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55" yWindow="-270" windowWidth="12720" windowHeight="9630" activeTab="9"/>
  </bookViews>
  <sheets>
    <sheet name="T1" sheetId="3" r:id="rId1"/>
    <sheet name="T2" sheetId="4" r:id="rId2"/>
    <sheet name="T3" sheetId="5" r:id="rId3"/>
    <sheet name="T4" sheetId="6" r:id="rId4"/>
    <sheet name="T5" sheetId="13" r:id="rId5"/>
    <sheet name="T6 &amp; T7" sheetId="8" r:id="rId6"/>
    <sheet name="T8" sheetId="9" r:id="rId7"/>
    <sheet name="T9toT12" sheetId="10" r:id="rId8"/>
    <sheet name="T13 to 26" sheetId="11" r:id="rId9"/>
    <sheet name="T27" sheetId="12" r:id="rId10"/>
  </sheets>
  <definedNames>
    <definedName name="_xlnm._FilterDatabase" localSheetId="3" hidden="1">'T4'!$A$2:$J$33</definedName>
  </definedNames>
  <calcPr calcId="124519"/>
</workbook>
</file>

<file path=xl/calcChain.xml><?xml version="1.0" encoding="utf-8"?>
<calcChain xmlns="http://schemas.openxmlformats.org/spreadsheetml/2006/main">
  <c r="H28" i="12"/>
  <c r="G28"/>
  <c r="F28"/>
  <c r="E28"/>
  <c r="D28"/>
  <c r="C28"/>
  <c r="B28"/>
  <c r="E27" i="10"/>
  <c r="D27"/>
  <c r="C27"/>
  <c r="B27"/>
  <c r="F30" i="9"/>
  <c r="E30"/>
  <c r="D30"/>
  <c r="C30"/>
  <c r="B30"/>
  <c r="G20"/>
  <c r="G30" s="1"/>
  <c r="F20"/>
  <c r="E20"/>
  <c r="G29" i="8"/>
  <c r="F29"/>
  <c r="E29"/>
  <c r="D29"/>
  <c r="C29"/>
  <c r="B29"/>
  <c r="G29" i="5"/>
  <c r="F29"/>
  <c r="E29"/>
  <c r="D29"/>
  <c r="C29"/>
  <c r="B29"/>
  <c r="G28" i="4"/>
  <c r="F28"/>
  <c r="E28"/>
  <c r="D28"/>
  <c r="C28"/>
  <c r="B28"/>
</calcChain>
</file>

<file path=xl/sharedStrings.xml><?xml version="1.0" encoding="utf-8"?>
<sst xmlns="http://schemas.openxmlformats.org/spreadsheetml/2006/main" count="1638" uniqueCount="438">
  <si>
    <t xml:space="preserve"> جدول  (1) أسعار صرف العملات العربية الرسمية للسنوات 2014، 2015، 2016</t>
  </si>
  <si>
    <t>الدولة</t>
  </si>
  <si>
    <t>العملة</t>
  </si>
  <si>
    <t>المقابل بالدولار الامريكي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</si>
  <si>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</si>
  <si>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</si>
  <si>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</si>
  <si>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</si>
  <si>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</si>
  <si>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</si>
  <si>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</si>
  <si>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</si>
  <si>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</si>
  <si>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</si>
  <si>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Emirates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</si>
  <si>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</si>
  <si>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</si>
  <si>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</si>
  <si>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</si>
  <si>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</si>
  <si>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</si>
  <si>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</si>
  <si>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</si>
  <si>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</si>
  <si>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</si>
  <si>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</si>
  <si>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</si>
  <si>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</si>
  <si>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</si>
  <si>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 Frank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</si>
  <si>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</si>
  <si>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</si>
  <si>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</si>
  <si>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</si>
  <si>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</si>
  <si>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</si>
  <si>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</si>
  <si>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</si>
  <si>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</si>
  <si>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</si>
  <si>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</si>
  <si>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</si>
  <si>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Syria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</si>
  <si>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</si>
  <si>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</si>
  <si>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</si>
  <si>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</si>
  <si>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</si>
  <si>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</si>
  <si>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</si>
  <si>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</si>
  <si>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</si>
  <si>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</si>
  <si>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</si>
  <si>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</si>
  <si>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</si>
  <si>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</si>
  <si>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</si>
  <si>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</si>
  <si>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</si>
  <si>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</si>
  <si>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</si>
  <si>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</si>
  <si>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</si>
  <si>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</si>
  <si>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</si>
  <si>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</si>
  <si>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</si>
  <si>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</si>
  <si>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</si>
  <si>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</si>
  <si>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</si>
  <si>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</si>
  <si>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</si>
  <si>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</si>
  <si>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</si>
  <si>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</si>
  <si>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</si>
  <si>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</si>
  <si>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</si>
  <si>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</si>
  <si>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إجمالي عدد السكان </t>
  </si>
  <si>
    <t>عدد السكان الريفيين</t>
  </si>
  <si>
    <t>Total Population</t>
  </si>
  <si>
    <t>Rural Population</t>
  </si>
  <si>
    <t xml:space="preserve">Djibouti   </t>
  </si>
  <si>
    <t xml:space="preserve">الصومال   </t>
  </si>
  <si>
    <t>اليمن</t>
  </si>
  <si>
    <t>Yemen</t>
  </si>
  <si>
    <t>المجموع</t>
  </si>
  <si>
    <t>Total</t>
  </si>
  <si>
    <t>جدول (2) عدد السكان الكلي وعدد السكان الريفيين خلال الفترة 2014 – 2016</t>
  </si>
  <si>
    <t>Table (2) Total and Rural Population 2014 - 2016</t>
  </si>
  <si>
    <t>القوى العاملة الكلية</t>
  </si>
  <si>
    <t>القوى العاملة الزراعية</t>
  </si>
  <si>
    <t>Total Labour</t>
  </si>
  <si>
    <t>Agricultural Labour</t>
  </si>
  <si>
    <t>جدول (3) القوى العاملة الكلية والزراعية خلال الفترة 2014 - 2016</t>
  </si>
  <si>
    <t>Table (3) Total and Agricultural Labour Force 2014 - 2016</t>
  </si>
  <si>
    <t>المساحة     :  بالالف هكتار</t>
  </si>
  <si>
    <t>Area         :  1000 Ha</t>
  </si>
  <si>
    <t>المساحة الجغرافيه</t>
  </si>
  <si>
    <t>المساحة المزروعة  (1)</t>
  </si>
  <si>
    <t>نصيب الفرد من المساحة (هكتار)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</si>
  <si>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</si>
  <si>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</si>
  <si>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</si>
  <si>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</si>
  <si>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</si>
  <si>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</si>
  <si>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</si>
  <si>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</si>
  <si>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</si>
  <si>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Somalia  </t>
  </si>
  <si>
    <t xml:space="preserve">Djibouti  </t>
  </si>
  <si>
    <t xml:space="preserve">Libya  </t>
  </si>
  <si>
    <t xml:space="preserve">Egypt 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</si>
  <si>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</si>
  <si>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</si>
  <si>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</si>
  <si>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</si>
  <si>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</si>
  <si>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</si>
  <si>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arable land</t>
  </si>
  <si>
    <t>-</t>
  </si>
  <si>
    <t xml:space="preserve">الصومال </t>
  </si>
  <si>
    <t xml:space="preserve">Somalia </t>
  </si>
  <si>
    <t xml:space="preserve">الكويت  </t>
  </si>
  <si>
    <t xml:space="preserve">Kuwait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</si>
  <si>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</si>
  <si>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</si>
  <si>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</si>
  <si>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</si>
  <si>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</si>
  <si>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Uncultivated  Area</t>
  </si>
  <si>
    <t>(3) تشمل الأراضى المطرية والمتروكة</t>
  </si>
  <si>
    <t>مليون دولار امريكي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</si>
  <si>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</si>
  <si>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</si>
  <si>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</si>
  <si>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</si>
  <si>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</si>
  <si>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دولار امريكي</t>
  </si>
  <si>
    <t>U.S. Dollars</t>
  </si>
  <si>
    <t>متوسط نصيب الفرد من الناتج المحلي الاجمالي</t>
  </si>
  <si>
    <t>متوسط نصيب الفرد من  الناتج الزراعي</t>
  </si>
  <si>
    <t> Per Capita GDP</t>
  </si>
  <si>
    <t> Per Capita Agri. Product</t>
  </si>
  <si>
    <t xml:space="preserve">الدولة </t>
  </si>
  <si>
    <t>سلطنة عمان</t>
  </si>
  <si>
    <t xml:space="preserve">المصدر : الأونكتاد - تقرير الاستثمار في العالم 2017 </t>
  </si>
  <si>
    <t>المؤسسة العربية لضمان الاستثمار وائتمان الصادرات (ضمان)</t>
  </si>
  <si>
    <t>2014</t>
  </si>
  <si>
    <t>2015</t>
  </si>
  <si>
    <t>2016</t>
  </si>
  <si>
    <t>سورية</t>
  </si>
  <si>
    <t>المنطقة العربية</t>
  </si>
  <si>
    <t>المتوسط العالمي</t>
  </si>
  <si>
    <t>مؤشر الوساطة المالية والقدرات التمويلية</t>
  </si>
  <si>
    <t xml:space="preserve">مؤشر البيئة المؤسسية </t>
  </si>
  <si>
    <t>مؤشر بيئة أداء الأعمال</t>
  </si>
  <si>
    <t xml:space="preserve"> مؤشر حجم السوق وفرص وسهولة النفاذ إليه</t>
  </si>
  <si>
    <t>مؤشر الموارد البشرية والطبيعية</t>
  </si>
  <si>
    <t>مؤشر عناصر التكلفة</t>
  </si>
  <si>
    <t>مؤشر الأداء اللوجستي</t>
  </si>
  <si>
    <t xml:space="preserve">مؤشر الاتصالات وتكنولوجيا المعلومات </t>
  </si>
  <si>
    <t>مؤشر اقتصاديات التكتل</t>
  </si>
  <si>
    <t>مؤشر عوامل التميز والتقدم التكنولوجي</t>
  </si>
  <si>
    <t>مؤشر الاستقرار الاقتصادي الكلي</t>
  </si>
  <si>
    <t xml:space="preserve">تقلب معدل نمو الناتج  المحلي الإجمالي الحقيقي </t>
  </si>
  <si>
    <t>معدل التضخم</t>
  </si>
  <si>
    <t>تقلب سعر الصرف الحقيقي الفعال</t>
  </si>
  <si>
    <t>عدد أزمات سعر الصرف خلال السنوات العشر الأخيرة</t>
  </si>
  <si>
    <t>نسبة عجز أو فائض الحساب الجاري إلى الناتج المحلي الإجمالي</t>
  </si>
  <si>
    <t>نسبة عجز أو فائض الميزانية العمومية إلى الناتج المحلي الإجمالي</t>
  </si>
  <si>
    <t>نسبة الدين العام الإجمالي إلى الناتج المحلي الإجمالي</t>
  </si>
  <si>
    <t xml:space="preserve">مؤشرالوساطة المالية والقدرات التمويلية </t>
  </si>
  <si>
    <t>معدل عرض النقد بمفهومه الواسع إلى الناتج المحلي الإجمالي</t>
  </si>
  <si>
    <t>الائتمان المحلي الممنوح للقطاع الخاص كنسبة من الناتج المحلي الإجمالي</t>
  </si>
  <si>
    <t>القيمة السوقية للشركات المدرجة في سوق المال كنسبة من الناتج المحلي الإجمالي</t>
  </si>
  <si>
    <t>مؤشر البيئة المؤسسية</t>
  </si>
  <si>
    <t>المشاركة والمحاسبة</t>
  </si>
  <si>
    <t xml:space="preserve">الاستقرار السياسي وغياب العنف </t>
  </si>
  <si>
    <t xml:space="preserve">فعالية السياسات والاجراءات الحكومية </t>
  </si>
  <si>
    <t>نوعية الأطر التنظيمية</t>
  </si>
  <si>
    <t xml:space="preserve">سيادة القانون </t>
  </si>
  <si>
    <t>السيطرة على الفساد</t>
  </si>
  <si>
    <t xml:space="preserve">سهولة بدء الأعمال </t>
  </si>
  <si>
    <t xml:space="preserve">التعامل مع تراخيص البناء </t>
  </si>
  <si>
    <t xml:space="preserve">تسجيل الملكية </t>
  </si>
  <si>
    <t xml:space="preserve">الحصول على الكهرباء </t>
  </si>
  <si>
    <t>الحصول على الائتمان</t>
  </si>
  <si>
    <t xml:space="preserve">حماية المستثمرين </t>
  </si>
  <si>
    <t xml:space="preserve">تنفيذ العقود </t>
  </si>
  <si>
    <t>مؤشر حجم السوق وفرص وسهولة النفاذ</t>
  </si>
  <si>
    <t>الطلب المحلي الحقيقي للفرد</t>
  </si>
  <si>
    <t>تقلبات الطلب المحلي</t>
  </si>
  <si>
    <t xml:space="preserve">الأداء التجاري </t>
  </si>
  <si>
    <t>نسبة التجارة الخارجية إلى الناتج المحلي الإجمالي</t>
  </si>
  <si>
    <t xml:space="preserve"> تطبيق التعرفة الجمركية  </t>
  </si>
  <si>
    <t>الانفتاح على العالم الخارجي</t>
  </si>
  <si>
    <t>نصيب عوائد الموارد الطبيعية 
من إجمالي الناتج المحلي</t>
  </si>
  <si>
    <t>متوسط نمو إنتاجية العمل</t>
  </si>
  <si>
    <t>متوسط سنوات الدراسة للبالغين</t>
  </si>
  <si>
    <t>سنوات التعليم المتوقعة للأطفال</t>
  </si>
  <si>
    <t xml:space="preserve"> مؤشرالتنمية البشرية </t>
  </si>
  <si>
    <t xml:space="preserve">ضريبة العمل والمساهمات
 كنسبة من الأرباح التجارية </t>
  </si>
  <si>
    <t>إجمالي معدل الضريبة 
كنسبة من الأرباح التجارية</t>
  </si>
  <si>
    <t>زمن دفع الضرائب
 بالساعات سنوياً</t>
  </si>
  <si>
    <t>تكلفة التصدير وفق الالتزامات الموثقة</t>
  </si>
  <si>
    <t xml:space="preserve"> كفاءة أداء التخليص الجمركي </t>
  </si>
  <si>
    <t>كفاءة أداء البنية التحتية للتجارة والنقل</t>
  </si>
  <si>
    <t xml:space="preserve">أداء الشحن الدولي </t>
  </si>
  <si>
    <t xml:space="preserve">جودة  وكفاءة الخدمات اللوجيستية </t>
  </si>
  <si>
    <t xml:space="preserve">  تتبع وتعقب الأداء</t>
  </si>
  <si>
    <t>زمن إنجاز الإجراءات</t>
  </si>
  <si>
    <t xml:space="preserve"> كثافة الطرق (لكل 100 كم مربع أو نسبتها من إجمالي المساحة)</t>
  </si>
  <si>
    <t xml:space="preserve">أداء النقل الجوي </t>
  </si>
  <si>
    <t>مؤشرالاتصالات وتكنولوجيا المعلومات</t>
  </si>
  <si>
    <t>إشتراكات النطاق العريض 
(البرودباند)</t>
  </si>
  <si>
    <t>اشتراكات الهاتف الثابت لكل 100 نسمة</t>
  </si>
  <si>
    <t>نسبة مستخدمي الإنترنت من السكان</t>
  </si>
  <si>
    <t>اشتراكات الهاتف النقال لكل 100 من السكان</t>
  </si>
  <si>
    <t>عدد الشركات المتعددة الجنسيات المنتمية ل24 دولة من منظمة التعاون الاقتصادي والتنمية  داخل الدولة</t>
  </si>
  <si>
    <t xml:space="preserve">  رصيد الاستثمار الأجنبي المباشر الوارد للدولة كنسبة من الإجمالي العالمي</t>
  </si>
  <si>
    <t xml:space="preserve">  الرصيد التراكمي لعدد اتفاقيات تشجيع الاستثمار التي أبرمتها الدولة </t>
  </si>
  <si>
    <t>تطور السوق</t>
  </si>
  <si>
    <t>تطور بيئة الأعمال</t>
  </si>
  <si>
    <t xml:space="preserve">المعرفة </t>
  </si>
  <si>
    <t xml:space="preserve">المشاركة في إجمالي طلبات التصميم 
(المباشرة وعبر نظام لاهاي) </t>
  </si>
  <si>
    <t>الحكومة الإلكترونية</t>
  </si>
  <si>
    <t>متوسط الفترة 2009-2013</t>
  </si>
  <si>
    <t>الاستثمارات الكلية</t>
  </si>
  <si>
    <t>الاستثمارات الزراعية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</si>
  <si>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</si>
  <si>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</si>
  <si>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</si>
  <si>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</si>
  <si>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</si>
  <si>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</si>
  <si>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</si>
  <si>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</si>
  <si>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</si>
  <si>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</si>
  <si>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تكلفة الاستيراد  (الامتثال لقوانين الحدود )</t>
  </si>
  <si>
    <t>تكلفة الاستيراد (الامتثال للشروط والمتطلبات المستندية)</t>
  </si>
  <si>
    <t>عدد المستندات اللازمة لإتمام التصدير (مستند)</t>
  </si>
  <si>
    <t>عدد الأيام اللازمة للاستيراد (يوم)</t>
  </si>
  <si>
    <t>عدد الأيام اللازمة للتصدير (يوم)</t>
  </si>
  <si>
    <t>N/A</t>
  </si>
  <si>
    <t xml:space="preserve">  (التكلفة بالدولار)</t>
  </si>
  <si>
    <t>العالم</t>
  </si>
  <si>
    <t xml:space="preserve"> الوطن العربي</t>
  </si>
  <si>
    <t>جدول (6) الناتج المحلي الاجمالي والناتج الزراعي (بالاسعار الجارية) خلال الفترة 2014-2016</t>
  </si>
  <si>
    <t xml:space="preserve">Table (6) Gross Domestic Product and Agricultural Product (Current Prices) 2014-2016 </t>
  </si>
  <si>
    <t>جدول (7) متوسط نصيب الفرد من الناتج المحلي الاجمالي والناتج الزراعي خلال الفترة 2014-2016(بالاسعار الجارية)</t>
  </si>
  <si>
    <t>جدول (8) إجمالي الاستثمارات الكلية والزراعية خلال الفترة 2014-2016</t>
  </si>
  <si>
    <t xml:space="preserve">الإجمالي </t>
  </si>
  <si>
    <t xml:space="preserve">(بالمليون دولار) </t>
  </si>
  <si>
    <t>(بالمليون دولار)</t>
  </si>
  <si>
    <t>Table (7) Per  Capita of Gross Domestic Product and Agricultural Product,   2014-2016 (Current Prices)</t>
  </si>
  <si>
    <t>مؤشر المتطلبات الأساسية</t>
  </si>
  <si>
    <t>جدول (13)  أداء مجموعات الدول في مجموعة المتطلبات الأساسية أو المسبقة لعام 2016</t>
  </si>
  <si>
    <t xml:space="preserve"> جدول (14) أداء مجموعات الدول في مجموعة العوامل الكامنة لعام 2016</t>
  </si>
  <si>
    <t xml:space="preserve"> جدول (15) أداء مجموعات الدول في مجموعة العوامل الخارجية الإيجابية لعام 2016</t>
  </si>
  <si>
    <t>جدول (16) أداء مجموعات الدول في مؤشر الاستقرار الاقتصادي الكلي لعام 2016</t>
  </si>
  <si>
    <t>جدول (18) أداء مجموعات الدول في مؤشر البيئة المؤسسية لعام 2016</t>
  </si>
  <si>
    <t>جدول (19) أداء مجموعات الدول في مؤشر بيئة أداء الأعمال لعام 2016</t>
  </si>
  <si>
    <t>جدول (20) أداء مجموعات الدول في مؤشر حجم السوق وفرص وسهولة النفاذ إليه لعام 2016</t>
  </si>
  <si>
    <t xml:space="preserve"> الترتيب من أصل 109 دولة </t>
  </si>
  <si>
    <t>جدول (21) أداء مجموعات الدول في مؤشر الموارد البشرية والطبيعية لعام 2016</t>
  </si>
  <si>
    <t>جدول (22) أداء مجموعات الدول في مؤشر عناصر التكلفة لعام 2016</t>
  </si>
  <si>
    <t>جدول (23) أداء مجموعات الدول العربية في مؤشر الأداء اللوجستي لعام 2016</t>
  </si>
  <si>
    <t>جدول (24) أداء مجموعات الدول في مؤشر الاتصالات وتكنولوجيا المعلومات لعام 2016</t>
  </si>
  <si>
    <t xml:space="preserve"> جدول (25) أداء مجموعات الدول في مؤشر اقتصاديات التكتل لعام 2016</t>
  </si>
  <si>
    <t>جدول (26) أداء مجموعات الدول العربية في مؤشر عوامل التميز والتقدم التكنولوجي لعام 2016</t>
  </si>
  <si>
    <t>Time to import (DAY)</t>
  </si>
  <si>
    <t>Time to export (DAY)</t>
  </si>
  <si>
    <t>Cost to export: Border compliance</t>
  </si>
  <si>
    <t xml:space="preserve"> (Cost: USD)</t>
  </si>
  <si>
    <t>Cost to export: Documentary compliance</t>
  </si>
  <si>
    <t>Cost to import: Border compliance</t>
  </si>
  <si>
    <t>Cost to import: Documentary compliance</t>
  </si>
  <si>
    <t xml:space="preserve"> Documentary to export (Number)</t>
  </si>
  <si>
    <t>World</t>
  </si>
  <si>
    <t>تكلفة التصدير (الامتثال لقوانين الحدود )</t>
  </si>
  <si>
    <t>تكلفة التصدير (الامتثال للشروط والمتطلبات المستندية)</t>
  </si>
  <si>
    <t xml:space="preserve">جدول رقم (27)  التجارة عبر الحدود </t>
  </si>
  <si>
    <t>Table (27) Trading across Borders</t>
  </si>
  <si>
    <t>Table (1)Exchange Rate of Arab Currencies for  the Years 2014, 2015, 2016</t>
  </si>
  <si>
    <t>جدول (17) أداء مجموعات الدول في مؤشر الوساطة المالية والقدرات التمويلية لعام 2016</t>
  </si>
  <si>
    <t xml:space="preserve"> جدول (9)  تدفقات الاستثمارات الأجنبية المباشرة الواردة الى الدول العربية للفترة 2009-2016
</t>
  </si>
  <si>
    <t>(-)</t>
  </si>
  <si>
    <t>بيانات غير متاحة</t>
  </si>
  <si>
    <t xml:space="preserve"> (1)دول الخليج العربي</t>
  </si>
  <si>
    <t xml:space="preserve"> (2)دول المغرب العربي  </t>
  </si>
  <si>
    <t xml:space="preserve"> (3)دول المشرق العربي</t>
  </si>
  <si>
    <t xml:space="preserve"> (4)دول الأداء المنخفض</t>
  </si>
  <si>
    <t>1- تشمل دول الإمارات و البحرين والسعودية، وسلطنة عُمان وقطر والكويت</t>
  </si>
  <si>
    <t>2- تشمل دول الأردن ولبنان ومصر</t>
  </si>
  <si>
    <t>3- تشمل دول تونس والجزائر والمغرب</t>
  </si>
  <si>
    <t xml:space="preserve">4- تشمل باقي الدول العربية </t>
  </si>
  <si>
    <t>Source: The Arab Organization for Investment Guarantee and Export Credit (ECCI),issue of the Investment Climate Report 2017</t>
  </si>
  <si>
    <t>المصدر: المؤسسة العربية لضمان الاستثمار وائتمان الصادرات (ضمان)، تقرير مناخ الاستثمار في الدول العربية 2017</t>
  </si>
  <si>
    <t>Ranking out of 109 countries</t>
  </si>
  <si>
    <t xml:space="preserve">جدول (10) تدفقات الاستثمارات الأجنبية المباشرة الصادرة من الدول العربية للفترة 2009-2016
</t>
  </si>
  <si>
    <t xml:space="preserve">جدول (11)  أرصدة الاستثمارات الأجنبية المباشرة الواردة الى الدول العربية للفترة 2009-2016
</t>
  </si>
  <si>
    <t>Table (4)Total Geographic, Cultivated Areas and Individual  Share of Land, 2015 - 2016</t>
  </si>
  <si>
    <t xml:space="preserve"> Individual  Share of Land(Ha)</t>
  </si>
  <si>
    <t>Table (5) Land Use 2015- 2016</t>
  </si>
  <si>
    <t>Table (8) Total  and Agricultural Investments, 2014 - 2016</t>
  </si>
  <si>
    <t>Table (9) Foreign direct Investments  inflows – Arab Countries, 2009 - 2016</t>
  </si>
  <si>
    <t>Table (10) Foreign direct Investments outflows – Arab Countries, 2009 - 2016</t>
  </si>
  <si>
    <t>Table (11)  Foreign direct Investments  inward stock – Arab Countries, 2009 - 2016</t>
  </si>
  <si>
    <t>Table (12) Foreign direct Investments  outward stock – Arab Countries, 2009 - 2016</t>
  </si>
  <si>
    <t>Table (13) Arab Grouping Countries  Performance in Prerequisites in 2016</t>
  </si>
  <si>
    <t>Table (15) Arab Grouping Countries Performance in Positive Externalities Factors in 2016</t>
  </si>
  <si>
    <t>Table (16) Arab Grouping Countries  Performance in the Macroeconomic Stability Indicator in 2016</t>
  </si>
  <si>
    <t>Table (17) Arab Grouping Countries  Performance in Financial Structure and Financing Capacities Indicator in 2016</t>
  </si>
  <si>
    <t>Table (18) Arab Grouping Countries Performance in Institutional Environment Indicator in 2016</t>
  </si>
  <si>
    <t>Table (21) Arab Grouping Countries  Performance in Human and Natural Resources Indicator in 2016</t>
  </si>
  <si>
    <t>Table (23)Arab Grouping Countries  Performance in Logistics Performance Indicator in 2016</t>
  </si>
  <si>
    <t>Table (24) Arab Grouping Countries  Performance in Information and Communication Technology Indicator in 2016</t>
  </si>
  <si>
    <t>Table (25)Arab Grouping Countries  Performance in Agglomeration Economies Indicator in 2016</t>
  </si>
  <si>
    <t>Table (26) Arab Grouping Countries  Performance in Differentiation and Technological Environment Indicator in 2016</t>
  </si>
  <si>
    <t xml:space="preserve"> Mashreq </t>
  </si>
  <si>
    <t xml:space="preserve">Low performance </t>
  </si>
  <si>
    <t>Maghreb</t>
  </si>
  <si>
    <t xml:space="preserve"> Gulf</t>
  </si>
  <si>
    <t>Arab Region</t>
  </si>
  <si>
    <t>الترتيب (Ranking)</t>
  </si>
  <si>
    <t>القيمة (Value)</t>
  </si>
  <si>
    <t xml:space="preserve">   المؤشر (Indicator)</t>
  </si>
  <si>
    <t xml:space="preserve">الاقليم (Region)                                              </t>
  </si>
  <si>
    <t>Prerequisites</t>
  </si>
  <si>
    <t>Macroeconomic stability</t>
  </si>
  <si>
    <t>Financial intermediation and financing capabilities</t>
  </si>
  <si>
    <t>Institutional environment</t>
  </si>
  <si>
    <t>DOING BUSINESS</t>
  </si>
  <si>
    <t>Table (14) Arab Grouping Countries Performance in Underlying Factors,2016</t>
  </si>
  <si>
    <t xml:space="preserve"> Underlying Factors</t>
  </si>
  <si>
    <t>Market size, opportunities and accessibility</t>
  </si>
  <si>
    <t>Human and natural resources</t>
  </si>
  <si>
    <t>Cost elements</t>
  </si>
  <si>
    <t>Logistics performance</t>
  </si>
  <si>
    <t>Communications and Information Technology</t>
  </si>
  <si>
    <t>Positive Externalities Factors</t>
  </si>
  <si>
    <t>مؤشر العوامل الخارجية الايجابية</t>
  </si>
  <si>
    <t>Factors of excellence and technological progress</t>
  </si>
  <si>
    <t>Macroeconomic Stability</t>
  </si>
  <si>
    <t>Real GDP growth rate fluctuated</t>
  </si>
  <si>
    <t>Inflation rate</t>
  </si>
  <si>
    <t>Real exchange rate volatility effective</t>
  </si>
  <si>
    <t>Ratio of current account deficit or surplus to GDP</t>
  </si>
  <si>
    <t>The number of exchange rate crises during the last ten years</t>
  </si>
  <si>
    <t>Ratio of budget deficit or surplus to GDP</t>
  </si>
  <si>
    <t>Ratio of total public debt to GDP</t>
  </si>
  <si>
    <t xml:space="preserve"> Financial Structure and Financing Capacities </t>
  </si>
  <si>
    <t>The broad money supply rate to GDP</t>
  </si>
  <si>
    <t>Domestic credit granted to the private sector as a share of GDP</t>
  </si>
  <si>
    <t>The market value of listed companies as a percentage of GDP</t>
  </si>
  <si>
    <t>Institutional Environment</t>
  </si>
  <si>
    <t>Participation and accounting</t>
  </si>
  <si>
    <t>Political stability and the absence of violence</t>
  </si>
  <si>
    <t>Effectiveness of government policies and procedures</t>
  </si>
  <si>
    <t>Quality of regulatory frameworks</t>
  </si>
  <si>
    <t>Rule of law</t>
  </si>
  <si>
    <t>Control of corruption</t>
  </si>
  <si>
    <t>Table (19) Arab Grouping Countries Performance in DOING BUSINESS Indicator in 2016</t>
  </si>
  <si>
    <t>Ease of starting business</t>
  </si>
  <si>
    <t>Table (20) Arab Grouping Countries Performance in Market size, opportunities and accessibility Indicator in 2016</t>
  </si>
  <si>
    <t>Real domestic demand per capita</t>
  </si>
  <si>
    <t>Fluctuations in domestic demand</t>
  </si>
  <si>
    <t>Commercial performance</t>
  </si>
  <si>
    <t>Ratio of foreign trade to GDP</t>
  </si>
  <si>
    <t>Application of Tariff</t>
  </si>
  <si>
    <t>Openness to the outside world</t>
  </si>
  <si>
    <t xml:space="preserve"> Human and Natural Resources</t>
  </si>
  <si>
    <t>Share of returns of natural resources</t>
  </si>
  <si>
    <t>Average labor productivity growth</t>
  </si>
  <si>
    <t>Average years of schooling for adults</t>
  </si>
  <si>
    <t>Years of education expected for children</t>
  </si>
  <si>
    <t>Human Development</t>
  </si>
  <si>
    <t xml:space="preserve">Table (22) Arab Grouping Countries  Performance in Cost elements Indicator in 2016 </t>
  </si>
  <si>
    <t>Cost of export according to documented commitments</t>
  </si>
  <si>
    <t xml:space="preserve"> Logistics Performance</t>
  </si>
  <si>
    <t>Efficient performance of customs clearance</t>
  </si>
  <si>
    <t>Efficiency of infrastructure performance of trade and transport</t>
  </si>
  <si>
    <t>International shipping performance</t>
  </si>
  <si>
    <t>Quality and efficiency of logistics services</t>
  </si>
  <si>
    <t>Track and track performance</t>
  </si>
  <si>
    <t>Time of completion of proceedings</t>
  </si>
  <si>
    <t>Road density (per 100 square kilometers or percentage of total area)</t>
  </si>
  <si>
    <t>Performance of air transport</t>
  </si>
  <si>
    <t>Information and Communication Technology</t>
  </si>
  <si>
    <t>Broadband subscriptions</t>
  </si>
  <si>
    <t>Fixed line subscriptions per 100 inhabitants</t>
  </si>
  <si>
    <t>Percentage of Internet users of the population</t>
  </si>
  <si>
    <t>Mobile subscriptions per 100 inhabitants</t>
  </si>
  <si>
    <t>Agglomeration Economies</t>
  </si>
  <si>
    <t>مؤشر العوامل الكامنة</t>
  </si>
  <si>
    <t>Number of multinational companies belonging to 24 countries of the Economic Cooperation Organization within the country</t>
  </si>
  <si>
    <t>The balance of foreign direct investment received by the State as a share of the world total</t>
  </si>
  <si>
    <t>Cumulative balance of the number of investment promotion agreements concluded by the State</t>
  </si>
  <si>
    <t xml:space="preserve">Differentiation and Technological Environment </t>
  </si>
  <si>
    <t>Market development</t>
  </si>
  <si>
    <t>Evolution of business environment</t>
  </si>
  <si>
    <t>Knowledge</t>
  </si>
  <si>
    <t>The electronic government</t>
  </si>
  <si>
    <t xml:space="preserve">Participate in total design requests (Direct and through the Hague system) </t>
  </si>
  <si>
    <t>المصدر: البنك الدولي، تقرير ممارسة الأعمال، 2017</t>
  </si>
  <si>
    <t>Source: world Bank, doing business report, 2017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</si>
  <si>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</si>
  <si>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</si>
  <si>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</si>
  <si>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1- Includes UAE, Bahrain, Saudi Arabia, Oman, Qatar and Kuwait</t>
  </si>
  <si>
    <t>2. Includes Jordan, Lebanon and Egypt</t>
  </si>
  <si>
    <t>3. Includes Tunisia, Algeria and Morocco</t>
  </si>
  <si>
    <t>4 - includes the rest of the other Arab countries</t>
  </si>
  <si>
    <t>Doing Business</t>
  </si>
  <si>
    <t>Dealing with Construction Permits</t>
  </si>
  <si>
    <t>Registering Property</t>
  </si>
  <si>
    <t>Getting Electricity</t>
  </si>
  <si>
    <t xml:space="preserve">Getting Credit </t>
  </si>
  <si>
    <t>Protecting Minority Investors</t>
  </si>
  <si>
    <t xml:space="preserve">Enforcing Contracts </t>
  </si>
  <si>
    <t>Labor tax and contributions_x000D_
  (% of profit)</t>
  </si>
  <si>
    <t>Paying Taxes - Total tax rate (% of profit)</t>
  </si>
  <si>
    <t>Paying Taxes - Time (hours per year)</t>
  </si>
  <si>
    <t xml:space="preserve">جدول (4) المساحة الجغرافية و المزروعة ونصيب الفرد من المساحة الجغرافية والمزروعة خلال عامي 2015 و2016 </t>
  </si>
  <si>
    <t xml:space="preserve"> Geographic Area</t>
  </si>
  <si>
    <t>جدول (5) إستخدام الاراضى عامي 2015 و2016</t>
  </si>
  <si>
    <t>Total  Investments</t>
  </si>
  <si>
    <t xml:space="preserve"> Agricultural Investments</t>
  </si>
  <si>
    <t>(-) N.A.</t>
  </si>
  <si>
    <t xml:space="preserve">جدول (12)  أرصدة الاستثمارات الأجنبية المباشرة الصادرة من الدول العربية للفترة 2009-2016
</t>
  </si>
  <si>
    <t>The Arab Organization for Investment Guarantee and Export Credit (ECCI).</t>
  </si>
  <si>
    <t>Source: UNCTAD - World Investment Report 2017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</si>
</sst>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6">
    <font>
      <sz val="11"/>
      <color theme="1"/>
      <name val="Constantia"/>
      <family val="2"/>
      <charset val="178"/>
      <scheme val="minor"/>
    </font>
    <font>
      <sz val="11"/>
      <color theme="1"/>
      <name val="Constantia"/>
      <family val="2"/>
      <scheme val="minor"/>
    </font>
    <font>
      <sz val="11"/>
      <color theme="1"/>
      <name val="Constantia"/>
      <family val="2"/>
      <charset val="178"/>
      <scheme val="minor"/>
    </font>
    <font>
      <b/>
      <sz val="18"/>
      <color theme="3"/>
      <name val="Calibri"/>
      <family val="2"/>
      <charset val="178"/>
      <scheme val="major"/>
    </font>
    <font>
      <b/>
      <sz val="15"/>
      <color theme="3"/>
      <name val="Constantia"/>
      <family val="2"/>
      <charset val="178"/>
      <scheme val="minor"/>
    </font>
    <font>
      <b/>
      <sz val="13"/>
      <color theme="3"/>
      <name val="Constantia"/>
      <family val="2"/>
      <charset val="178"/>
      <scheme val="minor"/>
    </font>
    <font>
      <b/>
      <sz val="11"/>
      <color theme="3"/>
      <name val="Constantia"/>
      <family val="2"/>
      <charset val="178"/>
      <scheme val="minor"/>
    </font>
    <font>
      <sz val="11"/>
      <color rgb="FF006100"/>
      <name val="Constantia"/>
      <family val="2"/>
      <charset val="178"/>
      <scheme val="minor"/>
    </font>
    <font>
      <sz val="11"/>
      <color rgb="FF9C0006"/>
      <name val="Constantia"/>
      <family val="2"/>
      <charset val="178"/>
      <scheme val="minor"/>
    </font>
    <font>
      <sz val="11"/>
      <color rgb="FF9C6500"/>
      <name val="Constantia"/>
      <family val="2"/>
      <charset val="178"/>
      <scheme val="minor"/>
    </font>
    <font>
      <sz val="11"/>
      <color rgb="FF3F3F76"/>
      <name val="Constantia"/>
      <family val="2"/>
      <charset val="178"/>
      <scheme val="minor"/>
    </font>
    <font>
      <b/>
      <sz val="11"/>
      <color rgb="FF3F3F3F"/>
      <name val="Constantia"/>
      <family val="2"/>
      <charset val="178"/>
      <scheme val="minor"/>
    </font>
    <font>
      <b/>
      <sz val="11"/>
      <color rgb="FFFA7D00"/>
      <name val="Constantia"/>
      <family val="2"/>
      <charset val="178"/>
      <scheme val="minor"/>
    </font>
    <font>
      <sz val="11"/>
      <color rgb="FFFA7D00"/>
      <name val="Constantia"/>
      <family val="2"/>
      <charset val="178"/>
      <scheme val="minor"/>
    </font>
    <font>
      <b/>
      <sz val="11"/>
      <color theme="0"/>
      <name val="Constantia"/>
      <family val="2"/>
      <charset val="178"/>
      <scheme val="minor"/>
    </font>
    <font>
      <sz val="11"/>
      <color rgb="FFFF0000"/>
      <name val="Constantia"/>
      <family val="2"/>
      <charset val="178"/>
      <scheme val="minor"/>
    </font>
    <font>
      <i/>
      <sz val="11"/>
      <color rgb="FF7F7F7F"/>
      <name val="Constantia"/>
      <family val="2"/>
      <charset val="178"/>
      <scheme val="minor"/>
    </font>
    <font>
      <b/>
      <sz val="11"/>
      <color theme="1"/>
      <name val="Constantia"/>
      <family val="2"/>
      <charset val="178"/>
      <scheme val="minor"/>
    </font>
    <font>
      <sz val="11"/>
      <color theme="0"/>
      <name val="Constantia"/>
      <family val="2"/>
      <charset val="178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onstantia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onstantia"/>
      <family val="2"/>
      <charset val="178"/>
      <scheme val="minor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  <charset val="178"/>
    </font>
    <font>
      <b/>
      <sz val="8.5"/>
      <name val="Arial"/>
      <family val="2"/>
    </font>
    <font>
      <b/>
      <sz val="10"/>
      <name val="Arial"/>
      <family val="2"/>
    </font>
    <font>
      <sz val="10"/>
      <color theme="1"/>
      <name val="Constantia"/>
      <family val="2"/>
      <charset val="178"/>
      <scheme val="minor"/>
    </font>
    <font>
      <b/>
      <sz val="10"/>
      <name val="Arabic Transparent"/>
      <charset val="178"/>
    </font>
    <font>
      <sz val="10"/>
      <name val="Constantia"/>
      <family val="2"/>
      <charset val="178"/>
      <scheme val="minor"/>
    </font>
    <font>
      <sz val="10"/>
      <name val="Courier New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abic Transparent"/>
      <charset val="178"/>
    </font>
    <font>
      <b/>
      <sz val="12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0"/>
      <name val="Calibri"/>
      <family val="2"/>
      <scheme val="major"/>
    </font>
    <font>
      <sz val="12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name val="Calibri"/>
      <family val="2"/>
      <scheme val="major"/>
    </font>
    <font>
      <sz val="14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Constantia"/>
      <family val="2"/>
      <charset val="178"/>
      <scheme val="min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4" fillId="31" borderId="0" applyNumberFormat="0" applyBorder="0" applyAlignment="0" applyProtection="0"/>
    <xf numFmtId="0" fontId="30" fillId="0" borderId="53">
      <alignment horizontal="right" vertical="center" indent="1"/>
    </xf>
    <xf numFmtId="0" fontId="1" fillId="31" borderId="0" applyNumberFormat="0" applyBorder="0" applyAlignment="0" applyProtection="0"/>
    <xf numFmtId="0" fontId="1" fillId="31" borderId="0" applyNumberFormat="0" applyBorder="0" applyAlignment="0" applyProtection="0"/>
  </cellStyleXfs>
  <cellXfs count="391">
    <xf numFmtId="0" fontId="0" fillId="0" borderId="0" xfId="0"/>
    <xf numFmtId="164" fontId="19" fillId="0" borderId="15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vertical="top" wrapText="1" readingOrder="1"/>
    </xf>
    <xf numFmtId="0" fontId="0" fillId="0" borderId="0" xfId="0" applyFill="1"/>
    <xf numFmtId="0" fontId="20" fillId="0" borderId="0" xfId="0" applyFont="1" applyFill="1" applyAlignment="1">
      <alignment vertical="top" wrapText="1" readingOrder="2"/>
    </xf>
    <xf numFmtId="0" fontId="22" fillId="0" borderId="11" xfId="0" applyFont="1" applyFill="1" applyBorder="1" applyAlignment="1">
      <alignment wrapText="1" readingOrder="2"/>
    </xf>
    <xf numFmtId="2" fontId="21" fillId="0" borderId="30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2" fontId="29" fillId="0" borderId="31" xfId="0" applyNumberFormat="1" applyFont="1" applyFill="1" applyBorder="1" applyAlignment="1">
      <alignment horizontal="center" readingOrder="2"/>
    </xf>
    <xf numFmtId="2" fontId="21" fillId="0" borderId="29" xfId="0" applyNumberFormat="1" applyFont="1" applyFill="1" applyBorder="1" applyAlignment="1">
      <alignment horizontal="center"/>
    </xf>
    <xf numFmtId="2" fontId="29" fillId="0" borderId="16" xfId="0" applyNumberFormat="1" applyFont="1" applyFill="1" applyBorder="1" applyAlignment="1">
      <alignment horizontal="center" readingOrder="2"/>
    </xf>
    <xf numFmtId="2" fontId="29" fillId="0" borderId="42" xfId="0" applyNumberFormat="1" applyFont="1" applyFill="1" applyBorder="1" applyAlignment="1">
      <alignment horizontal="center" readingOrder="2"/>
    </xf>
    <xf numFmtId="2" fontId="29" fillId="0" borderId="44" xfId="0" applyNumberFormat="1" applyFont="1" applyFill="1" applyBorder="1" applyAlignment="1">
      <alignment horizontal="center" readingOrder="2"/>
    </xf>
    <xf numFmtId="2" fontId="29" fillId="0" borderId="50" xfId="0" applyNumberFormat="1" applyFont="1" applyFill="1" applyBorder="1" applyAlignment="1">
      <alignment horizontal="center" readingOrder="2"/>
    </xf>
    <xf numFmtId="2" fontId="29" fillId="0" borderId="51" xfId="0" applyNumberFormat="1" applyFont="1" applyFill="1" applyBorder="1" applyAlignment="1">
      <alignment horizontal="center" readingOrder="2"/>
    </xf>
    <xf numFmtId="2" fontId="0" fillId="0" borderId="0" xfId="0" applyNumberFormat="1" applyFill="1"/>
    <xf numFmtId="2" fontId="29" fillId="0" borderId="30" xfId="0" applyNumberFormat="1" applyFont="1" applyFill="1" applyBorder="1" applyAlignment="1">
      <alignment horizontal="center" readingOrder="2"/>
    </xf>
    <xf numFmtId="2" fontId="29" fillId="0" borderId="29" xfId="0" applyNumberFormat="1" applyFont="1" applyFill="1" applyBorder="1" applyAlignment="1">
      <alignment horizontal="center" readingOrder="2"/>
    </xf>
    <xf numFmtId="2" fontId="21" fillId="0" borderId="32" xfId="0" applyNumberFormat="1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2" fontId="29" fillId="0" borderId="32" xfId="0" applyNumberFormat="1" applyFont="1" applyFill="1" applyBorder="1" applyAlignment="1">
      <alignment horizontal="center" readingOrder="2"/>
    </xf>
    <xf numFmtId="0" fontId="27" fillId="0" borderId="0" xfId="0" applyFont="1" applyFill="1"/>
    <xf numFmtId="0" fontId="19" fillId="0" borderId="15" xfId="0" applyFont="1" applyFill="1" applyBorder="1" applyAlignment="1">
      <alignment horizontal="center" readingOrder="1"/>
    </xf>
    <xf numFmtId="0" fontId="19" fillId="0" borderId="15" xfId="0" applyFont="1" applyFill="1" applyBorder="1" applyAlignment="1">
      <alignment horizontal="center" readingOrder="2"/>
    </xf>
    <xf numFmtId="0" fontId="20" fillId="0" borderId="0" xfId="0" applyFont="1" applyFill="1" applyAlignment="1">
      <alignment horizontal="right" vertical="top" wrapText="1" readingOrder="2"/>
    </xf>
    <xf numFmtId="2" fontId="28" fillId="0" borderId="22" xfId="0" applyNumberFormat="1" applyFont="1" applyFill="1" applyBorder="1" applyAlignment="1">
      <alignment horizontal="center" readingOrder="1"/>
    </xf>
    <xf numFmtId="2" fontId="21" fillId="0" borderId="22" xfId="0" applyNumberFormat="1" applyFont="1" applyFill="1" applyBorder="1" applyAlignment="1">
      <alignment horizontal="center" readingOrder="2"/>
    </xf>
    <xf numFmtId="2" fontId="21" fillId="0" borderId="15" xfId="0" applyNumberFormat="1" applyFont="1" applyFill="1" applyBorder="1" applyAlignment="1">
      <alignment horizontal="center" readingOrder="2"/>
    </xf>
    <xf numFmtId="2" fontId="28" fillId="0" borderId="15" xfId="0" applyNumberFormat="1" applyFont="1" applyFill="1" applyBorder="1" applyAlignment="1">
      <alignment horizontal="center" readingOrder="1"/>
    </xf>
    <xf numFmtId="2" fontId="21" fillId="0" borderId="15" xfId="0" applyNumberFormat="1" applyFont="1" applyFill="1" applyBorder="1" applyAlignment="1">
      <alignment horizontal="center" readingOrder="1"/>
    </xf>
    <xf numFmtId="2" fontId="21" fillId="0" borderId="24" xfId="0" applyNumberFormat="1" applyFont="1" applyFill="1" applyBorder="1" applyAlignment="1">
      <alignment horizontal="center" readingOrder="1"/>
    </xf>
    <xf numFmtId="2" fontId="21" fillId="0" borderId="24" xfId="0" applyNumberFormat="1" applyFont="1" applyFill="1" applyBorder="1" applyAlignment="1">
      <alignment horizontal="center" readingOrder="2"/>
    </xf>
    <xf numFmtId="0" fontId="17" fillId="0" borderId="0" xfId="0" applyFont="1" applyFill="1"/>
    <xf numFmtId="2" fontId="17" fillId="0" borderId="22" xfId="0" applyNumberFormat="1" applyFont="1" applyFill="1" applyBorder="1" applyAlignment="1">
      <alignment horizontal="center"/>
    </xf>
    <xf numFmtId="2" fontId="17" fillId="0" borderId="15" xfId="0" applyNumberFormat="1" applyFont="1" applyFill="1" applyBorder="1" applyAlignment="1">
      <alignment horizontal="center"/>
    </xf>
    <xf numFmtId="2" fontId="17" fillId="0" borderId="24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right" readingOrder="2"/>
    </xf>
    <xf numFmtId="0" fontId="26" fillId="0" borderId="0" xfId="0" applyFont="1" applyFill="1" applyAlignment="1">
      <alignment horizontal="left" readingOrder="1"/>
    </xf>
    <xf numFmtId="2" fontId="17" fillId="0" borderId="45" xfId="0" applyNumberFormat="1" applyFont="1" applyFill="1" applyBorder="1" applyAlignment="1">
      <alignment horizontal="center"/>
    </xf>
    <xf numFmtId="2" fontId="17" fillId="0" borderId="34" xfId="0" applyNumberFormat="1" applyFont="1" applyFill="1" applyBorder="1" applyAlignment="1">
      <alignment horizontal="center"/>
    </xf>
    <xf numFmtId="2" fontId="17" fillId="0" borderId="46" xfId="0" applyNumberFormat="1" applyFont="1" applyFill="1" applyBorder="1" applyAlignment="1">
      <alignment horizontal="center"/>
    </xf>
    <xf numFmtId="2" fontId="21" fillId="0" borderId="30" xfId="0" applyNumberFormat="1" applyFont="1" applyFill="1" applyBorder="1" applyAlignment="1">
      <alignment horizontal="center"/>
    </xf>
    <xf numFmtId="2" fontId="21" fillId="0" borderId="30" xfId="0" applyNumberFormat="1" applyFont="1" applyFill="1" applyBorder="1" applyAlignment="1">
      <alignment horizontal="center"/>
    </xf>
    <xf numFmtId="2" fontId="21" fillId="0" borderId="30" xfId="0" applyNumberFormat="1" applyFont="1" applyFill="1" applyBorder="1" applyAlignment="1">
      <alignment horizontal="center"/>
    </xf>
    <xf numFmtId="2" fontId="21" fillId="0" borderId="30" xfId="0" applyNumberFormat="1" applyFont="1" applyFill="1" applyBorder="1" applyAlignment="1">
      <alignment horizontal="center"/>
    </xf>
    <xf numFmtId="2" fontId="21" fillId="0" borderId="30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 readingOrder="1"/>
    </xf>
    <xf numFmtId="2" fontId="21" fillId="0" borderId="26" xfId="0" applyNumberFormat="1" applyFont="1" applyFill="1" applyBorder="1" applyAlignment="1">
      <alignment horizontal="center" readingOrder="2"/>
    </xf>
    <xf numFmtId="2" fontId="28" fillId="0" borderId="26" xfId="0" applyNumberFormat="1" applyFont="1" applyFill="1" applyBorder="1" applyAlignment="1">
      <alignment horizontal="center" readingOrder="1"/>
    </xf>
    <xf numFmtId="2" fontId="21" fillId="0" borderId="26" xfId="0" applyNumberFormat="1" applyFont="1" applyFill="1" applyBorder="1" applyAlignment="1">
      <alignment horizontal="center" readingOrder="1"/>
    </xf>
    <xf numFmtId="2" fontId="21" fillId="0" borderId="59" xfId="0" applyNumberFormat="1" applyFont="1" applyFill="1" applyBorder="1" applyAlignment="1">
      <alignment horizontal="center" readingOrder="2"/>
    </xf>
    <xf numFmtId="2" fontId="21" fillId="0" borderId="60" xfId="0" applyNumberFormat="1" applyFont="1" applyFill="1" applyBorder="1" applyAlignment="1">
      <alignment horizontal="center" readingOrder="2"/>
    </xf>
    <xf numFmtId="2" fontId="21" fillId="0" borderId="27" xfId="0" applyNumberFormat="1" applyFont="1" applyFill="1" applyBorder="1" applyAlignment="1">
      <alignment horizontal="center" readingOrder="2"/>
    </xf>
    <xf numFmtId="2" fontId="21" fillId="0" borderId="27" xfId="0" applyNumberFormat="1" applyFont="1" applyFill="1" applyBorder="1" applyAlignment="1">
      <alignment horizontal="center" readingOrder="1"/>
    </xf>
    <xf numFmtId="2" fontId="21" fillId="0" borderId="58" xfId="0" applyNumberFormat="1" applyFont="1" applyFill="1" applyBorder="1" applyAlignment="1">
      <alignment horizontal="center" readingOrder="1"/>
    </xf>
    <xf numFmtId="164" fontId="17" fillId="0" borderId="45" xfId="0" applyNumberFormat="1" applyFont="1" applyFill="1" applyBorder="1" applyAlignment="1">
      <alignment horizontal="center"/>
    </xf>
    <xf numFmtId="0" fontId="21" fillId="33" borderId="38" xfId="0" applyFont="1" applyFill="1" applyBorder="1" applyAlignment="1">
      <alignment horizontal="center" readingOrder="2"/>
    </xf>
    <xf numFmtId="0" fontId="21" fillId="33" borderId="35" xfId="0" applyFont="1" applyFill="1" applyBorder="1" applyAlignment="1">
      <alignment horizontal="center" readingOrder="2"/>
    </xf>
    <xf numFmtId="0" fontId="21" fillId="33" borderId="55" xfId="0" applyFont="1" applyFill="1" applyBorder="1" applyAlignment="1">
      <alignment horizontal="center" readingOrder="2"/>
    </xf>
    <xf numFmtId="0" fontId="20" fillId="33" borderId="30" xfId="0" applyFont="1" applyFill="1" applyBorder="1" applyAlignment="1">
      <alignment horizontal="center" readingOrder="2"/>
    </xf>
    <xf numFmtId="0" fontId="20" fillId="33" borderId="31" xfId="0" applyFont="1" applyFill="1" applyBorder="1" applyAlignment="1">
      <alignment horizontal="center" readingOrder="2"/>
    </xf>
    <xf numFmtId="0" fontId="20" fillId="33" borderId="29" xfId="0" applyFont="1" applyFill="1" applyBorder="1" applyAlignment="1">
      <alignment horizontal="center" readingOrder="2"/>
    </xf>
    <xf numFmtId="0" fontId="20" fillId="33" borderId="35" xfId="0" applyFont="1" applyFill="1" applyBorder="1" applyAlignment="1">
      <alignment horizontal="center" readingOrder="2"/>
    </xf>
    <xf numFmtId="0" fontId="20" fillId="33" borderId="32" xfId="0" applyFont="1" applyFill="1" applyBorder="1" applyAlignment="1">
      <alignment horizontal="center" readingOrder="2"/>
    </xf>
    <xf numFmtId="2" fontId="20" fillId="33" borderId="35" xfId="0" applyNumberFormat="1" applyFont="1" applyFill="1" applyBorder="1" applyAlignment="1">
      <alignment horizontal="center" readingOrder="2"/>
    </xf>
    <xf numFmtId="2" fontId="20" fillId="33" borderId="55" xfId="0" applyNumberFormat="1" applyFont="1" applyFill="1" applyBorder="1" applyAlignment="1">
      <alignment horizontal="center" readingOrder="2"/>
    </xf>
    <xf numFmtId="0" fontId="25" fillId="33" borderId="33" xfId="0" applyFont="1" applyFill="1" applyBorder="1" applyAlignment="1">
      <alignment readingOrder="2"/>
    </xf>
    <xf numFmtId="0" fontId="25" fillId="33" borderId="0" xfId="0" applyFont="1" applyFill="1" applyBorder="1" applyAlignment="1">
      <alignment readingOrder="2"/>
    </xf>
    <xf numFmtId="0" fontId="26" fillId="33" borderId="56" xfId="0" applyFont="1" applyFill="1" applyBorder="1" applyAlignment="1">
      <alignment readingOrder="1"/>
    </xf>
    <xf numFmtId="0" fontId="26" fillId="33" borderId="16" xfId="0" applyFont="1" applyFill="1" applyBorder="1" applyAlignment="1">
      <alignment readingOrder="1"/>
    </xf>
    <xf numFmtId="1" fontId="20" fillId="33" borderId="52" xfId="0" applyNumberFormat="1" applyFont="1" applyFill="1" applyBorder="1" applyAlignment="1">
      <alignment horizontal="center" readingOrder="2"/>
    </xf>
    <xf numFmtId="1" fontId="20" fillId="33" borderId="25" xfId="0" applyNumberFormat="1" applyFont="1" applyFill="1" applyBorder="1" applyAlignment="1">
      <alignment horizontal="center" readingOrder="2"/>
    </xf>
    <xf numFmtId="1" fontId="20" fillId="33" borderId="49" xfId="0" applyNumberFormat="1" applyFont="1" applyFill="1" applyBorder="1" applyAlignment="1">
      <alignment horizontal="center" readingOrder="2"/>
    </xf>
    <xf numFmtId="2" fontId="17" fillId="33" borderId="36" xfId="0" applyNumberFormat="1" applyFont="1" applyFill="1" applyBorder="1" applyAlignment="1">
      <alignment horizontal="center"/>
    </xf>
    <xf numFmtId="2" fontId="17" fillId="33" borderId="40" xfId="0" applyNumberFormat="1" applyFont="1" applyFill="1" applyBorder="1" applyAlignment="1">
      <alignment horizontal="center"/>
    </xf>
    <xf numFmtId="164" fontId="17" fillId="33" borderId="36" xfId="0" applyNumberFormat="1" applyFont="1" applyFill="1" applyBorder="1" applyAlignment="1">
      <alignment horizontal="center"/>
    </xf>
    <xf numFmtId="164" fontId="17" fillId="33" borderId="40" xfId="0" applyNumberFormat="1" applyFont="1" applyFill="1" applyBorder="1" applyAlignment="1">
      <alignment horizontal="center"/>
    </xf>
    <xf numFmtId="0" fontId="33" fillId="0" borderId="0" xfId="0" applyFont="1" applyFill="1"/>
    <xf numFmtId="0" fontId="22" fillId="33" borderId="35" xfId="0" applyFont="1" applyFill="1" applyBorder="1" applyAlignment="1">
      <alignment horizontal="center" readingOrder="2"/>
    </xf>
    <xf numFmtId="0" fontId="41" fillId="0" borderId="0" xfId="0" applyFont="1" applyFill="1"/>
    <xf numFmtId="0" fontId="42" fillId="0" borderId="0" xfId="0" applyFont="1" applyFill="1"/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 readingOrder="1"/>
    </xf>
    <xf numFmtId="2" fontId="44" fillId="0" borderId="23" xfId="0" applyNumberFormat="1" applyFont="1" applyFill="1" applyBorder="1" applyAlignment="1">
      <alignment horizontal="center" readingOrder="1"/>
    </xf>
    <xf numFmtId="2" fontId="44" fillId="0" borderId="22" xfId="0" applyNumberFormat="1" applyFont="1" applyFill="1" applyBorder="1" applyAlignment="1">
      <alignment horizontal="center" readingOrder="1"/>
    </xf>
    <xf numFmtId="2" fontId="44" fillId="0" borderId="60" xfId="0" applyNumberFormat="1" applyFont="1" applyFill="1" applyBorder="1" applyAlignment="1">
      <alignment horizontal="center" readingOrder="1"/>
    </xf>
    <xf numFmtId="2" fontId="44" fillId="0" borderId="26" xfId="0" applyNumberFormat="1" applyFont="1" applyFill="1" applyBorder="1" applyAlignment="1">
      <alignment horizontal="center" readingOrder="1"/>
    </xf>
    <xf numFmtId="2" fontId="44" fillId="0" borderId="15" xfId="0" applyNumberFormat="1" applyFont="1" applyFill="1" applyBorder="1" applyAlignment="1">
      <alignment horizontal="center" readingOrder="1"/>
    </xf>
    <xf numFmtId="2" fontId="44" fillId="0" borderId="27" xfId="0" applyNumberFormat="1" applyFont="1" applyFill="1" applyBorder="1" applyAlignment="1">
      <alignment horizontal="center" readingOrder="1"/>
    </xf>
    <xf numFmtId="2" fontId="44" fillId="0" borderId="59" xfId="0" applyNumberFormat="1" applyFont="1" applyFill="1" applyBorder="1" applyAlignment="1">
      <alignment horizontal="center" readingOrder="1"/>
    </xf>
    <xf numFmtId="2" fontId="44" fillId="0" borderId="24" xfId="0" applyNumberFormat="1" applyFont="1" applyFill="1" applyBorder="1" applyAlignment="1">
      <alignment horizontal="center" readingOrder="1"/>
    </xf>
    <xf numFmtId="2" fontId="44" fillId="0" borderId="58" xfId="0" applyNumberFormat="1" applyFont="1" applyFill="1" applyBorder="1" applyAlignment="1">
      <alignment horizontal="center" readingOrder="1"/>
    </xf>
    <xf numFmtId="0" fontId="42" fillId="0" borderId="0" xfId="0" applyFont="1" applyFill="1" applyBorder="1" applyAlignment="1">
      <alignment vertical="center" readingOrder="2"/>
    </xf>
    <xf numFmtId="0" fontId="41" fillId="0" borderId="0" xfId="0" applyFont="1" applyFill="1" applyBorder="1" applyAlignment="1">
      <alignment horizontal="right"/>
    </xf>
    <xf numFmtId="165" fontId="42" fillId="0" borderId="15" xfId="0" applyNumberFormat="1" applyFont="1" applyFill="1" applyBorder="1" applyAlignment="1">
      <alignment horizontal="center" vertical="center" readingOrder="1"/>
    </xf>
    <xf numFmtId="165" fontId="45" fillId="0" borderId="15" xfId="0" applyNumberFormat="1" applyFont="1" applyFill="1" applyBorder="1" applyAlignment="1">
      <alignment horizontal="center" vertical="center" readingOrder="1"/>
    </xf>
    <xf numFmtId="1" fontId="42" fillId="0" borderId="15" xfId="0" applyNumberFormat="1" applyFont="1" applyFill="1" applyBorder="1" applyAlignment="1">
      <alignment horizontal="center" vertical="center" readingOrder="1"/>
    </xf>
    <xf numFmtId="1" fontId="45" fillId="0" borderId="15" xfId="0" applyNumberFormat="1" applyFont="1" applyFill="1" applyBorder="1" applyAlignment="1">
      <alignment horizontal="center" vertical="center" readingOrder="1"/>
    </xf>
    <xf numFmtId="1" fontId="42" fillId="0" borderId="0" xfId="0" applyNumberFormat="1" applyFont="1" applyFill="1" applyBorder="1" applyAlignment="1">
      <alignment horizontal="center" vertical="center" readingOrder="1"/>
    </xf>
    <xf numFmtId="0" fontId="42" fillId="0" borderId="0" xfId="0" applyFont="1" applyFill="1" applyAlignment="1">
      <alignment horizontal="right" vertical="center" readingOrder="2"/>
    </xf>
    <xf numFmtId="0" fontId="42" fillId="0" borderId="0" xfId="0" applyFont="1" applyFill="1" applyAlignment="1"/>
    <xf numFmtId="1" fontId="45" fillId="0" borderId="0" xfId="0" applyNumberFormat="1" applyFont="1" applyFill="1" applyBorder="1" applyAlignment="1">
      <alignment vertical="center" readingOrder="1"/>
    </xf>
    <xf numFmtId="0" fontId="45" fillId="0" borderId="0" xfId="0" applyFont="1" applyFill="1" applyBorder="1" applyAlignment="1">
      <alignment vertical="center" wrapText="1" readingOrder="2"/>
    </xf>
    <xf numFmtId="1" fontId="42" fillId="0" borderId="0" xfId="0" applyNumberFormat="1" applyFont="1" applyFill="1" applyBorder="1" applyAlignment="1">
      <alignment vertical="center" readingOrder="1"/>
    </xf>
    <xf numFmtId="165" fontId="42" fillId="0" borderId="15" xfId="0" applyNumberFormat="1" applyFont="1" applyFill="1" applyBorder="1" applyAlignment="1">
      <alignment horizontal="center" vertical="center" readingOrder="2"/>
    </xf>
    <xf numFmtId="1" fontId="42" fillId="0" borderId="15" xfId="0" applyNumberFormat="1" applyFont="1" applyFill="1" applyBorder="1" applyAlignment="1">
      <alignment horizontal="center" vertical="center" readingOrder="2"/>
    </xf>
    <xf numFmtId="0" fontId="47" fillId="0" borderId="0" xfId="0" applyFont="1" applyFill="1"/>
    <xf numFmtId="0" fontId="48" fillId="0" borderId="23" xfId="0" applyFont="1" applyFill="1" applyBorder="1" applyAlignment="1">
      <alignment horizontal="center" vertical="top" wrapText="1" readingOrder="2"/>
    </xf>
    <xf numFmtId="0" fontId="48" fillId="0" borderId="22" xfId="0" applyFont="1" applyFill="1" applyBorder="1" applyAlignment="1">
      <alignment horizontal="center" vertical="top" wrapText="1" readingOrder="2"/>
    </xf>
    <xf numFmtId="1" fontId="48" fillId="0" borderId="22" xfId="0" applyNumberFormat="1" applyFont="1" applyFill="1" applyBorder="1" applyAlignment="1">
      <alignment horizontal="center" vertical="top" wrapText="1" readingOrder="2"/>
    </xf>
    <xf numFmtId="1" fontId="48" fillId="0" borderId="22" xfId="0" applyNumberFormat="1" applyFont="1" applyFill="1" applyBorder="1" applyAlignment="1">
      <alignment horizontal="center" wrapText="1" readingOrder="2"/>
    </xf>
    <xf numFmtId="0" fontId="48" fillId="0" borderId="60" xfId="0" applyFont="1" applyFill="1" applyBorder="1" applyAlignment="1">
      <alignment horizontal="center" wrapText="1" readingOrder="2"/>
    </xf>
    <xf numFmtId="0" fontId="48" fillId="0" borderId="26" xfId="0" applyFont="1" applyFill="1" applyBorder="1" applyAlignment="1">
      <alignment horizontal="center" vertical="top" wrapText="1" readingOrder="2"/>
    </xf>
    <xf numFmtId="0" fontId="48" fillId="0" borderId="15" xfId="0" applyFont="1" applyFill="1" applyBorder="1" applyAlignment="1">
      <alignment horizontal="center" vertical="top" wrapText="1" readingOrder="2"/>
    </xf>
    <xf numFmtId="1" fontId="48" fillId="0" borderId="15" xfId="0" applyNumberFormat="1" applyFont="1" applyFill="1" applyBorder="1" applyAlignment="1">
      <alignment horizontal="center" wrapText="1" readingOrder="2"/>
    </xf>
    <xf numFmtId="0" fontId="48" fillId="0" borderId="27" xfId="0" applyFont="1" applyFill="1" applyBorder="1" applyAlignment="1">
      <alignment horizontal="center" wrapText="1" readingOrder="2"/>
    </xf>
    <xf numFmtId="1" fontId="48" fillId="0" borderId="15" xfId="0" applyNumberFormat="1" applyFont="1" applyFill="1" applyBorder="1" applyAlignment="1">
      <alignment horizontal="center" vertical="top" wrapText="1" readingOrder="2"/>
    </xf>
    <xf numFmtId="0" fontId="48" fillId="0" borderId="27" xfId="0" applyFont="1" applyFill="1" applyBorder="1" applyAlignment="1">
      <alignment horizontal="center" vertical="top" wrapText="1" readingOrder="2"/>
    </xf>
    <xf numFmtId="1" fontId="41" fillId="0" borderId="0" xfId="0" applyNumberFormat="1" applyFont="1" applyFill="1"/>
    <xf numFmtId="0" fontId="48" fillId="0" borderId="59" xfId="0" applyFont="1" applyFill="1" applyBorder="1" applyAlignment="1">
      <alignment horizontal="center" vertical="top" wrapText="1" readingOrder="2"/>
    </xf>
    <xf numFmtId="0" fontId="48" fillId="0" borderId="24" xfId="0" applyFont="1" applyFill="1" applyBorder="1" applyAlignment="1">
      <alignment horizontal="center" vertical="top" wrapText="1" readingOrder="2"/>
    </xf>
    <xf numFmtId="1" fontId="48" fillId="0" borderId="24" xfId="0" applyNumberFormat="1" applyFont="1" applyFill="1" applyBorder="1" applyAlignment="1">
      <alignment horizontal="center" vertical="top" wrapText="1" readingOrder="2"/>
    </xf>
    <xf numFmtId="1" fontId="48" fillId="0" borderId="24" xfId="0" applyNumberFormat="1" applyFont="1" applyFill="1" applyBorder="1" applyAlignment="1">
      <alignment horizontal="center" wrapText="1" readingOrder="2"/>
    </xf>
    <xf numFmtId="0" fontId="48" fillId="0" borderId="58" xfId="0" applyFont="1" applyFill="1" applyBorder="1" applyAlignment="1">
      <alignment horizontal="center" wrapText="1" readingOrder="2"/>
    </xf>
    <xf numFmtId="0" fontId="40" fillId="0" borderId="0" xfId="0" applyFont="1" applyFill="1" applyBorder="1" applyAlignment="1">
      <alignment horizontal="right" vertical="center" wrapText="1" readingOrder="1"/>
    </xf>
    <xf numFmtId="0" fontId="40" fillId="34" borderId="37" xfId="0" applyFont="1" applyFill="1" applyBorder="1" applyAlignment="1">
      <alignment horizontal="center" vertical="center" wrapText="1" readingOrder="2"/>
    </xf>
    <xf numFmtId="0" fontId="40" fillId="34" borderId="28" xfId="0" applyFont="1" applyFill="1" applyBorder="1" applyAlignment="1">
      <alignment horizontal="right" indent="1"/>
    </xf>
    <xf numFmtId="0" fontId="40" fillId="34" borderId="31" xfId="0" applyFont="1" applyFill="1" applyBorder="1" applyAlignment="1">
      <alignment horizontal="right" indent="1"/>
    </xf>
    <xf numFmtId="0" fontId="40" fillId="34" borderId="29" xfId="0" applyFont="1" applyFill="1" applyBorder="1" applyAlignment="1">
      <alignment horizontal="right" indent="1"/>
    </xf>
    <xf numFmtId="2" fontId="44" fillId="34" borderId="36" xfId="0" applyNumberFormat="1" applyFont="1" applyFill="1" applyBorder="1" applyAlignment="1">
      <alignment horizontal="center" readingOrder="1"/>
    </xf>
    <xf numFmtId="2" fontId="44" fillId="34" borderId="37" xfId="0" applyNumberFormat="1" applyFont="1" applyFill="1" applyBorder="1" applyAlignment="1">
      <alignment horizontal="center" readingOrder="1"/>
    </xf>
    <xf numFmtId="2" fontId="44" fillId="34" borderId="47" xfId="0" applyNumberFormat="1" applyFont="1" applyFill="1" applyBorder="1" applyAlignment="1">
      <alignment horizontal="center" readingOrder="1"/>
    </xf>
    <xf numFmtId="0" fontId="40" fillId="34" borderId="30" xfId="0" applyFont="1" applyFill="1" applyBorder="1" applyAlignment="1">
      <alignment horizontal="right" indent="1"/>
    </xf>
    <xf numFmtId="3" fontId="40" fillId="34" borderId="35" xfId="0" applyNumberFormat="1" applyFont="1" applyFill="1" applyBorder="1" applyAlignment="1">
      <alignment horizontal="center" vertical="center" readingOrder="2"/>
    </xf>
    <xf numFmtId="2" fontId="44" fillId="34" borderId="40" xfId="0" applyNumberFormat="1" applyFont="1" applyFill="1" applyBorder="1" applyAlignment="1">
      <alignment horizontal="center" readingOrder="1"/>
    </xf>
    <xf numFmtId="2" fontId="44" fillId="34" borderId="57" xfId="0" applyNumberFormat="1" applyFont="1" applyFill="1" applyBorder="1" applyAlignment="1">
      <alignment horizontal="center" readingOrder="1"/>
    </xf>
    <xf numFmtId="0" fontId="40" fillId="34" borderId="40" xfId="0" applyFont="1" applyFill="1" applyBorder="1" applyAlignment="1">
      <alignment horizontal="center" vertical="center" wrapText="1" readingOrder="2"/>
    </xf>
    <xf numFmtId="0" fontId="40" fillId="34" borderId="57" xfId="0" applyFont="1" applyFill="1" applyBorder="1" applyAlignment="1">
      <alignment horizontal="center" vertical="center" wrapText="1" readingOrder="2"/>
    </xf>
    <xf numFmtId="0" fontId="40" fillId="34" borderId="32" xfId="0" applyFont="1" applyFill="1" applyBorder="1" applyAlignment="1">
      <alignment horizontal="right" indent="1"/>
    </xf>
    <xf numFmtId="0" fontId="40" fillId="34" borderId="45" xfId="0" applyFont="1" applyFill="1" applyBorder="1" applyAlignment="1">
      <alignment horizontal="right" indent="1"/>
    </xf>
    <xf numFmtId="0" fontId="40" fillId="34" borderId="34" xfId="0" applyFont="1" applyFill="1" applyBorder="1" applyAlignment="1">
      <alignment horizontal="right" indent="1"/>
    </xf>
    <xf numFmtId="0" fontId="40" fillId="34" borderId="46" xfId="0" applyFont="1" applyFill="1" applyBorder="1" applyAlignment="1">
      <alignment horizontal="right" indent="1"/>
    </xf>
    <xf numFmtId="0" fontId="45" fillId="34" borderId="15" xfId="0" applyFont="1" applyFill="1" applyBorder="1" applyAlignment="1">
      <alignment horizontal="center" vertical="center" readingOrder="1"/>
    </xf>
    <xf numFmtId="2" fontId="45" fillId="34" borderId="15" xfId="0" applyNumberFormat="1" applyFont="1" applyFill="1" applyBorder="1" applyAlignment="1">
      <alignment horizontal="center" vertical="center" readingOrder="1"/>
    </xf>
    <xf numFmtId="0" fontId="45" fillId="0" borderId="0" xfId="0" applyFont="1" applyFill="1"/>
    <xf numFmtId="0" fontId="50" fillId="0" borderId="0" xfId="0" applyFont="1" applyFill="1"/>
    <xf numFmtId="0" fontId="45" fillId="0" borderId="0" xfId="0" applyFont="1" applyFill="1" applyAlignment="1"/>
    <xf numFmtId="3" fontId="40" fillId="34" borderId="17" xfId="0" applyNumberFormat="1" applyFont="1" applyFill="1" applyBorder="1" applyAlignment="1">
      <alignment horizontal="center" vertical="center" readingOrder="2"/>
    </xf>
    <xf numFmtId="0" fontId="22" fillId="0" borderId="0" xfId="0" applyFont="1" applyFill="1" applyBorder="1" applyAlignment="1">
      <alignment horizontal="right" vertical="top" wrapText="1" readingOrder="2"/>
    </xf>
    <xf numFmtId="0" fontId="20" fillId="33" borderId="30" xfId="0" applyFont="1" applyFill="1" applyBorder="1" applyAlignment="1">
      <alignment horizontal="right" readingOrder="2"/>
    </xf>
    <xf numFmtId="0" fontId="20" fillId="33" borderId="31" xfId="0" applyFont="1" applyFill="1" applyBorder="1" applyAlignment="1">
      <alignment horizontal="right" readingOrder="2"/>
    </xf>
    <xf numFmtId="0" fontId="20" fillId="33" borderId="29" xfId="0" applyFont="1" applyFill="1" applyBorder="1" applyAlignment="1">
      <alignment horizontal="right" readingOrder="2"/>
    </xf>
    <xf numFmtId="0" fontId="20" fillId="33" borderId="35" xfId="0" applyFont="1" applyFill="1" applyBorder="1" applyAlignment="1">
      <alignment horizontal="right" readingOrder="2"/>
    </xf>
    <xf numFmtId="0" fontId="20" fillId="33" borderId="30" xfId="0" applyFont="1" applyFill="1" applyBorder="1" applyAlignment="1">
      <alignment horizontal="left" readingOrder="2"/>
    </xf>
    <xf numFmtId="0" fontId="20" fillId="33" borderId="31" xfId="0" applyFont="1" applyFill="1" applyBorder="1" applyAlignment="1">
      <alignment horizontal="left" readingOrder="2"/>
    </xf>
    <xf numFmtId="0" fontId="20" fillId="33" borderId="32" xfId="0" applyFont="1" applyFill="1" applyBorder="1" applyAlignment="1">
      <alignment horizontal="left" readingOrder="2"/>
    </xf>
    <xf numFmtId="0" fontId="20" fillId="33" borderId="35" xfId="0" applyFont="1" applyFill="1" applyBorder="1" applyAlignment="1">
      <alignment horizontal="left" readingOrder="2"/>
    </xf>
    <xf numFmtId="0" fontId="22" fillId="0" borderId="0" xfId="0" applyFont="1" applyFill="1" applyBorder="1" applyAlignment="1">
      <alignment vertical="top" wrapText="1" readingOrder="2"/>
    </xf>
    <xf numFmtId="0" fontId="28" fillId="0" borderId="0" xfId="0" applyFont="1" applyFill="1" applyAlignment="1">
      <alignment wrapText="1" readingOrder="2"/>
    </xf>
    <xf numFmtId="0" fontId="0" fillId="0" borderId="0" xfId="0" applyFont="1" applyFill="1"/>
    <xf numFmtId="0" fontId="19" fillId="33" borderId="15" xfId="0" applyFont="1" applyFill="1" applyBorder="1" applyAlignment="1">
      <alignment horizontal="center" readingOrder="1"/>
    </xf>
    <xf numFmtId="0" fontId="19" fillId="33" borderId="15" xfId="0" applyFont="1" applyFill="1" applyBorder="1" applyAlignment="1">
      <alignment horizontal="right" readingOrder="2"/>
    </xf>
    <xf numFmtId="0" fontId="0" fillId="33" borderId="0" xfId="0" applyFill="1"/>
    <xf numFmtId="0" fontId="19" fillId="33" borderId="15" xfId="0" applyFont="1" applyFill="1" applyBorder="1" applyAlignment="1">
      <alignment horizontal="left" readingOrder="2"/>
    </xf>
    <xf numFmtId="0" fontId="0" fillId="33" borderId="0" xfId="0" applyFill="1" applyBorder="1" applyAlignment="1">
      <alignment horizontal="left"/>
    </xf>
    <xf numFmtId="0" fontId="22" fillId="0" borderId="11" xfId="0" applyFont="1" applyFill="1" applyBorder="1" applyAlignment="1">
      <alignment horizontal="right" wrapText="1" readingOrder="2"/>
    </xf>
    <xf numFmtId="0" fontId="32" fillId="33" borderId="12" xfId="0" applyFont="1" applyFill="1" applyBorder="1" applyAlignment="1">
      <alignment horizontal="left" readingOrder="1"/>
    </xf>
    <xf numFmtId="0" fontId="32" fillId="33" borderId="10" xfId="0" applyFont="1" applyFill="1" applyBorder="1" applyAlignment="1">
      <alignment horizontal="left" readingOrder="1"/>
    </xf>
    <xf numFmtId="0" fontId="32" fillId="33" borderId="35" xfId="0" applyFont="1" applyFill="1" applyBorder="1" applyAlignment="1">
      <alignment horizontal="left" readingOrder="1"/>
    </xf>
    <xf numFmtId="0" fontId="32" fillId="33" borderId="30" xfId="0" applyFont="1" applyFill="1" applyBorder="1" applyAlignment="1">
      <alignment horizontal="right" readingOrder="2"/>
    </xf>
    <xf numFmtId="0" fontId="32" fillId="33" borderId="31" xfId="0" applyFont="1" applyFill="1" applyBorder="1" applyAlignment="1">
      <alignment horizontal="right" readingOrder="2"/>
    </xf>
    <xf numFmtId="0" fontId="32" fillId="33" borderId="32" xfId="0" applyFont="1" applyFill="1" applyBorder="1" applyAlignment="1">
      <alignment horizontal="right" readingOrder="2"/>
    </xf>
    <xf numFmtId="0" fontId="32" fillId="33" borderId="35" xfId="0" applyFont="1" applyFill="1" applyBorder="1" applyAlignment="1">
      <alignment horizontal="right" readingOrder="2"/>
    </xf>
    <xf numFmtId="2" fontId="32" fillId="33" borderId="35" xfId="0" applyNumberFormat="1" applyFont="1" applyFill="1" applyBorder="1" applyAlignment="1">
      <alignment horizontal="center" vertical="center"/>
    </xf>
    <xf numFmtId="0" fontId="0" fillId="0" borderId="0" xfId="0"/>
    <xf numFmtId="0" fontId="22" fillId="0" borderId="11" xfId="0" applyFont="1" applyFill="1" applyBorder="1" applyAlignment="1">
      <alignment wrapText="1" readingOrder="2"/>
    </xf>
    <xf numFmtId="0" fontId="33" fillId="0" borderId="0" xfId="0" applyFont="1" applyFill="1"/>
    <xf numFmtId="2" fontId="33" fillId="0" borderId="0" xfId="0" applyNumberFormat="1" applyFont="1" applyFill="1"/>
    <xf numFmtId="2" fontId="30" fillId="0" borderId="30" xfId="0" applyNumberFormat="1" applyFont="1" applyFill="1" applyBorder="1" applyAlignment="1">
      <alignment horizontal="center" vertical="center"/>
    </xf>
    <xf numFmtId="2" fontId="30" fillId="0" borderId="31" xfId="0" applyNumberFormat="1" applyFont="1" applyFill="1" applyBorder="1" applyAlignment="1">
      <alignment horizontal="center" vertical="center"/>
    </xf>
    <xf numFmtId="2" fontId="36" fillId="0" borderId="31" xfId="0" applyNumberFormat="1" applyFont="1" applyFill="1" applyBorder="1" applyAlignment="1">
      <alignment horizontal="center" vertical="center" readingOrder="2"/>
    </xf>
    <xf numFmtId="0" fontId="37" fillId="0" borderId="31" xfId="0" applyFont="1" applyFill="1" applyBorder="1" applyAlignment="1">
      <alignment horizontal="center" readingOrder="2"/>
    </xf>
    <xf numFmtId="0" fontId="37" fillId="0" borderId="31" xfId="0" applyFont="1" applyFill="1" applyBorder="1" applyAlignment="1">
      <alignment horizontal="center" wrapText="1" readingOrder="2"/>
    </xf>
    <xf numFmtId="0" fontId="38" fillId="0" borderId="31" xfId="0" applyFont="1" applyFill="1" applyBorder="1" applyAlignment="1">
      <alignment horizontal="center" vertical="top" wrapText="1"/>
    </xf>
    <xf numFmtId="2" fontId="30" fillId="0" borderId="3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readingOrder="2"/>
    </xf>
    <xf numFmtId="0" fontId="35" fillId="0" borderId="0" xfId="0" applyFont="1" applyFill="1"/>
    <xf numFmtId="0" fontId="22" fillId="0" borderId="0" xfId="0" applyFont="1" applyFill="1" applyAlignment="1">
      <alignment horizontal="left" readingOrder="1"/>
    </xf>
    <xf numFmtId="0" fontId="39" fillId="0" borderId="0" xfId="0" applyFont="1" applyFill="1" applyAlignment="1">
      <alignment horizontal="right" readingOrder="2"/>
    </xf>
    <xf numFmtId="0" fontId="19" fillId="0" borderId="0" xfId="0" applyFont="1" applyFill="1" applyAlignment="1">
      <alignment horizontal="right" vertical="top" wrapText="1" readingOrder="2"/>
    </xf>
    <xf numFmtId="0" fontId="19" fillId="33" borderId="31" xfId="0" applyFont="1" applyFill="1" applyBorder="1" applyAlignment="1">
      <alignment horizontal="right" readingOrder="2"/>
    </xf>
    <xf numFmtId="0" fontId="20" fillId="33" borderId="35" xfId="0" applyFont="1" applyFill="1" applyBorder="1" applyAlignment="1">
      <alignment horizontal="center" readingOrder="1"/>
    </xf>
    <xf numFmtId="0" fontId="20" fillId="33" borderId="38" xfId="0" applyFont="1" applyFill="1" applyBorder="1" applyAlignment="1">
      <alignment horizontal="center" readingOrder="1"/>
    </xf>
    <xf numFmtId="0" fontId="19" fillId="33" borderId="35" xfId="0" applyFont="1" applyFill="1" applyBorder="1" applyAlignment="1">
      <alignment horizontal="center" readingOrder="1"/>
    </xf>
    <xf numFmtId="0" fontId="19" fillId="33" borderId="38" xfId="0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left" readingOrder="1"/>
    </xf>
    <xf numFmtId="0" fontId="19" fillId="33" borderId="38" xfId="0" applyFont="1" applyFill="1" applyBorder="1" applyAlignment="1">
      <alignment horizontal="left" readingOrder="1"/>
    </xf>
    <xf numFmtId="0" fontId="19" fillId="33" borderId="12" xfId="0" applyFont="1" applyFill="1" applyBorder="1" applyAlignment="1">
      <alignment horizontal="right" readingOrder="2"/>
    </xf>
    <xf numFmtId="0" fontId="19" fillId="33" borderId="12" xfId="0" applyFont="1" applyFill="1" applyBorder="1" applyAlignment="1">
      <alignment horizontal="right" wrapText="1" readingOrder="2"/>
    </xf>
    <xf numFmtId="0" fontId="19" fillId="33" borderId="35" xfId="0" applyFont="1" applyFill="1" applyBorder="1" applyAlignment="1">
      <alignment horizontal="right" readingOrder="2"/>
    </xf>
    <xf numFmtId="2" fontId="51" fillId="33" borderId="35" xfId="0" applyNumberFormat="1" applyFont="1" applyFill="1" applyBorder="1" applyAlignment="1">
      <alignment horizontal="center" readingOrder="2"/>
    </xf>
    <xf numFmtId="2" fontId="52" fillId="33" borderId="35" xfId="0" applyNumberFormat="1" applyFont="1" applyFill="1" applyBorder="1" applyAlignment="1">
      <alignment horizontal="center" readingOrder="2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22" fillId="0" borderId="0" xfId="0" applyFont="1" applyFill="1" applyBorder="1" applyAlignment="1">
      <alignment horizontal="left" wrapText="1" readingOrder="2"/>
    </xf>
    <xf numFmtId="0" fontId="19" fillId="33" borderId="12" xfId="0" applyFont="1" applyFill="1" applyBorder="1" applyAlignment="1">
      <alignment horizontal="left" readingOrder="2"/>
    </xf>
    <xf numFmtId="0" fontId="19" fillId="33" borderId="31" xfId="0" applyFont="1" applyFill="1" applyBorder="1" applyAlignment="1">
      <alignment horizontal="left" readingOrder="2"/>
    </xf>
    <xf numFmtId="0" fontId="19" fillId="33" borderId="12" xfId="0" applyFont="1" applyFill="1" applyBorder="1" applyAlignment="1">
      <alignment horizontal="left" wrapText="1" readingOrder="2"/>
    </xf>
    <xf numFmtId="0" fontId="17" fillId="0" borderId="0" xfId="0" applyFont="1" applyAlignment="1">
      <alignment horizontal="right"/>
    </xf>
    <xf numFmtId="0" fontId="17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Fill="1" applyAlignment="1">
      <alignment horizontal="right"/>
    </xf>
    <xf numFmtId="0" fontId="53" fillId="0" borderId="0" xfId="0" applyFont="1" applyFill="1" applyAlignment="1">
      <alignment horizontal="left"/>
    </xf>
    <xf numFmtId="0" fontId="28" fillId="0" borderId="11" xfId="0" applyFont="1" applyFill="1" applyBorder="1" applyAlignment="1">
      <alignment horizontal="right" wrapText="1" readingOrder="2"/>
    </xf>
    <xf numFmtId="0" fontId="40" fillId="34" borderId="36" xfId="0" applyFont="1" applyFill="1" applyBorder="1" applyAlignment="1">
      <alignment horizontal="right" vertical="center" wrapText="1" readingOrder="2"/>
    </xf>
    <xf numFmtId="3" fontId="40" fillId="34" borderId="55" xfId="0" applyNumberFormat="1" applyFont="1" applyFill="1" applyBorder="1" applyAlignment="1">
      <alignment horizontal="right" vertical="center" readingOrder="2"/>
    </xf>
    <xf numFmtId="0" fontId="42" fillId="0" borderId="0" xfId="0" applyFont="1" applyFill="1" applyBorder="1" applyAlignment="1">
      <alignment horizontal="right" vertical="center" readingOrder="2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right"/>
    </xf>
    <xf numFmtId="3" fontId="40" fillId="34" borderId="35" xfId="0" applyNumberFormat="1" applyFont="1" applyFill="1" applyBorder="1" applyAlignment="1">
      <alignment horizontal="right" vertical="center" readingOrder="2"/>
    </xf>
    <xf numFmtId="0" fontId="40" fillId="34" borderId="35" xfId="0" applyFont="1" applyFill="1" applyBorder="1" applyAlignment="1">
      <alignment horizontal="right" vertical="center" wrapText="1" readingOrder="2"/>
    </xf>
    <xf numFmtId="0" fontId="41" fillId="0" borderId="0" xfId="0" applyFont="1" applyFill="1" applyAlignment="1">
      <alignment horizontal="right"/>
    </xf>
    <xf numFmtId="0" fontId="0" fillId="0" borderId="67" xfId="0" applyBorder="1" applyAlignment="1">
      <alignment horizontal="left"/>
    </xf>
    <xf numFmtId="0" fontId="40" fillId="34" borderId="37" xfId="0" applyFont="1" applyFill="1" applyBorder="1" applyAlignment="1">
      <alignment horizontal="left" vertical="center" wrapText="1" readingOrder="2"/>
    </xf>
    <xf numFmtId="4" fontId="44" fillId="34" borderId="68" xfId="0" applyNumberFormat="1" applyFont="1" applyFill="1" applyBorder="1" applyAlignment="1">
      <alignment horizontal="left"/>
    </xf>
    <xf numFmtId="4" fontId="44" fillId="34" borderId="34" xfId="0" applyNumberFormat="1" applyFont="1" applyFill="1" applyBorder="1" applyAlignment="1">
      <alignment horizontal="left"/>
    </xf>
    <xf numFmtId="0" fontId="44" fillId="34" borderId="69" xfId="0" applyFont="1" applyFill="1" applyBorder="1" applyAlignment="1">
      <alignment horizontal="left" readingOrder="1"/>
    </xf>
    <xf numFmtId="4" fontId="44" fillId="34" borderId="52" xfId="0" applyNumberFormat="1" applyFont="1" applyFill="1" applyBorder="1" applyAlignment="1">
      <alignment horizontal="left"/>
    </xf>
    <xf numFmtId="4" fontId="44" fillId="34" borderId="40" xfId="0" applyNumberFormat="1" applyFont="1" applyFill="1" applyBorder="1" applyAlignment="1">
      <alignment horizontal="left"/>
    </xf>
    <xf numFmtId="0" fontId="41" fillId="0" borderId="67" xfId="0" applyFont="1" applyFill="1" applyBorder="1" applyAlignment="1">
      <alignment horizontal="left"/>
    </xf>
    <xf numFmtId="0" fontId="42" fillId="0" borderId="67" xfId="0" applyFont="1" applyFill="1" applyBorder="1" applyAlignment="1">
      <alignment horizontal="left"/>
    </xf>
    <xf numFmtId="4" fontId="44" fillId="34" borderId="45" xfId="0" applyNumberFormat="1" applyFont="1" applyFill="1" applyBorder="1" applyAlignment="1">
      <alignment horizontal="left"/>
    </xf>
    <xf numFmtId="4" fontId="44" fillId="34" borderId="36" xfId="0" applyNumberFormat="1" applyFont="1" applyFill="1" applyBorder="1" applyAlignment="1">
      <alignment horizontal="left"/>
    </xf>
    <xf numFmtId="0" fontId="40" fillId="0" borderId="67" xfId="0" applyFont="1" applyFill="1" applyBorder="1" applyAlignment="1">
      <alignment horizontal="left" vertical="center" wrapText="1"/>
    </xf>
    <xf numFmtId="0" fontId="40" fillId="34" borderId="36" xfId="0" applyFont="1" applyFill="1" applyBorder="1" applyAlignment="1">
      <alignment horizontal="left" vertical="center" wrapText="1" readingOrder="2"/>
    </xf>
    <xf numFmtId="4" fontId="44" fillId="34" borderId="46" xfId="0" applyNumberFormat="1" applyFont="1" applyFill="1" applyBorder="1" applyAlignment="1">
      <alignment horizontal="left"/>
    </xf>
    <xf numFmtId="4" fontId="44" fillId="34" borderId="22" xfId="0" applyNumberFormat="1" applyFont="1" applyFill="1" applyBorder="1" applyAlignment="1">
      <alignment horizontal="left"/>
    </xf>
    <xf numFmtId="4" fontId="44" fillId="34" borderId="15" xfId="0" applyNumberFormat="1" applyFont="1" applyFill="1" applyBorder="1" applyAlignment="1">
      <alignment horizontal="left"/>
    </xf>
    <xf numFmtId="4" fontId="44" fillId="34" borderId="24" xfId="0" applyNumberFormat="1" applyFont="1" applyFill="1" applyBorder="1" applyAlignment="1">
      <alignment horizontal="left"/>
    </xf>
    <xf numFmtId="0" fontId="45" fillId="0" borderId="0" xfId="0" applyFont="1" applyFill="1" applyAlignment="1">
      <alignment horizontal="right"/>
    </xf>
    <xf numFmtId="0" fontId="45" fillId="34" borderId="24" xfId="0" applyFont="1" applyFill="1" applyBorder="1" applyAlignment="1">
      <alignment horizontal="right" vertical="center" wrapText="1"/>
    </xf>
    <xf numFmtId="0" fontId="46" fillId="34" borderId="22" xfId="0" applyFont="1" applyFill="1" applyBorder="1" applyAlignment="1">
      <alignment horizontal="right" vertical="center" wrapText="1" readingOrder="2"/>
    </xf>
    <xf numFmtId="0" fontId="45" fillId="34" borderId="24" xfId="0" applyFont="1" applyFill="1" applyBorder="1" applyAlignment="1">
      <alignment horizontal="right" vertical="center" wrapText="1" readingOrder="2"/>
    </xf>
    <xf numFmtId="0" fontId="45" fillId="0" borderId="0" xfId="0" applyFont="1" applyFill="1" applyBorder="1" applyAlignment="1">
      <alignment horizontal="right" vertical="center" wrapText="1" readingOrder="2"/>
    </xf>
    <xf numFmtId="0" fontId="50" fillId="0" borderId="0" xfId="0" applyFont="1" applyFill="1" applyAlignment="1">
      <alignment horizontal="right"/>
    </xf>
    <xf numFmtId="0" fontId="45" fillId="34" borderId="54" xfId="0" applyFont="1" applyFill="1" applyBorder="1" applyAlignment="1">
      <alignment horizontal="right" vertical="center" wrapText="1" readingOrder="2"/>
    </xf>
    <xf numFmtId="0" fontId="45" fillId="34" borderId="15" xfId="0" applyFont="1" applyFill="1" applyBorder="1" applyAlignment="1">
      <alignment horizontal="right" vertical="center" wrapText="1" readingOrder="2"/>
    </xf>
    <xf numFmtId="0" fontId="45" fillId="0" borderId="0" xfId="0" applyFont="1" applyFill="1" applyBorder="1" applyAlignment="1">
      <alignment horizontal="right" vertical="center" wrapText="1"/>
    </xf>
    <xf numFmtId="0" fontId="45" fillId="34" borderId="15" xfId="0" applyFont="1" applyFill="1" applyBorder="1" applyAlignment="1">
      <alignment horizontal="left" vertical="center" readingOrder="1"/>
    </xf>
    <xf numFmtId="3" fontId="40" fillId="34" borderId="35" xfId="0" applyNumberFormat="1" applyFont="1" applyFill="1" applyBorder="1" applyAlignment="1">
      <alignment horizontal="left" vertical="center" readingOrder="2"/>
    </xf>
    <xf numFmtId="0" fontId="50" fillId="0" borderId="0" xfId="0" applyFont="1" applyFill="1" applyAlignment="1">
      <alignment horizontal="left"/>
    </xf>
    <xf numFmtId="0" fontId="40" fillId="34" borderId="30" xfId="0" applyFont="1" applyFill="1" applyBorder="1" applyAlignment="1">
      <alignment horizontal="left" readingOrder="1"/>
    </xf>
    <xf numFmtId="0" fontId="40" fillId="34" borderId="31" xfId="0" applyFont="1" applyFill="1" applyBorder="1" applyAlignment="1">
      <alignment horizontal="left" readingOrder="1"/>
    </xf>
    <xf numFmtId="0" fontId="40" fillId="34" borderId="32" xfId="0" applyFont="1" applyFill="1" applyBorder="1" applyAlignment="1">
      <alignment horizontal="left" readingOrder="1"/>
    </xf>
    <xf numFmtId="0" fontId="49" fillId="34" borderId="62" xfId="0" applyFont="1" applyFill="1" applyBorder="1" applyAlignment="1">
      <alignment horizontal="center" vertical="top" wrapText="1" readingOrder="1"/>
    </xf>
    <xf numFmtId="0" fontId="49" fillId="34" borderId="25" xfId="0" applyFont="1" applyFill="1" applyBorder="1" applyAlignment="1">
      <alignment horizontal="center" vertical="top" wrapText="1" readingOrder="1"/>
    </xf>
    <xf numFmtId="0" fontId="49" fillId="34" borderId="65" xfId="0" applyFont="1" applyFill="1" applyBorder="1" applyAlignment="1">
      <alignment horizontal="center" vertical="top" wrapText="1" readingOrder="1"/>
    </xf>
    <xf numFmtId="1" fontId="49" fillId="34" borderId="63" xfId="0" applyNumberFormat="1" applyFont="1" applyFill="1" applyBorder="1" applyAlignment="1">
      <alignment horizontal="center" vertical="top" wrapText="1" readingOrder="2"/>
    </xf>
    <xf numFmtId="1" fontId="49" fillId="34" borderId="48" xfId="0" applyNumberFormat="1" applyFont="1" applyFill="1" applyBorder="1" applyAlignment="1">
      <alignment horizontal="center" vertical="top" wrapText="1" readingOrder="2"/>
    </xf>
    <xf numFmtId="1" fontId="49" fillId="34" borderId="66" xfId="0" applyNumberFormat="1" applyFont="1" applyFill="1" applyBorder="1" applyAlignment="1">
      <alignment horizontal="center" vertical="top" wrapText="1" readingOrder="2"/>
    </xf>
    <xf numFmtId="1" fontId="49" fillId="34" borderId="40" xfId="0" applyNumberFormat="1" applyFont="1" applyFill="1" applyBorder="1" applyAlignment="1">
      <alignment horizontal="center" vertical="top" wrapText="1" readingOrder="2"/>
    </xf>
    <xf numFmtId="1" fontId="49" fillId="34" borderId="37" xfId="0" applyNumberFormat="1" applyFont="1" applyFill="1" applyBorder="1" applyAlignment="1">
      <alignment horizontal="center" vertical="top" wrapText="1" readingOrder="2"/>
    </xf>
    <xf numFmtId="1" fontId="49" fillId="34" borderId="57" xfId="0" applyNumberFormat="1" applyFont="1" applyFill="1" applyBorder="1" applyAlignment="1">
      <alignment horizontal="center" vertical="top" wrapText="1" readingOrder="2"/>
    </xf>
    <xf numFmtId="0" fontId="49" fillId="0" borderId="0" xfId="0" applyFont="1" applyFill="1" applyAlignment="1">
      <alignment horizontal="left"/>
    </xf>
    <xf numFmtId="0" fontId="40" fillId="0" borderId="0" xfId="0" applyFont="1" applyFill="1" applyAlignment="1"/>
    <xf numFmtId="0" fontId="49" fillId="0" borderId="0" xfId="0" applyFont="1" applyFill="1"/>
    <xf numFmtId="0" fontId="54" fillId="0" borderId="0" xfId="0" applyFont="1" applyFill="1" applyAlignment="1">
      <alignment horizontal="center" readingOrder="2"/>
    </xf>
    <xf numFmtId="0" fontId="54" fillId="0" borderId="0" xfId="0" applyFont="1" applyFill="1"/>
    <xf numFmtId="0" fontId="55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right" readingOrder="1"/>
    </xf>
    <xf numFmtId="0" fontId="20" fillId="0" borderId="16" xfId="0" applyFont="1" applyFill="1" applyBorder="1" applyAlignment="1">
      <alignment horizontal="left" vertical="top" wrapText="1" readingOrder="1"/>
    </xf>
    <xf numFmtId="0" fontId="19" fillId="33" borderId="15" xfId="0" applyFont="1" applyFill="1" applyBorder="1" applyAlignment="1">
      <alignment horizontal="right" readingOrder="2"/>
    </xf>
    <xf numFmtId="0" fontId="19" fillId="33" borderId="15" xfId="0" applyFont="1" applyFill="1" applyBorder="1" applyAlignment="1">
      <alignment horizontal="center" readingOrder="2"/>
    </xf>
    <xf numFmtId="0" fontId="19" fillId="33" borderId="15" xfId="0" applyFont="1" applyFill="1" applyBorder="1" applyAlignment="1">
      <alignment horizontal="center" readingOrder="1"/>
    </xf>
    <xf numFmtId="0" fontId="19" fillId="33" borderId="15" xfId="0" applyFont="1" applyFill="1" applyBorder="1" applyAlignment="1">
      <alignment horizontal="left" readingOrder="2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vertical="top" wrapText="1" readingOrder="2"/>
    </xf>
    <xf numFmtId="0" fontId="22" fillId="0" borderId="11" xfId="0" applyFont="1" applyFill="1" applyBorder="1" applyAlignment="1">
      <alignment horizontal="left" vertical="top" wrapText="1" readingOrder="2"/>
    </xf>
    <xf numFmtId="0" fontId="20" fillId="33" borderId="17" xfId="0" applyFont="1" applyFill="1" applyBorder="1" applyAlignment="1">
      <alignment horizontal="right" readingOrder="2"/>
    </xf>
    <xf numFmtId="0" fontId="20" fillId="33" borderId="10" xfId="0" applyFont="1" applyFill="1" applyBorder="1" applyAlignment="1">
      <alignment horizontal="right" readingOrder="2"/>
    </xf>
    <xf numFmtId="0" fontId="20" fillId="33" borderId="12" xfId="0" applyFont="1" applyFill="1" applyBorder="1" applyAlignment="1">
      <alignment horizontal="right" readingOrder="2"/>
    </xf>
    <xf numFmtId="0" fontId="21" fillId="33" borderId="18" xfId="0" applyFont="1" applyFill="1" applyBorder="1" applyAlignment="1">
      <alignment horizontal="center" readingOrder="2"/>
    </xf>
    <xf numFmtId="0" fontId="21" fillId="33" borderId="19" xfId="0" applyFont="1" applyFill="1" applyBorder="1" applyAlignment="1">
      <alignment horizontal="center" readingOrder="2"/>
    </xf>
    <xf numFmtId="0" fontId="20" fillId="33" borderId="17" xfId="0" applyFont="1" applyFill="1" applyBorder="1" applyAlignment="1">
      <alignment horizontal="left" readingOrder="1"/>
    </xf>
    <xf numFmtId="0" fontId="20" fillId="33" borderId="10" xfId="0" applyFont="1" applyFill="1" applyBorder="1" applyAlignment="1">
      <alignment horizontal="left" readingOrder="1"/>
    </xf>
    <xf numFmtId="0" fontId="20" fillId="33" borderId="12" xfId="0" applyFont="1" applyFill="1" applyBorder="1" applyAlignment="1">
      <alignment horizontal="left" readingOrder="1"/>
    </xf>
    <xf numFmtId="0" fontId="21" fillId="33" borderId="13" xfId="0" applyFont="1" applyFill="1" applyBorder="1" applyAlignment="1">
      <alignment horizontal="center" readingOrder="1"/>
    </xf>
    <xf numFmtId="0" fontId="21" fillId="33" borderId="11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vertical="top" wrapText="1" readingOrder="1"/>
    </xf>
    <xf numFmtId="0" fontId="20" fillId="33" borderId="17" xfId="0" applyFont="1" applyFill="1" applyBorder="1" applyAlignment="1">
      <alignment horizontal="center" readingOrder="2"/>
    </xf>
    <xf numFmtId="0" fontId="20" fillId="33" borderId="10" xfId="0" applyFont="1" applyFill="1" applyBorder="1" applyAlignment="1">
      <alignment horizontal="center" readingOrder="2"/>
    </xf>
    <xf numFmtId="0" fontId="20" fillId="33" borderId="12" xfId="0" applyFont="1" applyFill="1" applyBorder="1" applyAlignment="1">
      <alignment horizontal="center" readingOrder="2"/>
    </xf>
    <xf numFmtId="0" fontId="20" fillId="33" borderId="17" xfId="0" applyFont="1" applyFill="1" applyBorder="1" applyAlignment="1">
      <alignment horizontal="center" readingOrder="1"/>
    </xf>
    <xf numFmtId="0" fontId="20" fillId="33" borderId="10" xfId="0" applyFont="1" applyFill="1" applyBorder="1" applyAlignment="1">
      <alignment horizontal="center" readingOrder="1"/>
    </xf>
    <xf numFmtId="0" fontId="20" fillId="33" borderId="12" xfId="0" applyFont="1" applyFill="1" applyBorder="1" applyAlignment="1">
      <alignment horizontal="center" readingOrder="1"/>
    </xf>
    <xf numFmtId="0" fontId="22" fillId="0" borderId="11" xfId="0" applyFont="1" applyFill="1" applyBorder="1" applyAlignment="1">
      <alignment horizontal="right" vertical="top" wrapText="1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28" fillId="0" borderId="0" xfId="0" applyFont="1" applyFill="1" applyAlignment="1">
      <alignment horizontal="center" wrapText="1" readingOrder="1"/>
    </xf>
    <xf numFmtId="0" fontId="28" fillId="0" borderId="0" xfId="0" applyFont="1" applyFill="1" applyAlignment="1">
      <alignment horizontal="right" wrapText="1" readingOrder="2"/>
    </xf>
    <xf numFmtId="0" fontId="25" fillId="33" borderId="18" xfId="0" applyFont="1" applyFill="1" applyBorder="1" applyAlignment="1">
      <alignment horizontal="center" readingOrder="2"/>
    </xf>
    <xf numFmtId="0" fontId="25" fillId="33" borderId="20" xfId="0" applyFont="1" applyFill="1" applyBorder="1" applyAlignment="1">
      <alignment horizontal="center" readingOrder="2"/>
    </xf>
    <xf numFmtId="0" fontId="20" fillId="33" borderId="17" xfId="0" applyFont="1" applyFill="1" applyBorder="1" applyAlignment="1">
      <alignment horizontal="right" vertical="center" readingOrder="2"/>
    </xf>
    <xf numFmtId="0" fontId="20" fillId="33" borderId="10" xfId="0" applyFont="1" applyFill="1" applyBorder="1" applyAlignment="1">
      <alignment horizontal="right" vertical="center" readingOrder="2"/>
    </xf>
    <xf numFmtId="0" fontId="20" fillId="33" borderId="12" xfId="0" applyFont="1" applyFill="1" applyBorder="1" applyAlignment="1">
      <alignment horizontal="right" vertical="center" readingOrder="2"/>
    </xf>
    <xf numFmtId="0" fontId="26" fillId="33" borderId="33" xfId="0" applyFont="1" applyFill="1" applyBorder="1" applyAlignment="1">
      <alignment horizontal="center" readingOrder="1"/>
    </xf>
    <xf numFmtId="0" fontId="26" fillId="33" borderId="39" xfId="0" applyFont="1" applyFill="1" applyBorder="1" applyAlignment="1">
      <alignment horizontal="center" readingOrder="1"/>
    </xf>
    <xf numFmtId="0" fontId="20" fillId="33" borderId="17" xfId="0" applyFont="1" applyFill="1" applyBorder="1" applyAlignment="1">
      <alignment horizontal="left" vertical="center" readingOrder="2"/>
    </xf>
    <xf numFmtId="0" fontId="20" fillId="33" borderId="10" xfId="0" applyFont="1" applyFill="1" applyBorder="1" applyAlignment="1">
      <alignment horizontal="left" vertical="center" readingOrder="2"/>
    </xf>
    <xf numFmtId="0" fontId="20" fillId="33" borderId="12" xfId="0" applyFont="1" applyFill="1" applyBorder="1" applyAlignment="1">
      <alignment horizontal="left" vertical="center" readingOrder="2"/>
    </xf>
    <xf numFmtId="0" fontId="26" fillId="33" borderId="56" xfId="0" applyFont="1" applyFill="1" applyBorder="1" applyAlignment="1">
      <alignment horizontal="center" readingOrder="1"/>
    </xf>
    <xf numFmtId="0" fontId="26" fillId="33" borderId="44" xfId="0" applyFont="1" applyFill="1" applyBorder="1" applyAlignment="1">
      <alignment horizontal="center" readingOrder="1"/>
    </xf>
    <xf numFmtId="0" fontId="25" fillId="33" borderId="19" xfId="0" applyFont="1" applyFill="1" applyBorder="1" applyAlignment="1">
      <alignment horizontal="center" readingOrder="2"/>
    </xf>
    <xf numFmtId="0" fontId="26" fillId="33" borderId="13" xfId="0" applyFont="1" applyFill="1" applyBorder="1" applyAlignment="1">
      <alignment horizontal="center" readingOrder="1"/>
    </xf>
    <xf numFmtId="0" fontId="26" fillId="33" borderId="11" xfId="0" applyFont="1" applyFill="1" applyBorder="1" applyAlignment="1">
      <alignment horizontal="center" readingOrder="1"/>
    </xf>
    <xf numFmtId="0" fontId="26" fillId="33" borderId="14" xfId="0" applyFont="1" applyFill="1" applyBorder="1" applyAlignment="1">
      <alignment horizontal="center" readingOrder="1"/>
    </xf>
    <xf numFmtId="0" fontId="22" fillId="0" borderId="11" xfId="0" applyFont="1" applyFill="1" applyBorder="1" applyAlignment="1">
      <alignment horizontal="left" wrapText="1" readingOrder="1"/>
    </xf>
    <xf numFmtId="0" fontId="32" fillId="33" borderId="17" xfId="0" applyFont="1" applyFill="1" applyBorder="1" applyAlignment="1">
      <alignment horizontal="left" readingOrder="1"/>
    </xf>
    <xf numFmtId="0" fontId="32" fillId="33" borderId="10" xfId="0" applyFont="1" applyFill="1" applyBorder="1" applyAlignment="1">
      <alignment horizontal="left" readingOrder="1"/>
    </xf>
    <xf numFmtId="0" fontId="32" fillId="33" borderId="12" xfId="0" applyFont="1" applyFill="1" applyBorder="1" applyAlignment="1">
      <alignment horizontal="left" readingOrder="1"/>
    </xf>
    <xf numFmtId="0" fontId="34" fillId="33" borderId="18" xfId="0" applyFont="1" applyFill="1" applyBorder="1" applyAlignment="1">
      <alignment horizontal="center"/>
    </xf>
    <xf numFmtId="0" fontId="34" fillId="33" borderId="20" xfId="0" applyFont="1" applyFill="1" applyBorder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5" fillId="33" borderId="14" xfId="0" applyFont="1" applyFill="1" applyBorder="1" applyAlignment="1">
      <alignment horizontal="center"/>
    </xf>
    <xf numFmtId="0" fontId="32" fillId="33" borderId="55" xfId="0" applyFont="1" applyFill="1" applyBorder="1" applyAlignment="1">
      <alignment horizontal="center" readingOrder="2"/>
    </xf>
    <xf numFmtId="0" fontId="32" fillId="33" borderId="38" xfId="0" applyFont="1" applyFill="1" applyBorder="1" applyAlignment="1">
      <alignment horizontal="center" readingOrder="2"/>
    </xf>
    <xf numFmtId="0" fontId="32" fillId="33" borderId="18" xfId="0" applyFont="1" applyFill="1" applyBorder="1" applyAlignment="1">
      <alignment horizontal="center" readingOrder="2"/>
    </xf>
    <xf numFmtId="0" fontId="32" fillId="33" borderId="20" xfId="0" applyFont="1" applyFill="1" applyBorder="1" applyAlignment="1">
      <alignment horizontal="center" readingOrder="2"/>
    </xf>
    <xf numFmtId="0" fontId="32" fillId="33" borderId="13" xfId="0" applyFont="1" applyFill="1" applyBorder="1" applyAlignment="1">
      <alignment horizontal="center" readingOrder="1"/>
    </xf>
    <xf numFmtId="0" fontId="32" fillId="33" borderId="14" xfId="0" applyFont="1" applyFill="1" applyBorder="1" applyAlignment="1">
      <alignment horizontal="center" readingOrder="1"/>
    </xf>
    <xf numFmtId="0" fontId="32" fillId="33" borderId="19" xfId="0" applyFont="1" applyFill="1" applyBorder="1" applyAlignment="1">
      <alignment horizontal="center" readingOrder="2"/>
    </xf>
    <xf numFmtId="0" fontId="32" fillId="33" borderId="11" xfId="0" applyFont="1" applyFill="1" applyBorder="1" applyAlignment="1">
      <alignment horizontal="center" readingOrder="1"/>
    </xf>
    <xf numFmtId="0" fontId="22" fillId="0" borderId="11" xfId="0" applyFont="1" applyFill="1" applyBorder="1" applyAlignment="1">
      <alignment horizontal="right" wrapText="1" readingOrder="2"/>
    </xf>
    <xf numFmtId="0" fontId="32" fillId="33" borderId="17" xfId="0" applyFont="1" applyFill="1" applyBorder="1" applyAlignment="1">
      <alignment horizontal="right" readingOrder="1"/>
    </xf>
    <xf numFmtId="0" fontId="32" fillId="33" borderId="10" xfId="0" applyFont="1" applyFill="1" applyBorder="1" applyAlignment="1">
      <alignment horizontal="right" readingOrder="1"/>
    </xf>
    <xf numFmtId="0" fontId="32" fillId="33" borderId="12" xfId="0" applyFont="1" applyFill="1" applyBorder="1" applyAlignment="1">
      <alignment horizontal="right" readingOrder="1"/>
    </xf>
    <xf numFmtId="0" fontId="32" fillId="33" borderId="13" xfId="0" applyFont="1" applyFill="1" applyBorder="1" applyAlignment="1">
      <alignment horizontal="center" readingOrder="2"/>
    </xf>
    <xf numFmtId="0" fontId="32" fillId="33" borderId="11" xfId="0" applyFont="1" applyFill="1" applyBorder="1" applyAlignment="1">
      <alignment horizontal="center" readingOrder="2"/>
    </xf>
    <xf numFmtId="0" fontId="32" fillId="33" borderId="14" xfId="0" applyFont="1" applyFill="1" applyBorder="1" applyAlignment="1">
      <alignment horizontal="center" readingOrder="2"/>
    </xf>
    <xf numFmtId="0" fontId="32" fillId="33" borderId="41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right" readingOrder="2"/>
    </xf>
    <xf numFmtId="0" fontId="19" fillId="33" borderId="10" xfId="0" applyFont="1" applyFill="1" applyBorder="1" applyAlignment="1">
      <alignment horizontal="right" readingOrder="2"/>
    </xf>
    <xf numFmtId="0" fontId="19" fillId="33" borderId="12" xfId="0" applyFont="1" applyFill="1" applyBorder="1" applyAlignment="1">
      <alignment horizontal="right" readingOrder="2"/>
    </xf>
    <xf numFmtId="0" fontId="19" fillId="33" borderId="17" xfId="0" applyFont="1" applyFill="1" applyBorder="1" applyAlignment="1">
      <alignment horizontal="left" readingOrder="1"/>
    </xf>
    <xf numFmtId="0" fontId="19" fillId="33" borderId="10" xfId="0" applyFont="1" applyFill="1" applyBorder="1" applyAlignment="1">
      <alignment horizontal="left" readingOrder="1"/>
    </xf>
    <xf numFmtId="0" fontId="19" fillId="33" borderId="12" xfId="0" applyFont="1" applyFill="1" applyBorder="1" applyAlignment="1">
      <alignment horizontal="left" readingOrder="1"/>
    </xf>
    <xf numFmtId="0" fontId="20" fillId="33" borderId="18" xfId="0" applyFont="1" applyFill="1" applyBorder="1" applyAlignment="1">
      <alignment horizontal="center" readingOrder="2"/>
    </xf>
    <xf numFmtId="0" fontId="20" fillId="33" borderId="19" xfId="0" applyFont="1" applyFill="1" applyBorder="1" applyAlignment="1">
      <alignment horizontal="center" readingOrder="2"/>
    </xf>
    <xf numFmtId="0" fontId="20" fillId="33" borderId="20" xfId="0" applyFont="1" applyFill="1" applyBorder="1" applyAlignment="1">
      <alignment horizontal="center" readingOrder="2"/>
    </xf>
    <xf numFmtId="0" fontId="20" fillId="33" borderId="13" xfId="0" applyFont="1" applyFill="1" applyBorder="1" applyAlignment="1">
      <alignment horizontal="center" readingOrder="1"/>
    </xf>
    <xf numFmtId="0" fontId="20" fillId="33" borderId="11" xfId="0" applyFont="1" applyFill="1" applyBorder="1" applyAlignment="1">
      <alignment horizontal="center" readingOrder="1"/>
    </xf>
    <xf numFmtId="0" fontId="20" fillId="33" borderId="14" xfId="0" applyFont="1" applyFill="1" applyBorder="1" applyAlignment="1">
      <alignment horizontal="center" readingOrder="1"/>
    </xf>
    <xf numFmtId="0" fontId="19" fillId="33" borderId="13" xfId="0" applyFont="1" applyFill="1" applyBorder="1" applyAlignment="1">
      <alignment horizontal="center" readingOrder="1"/>
    </xf>
    <xf numFmtId="0" fontId="19" fillId="33" borderId="11" xfId="0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22" fillId="0" borderId="11" xfId="0" applyFont="1" applyFill="1" applyBorder="1" applyAlignment="1">
      <alignment horizontal="left" wrapText="1" readingOrder="2"/>
    </xf>
    <xf numFmtId="0" fontId="20" fillId="0" borderId="0" xfId="0" applyFont="1" applyFill="1" applyAlignment="1">
      <alignment horizontal="left" vertical="center" wrapText="1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19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0" fontId="43" fillId="0" borderId="11" xfId="0" applyFont="1" applyFill="1" applyBorder="1" applyAlignment="1">
      <alignment horizontal="left" wrapText="1" readingOrder="2"/>
    </xf>
    <xf numFmtId="0" fontId="40" fillId="0" borderId="0" xfId="0" applyFont="1" applyFill="1" applyAlignment="1">
      <alignment horizontal="left" vertical="top" wrapText="1" readingOrder="1"/>
    </xf>
    <xf numFmtId="0" fontId="40" fillId="0" borderId="0" xfId="0" applyFont="1" applyFill="1" applyAlignment="1">
      <alignment horizontal="right" vertical="top" wrapText="1" readingOrder="2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43" fillId="0" borderId="11" xfId="0" applyFont="1" applyFill="1" applyBorder="1" applyAlignment="1">
      <alignment horizontal="center" wrapText="1" readingOrder="2"/>
    </xf>
    <xf numFmtId="0" fontId="42" fillId="0" borderId="43" xfId="0" applyFont="1" applyFill="1" applyBorder="1" applyAlignment="1">
      <alignment horizontal="right" vertical="center" readingOrder="2"/>
    </xf>
    <xf numFmtId="0" fontId="42" fillId="0" borderId="0" xfId="0" applyFont="1" applyFill="1" applyAlignment="1">
      <alignment horizontal="right" vertical="center" readingOrder="2"/>
    </xf>
    <xf numFmtId="0" fontId="45" fillId="34" borderId="27" xfId="0" applyFont="1" applyFill="1" applyBorder="1" applyAlignment="1">
      <alignment horizontal="left" vertical="center" wrapText="1" readingOrder="2"/>
    </xf>
    <xf numFmtId="0" fontId="45" fillId="34" borderId="26" xfId="0" applyFont="1" applyFill="1" applyBorder="1" applyAlignment="1">
      <alignment horizontal="left" vertical="center" wrapText="1" readingOrder="2"/>
    </xf>
    <xf numFmtId="0" fontId="45" fillId="34" borderId="27" xfId="0" applyFont="1" applyFill="1" applyBorder="1" applyAlignment="1">
      <alignment horizontal="center" vertical="center" wrapText="1" readingOrder="2"/>
    </xf>
    <xf numFmtId="0" fontId="45" fillId="34" borderId="26" xfId="0" applyFont="1" applyFill="1" applyBorder="1" applyAlignment="1">
      <alignment horizontal="center" vertical="center" wrapText="1" readingOrder="2"/>
    </xf>
    <xf numFmtId="0" fontId="40" fillId="0" borderId="16" xfId="0" applyFont="1" applyFill="1" applyBorder="1" applyAlignment="1">
      <alignment horizontal="center" vertical="center" wrapText="1"/>
    </xf>
    <xf numFmtId="0" fontId="45" fillId="34" borderId="27" xfId="0" applyFont="1" applyFill="1" applyBorder="1" applyAlignment="1">
      <alignment horizontal="right" vertical="center" wrapText="1" readingOrder="2"/>
    </xf>
    <xf numFmtId="0" fontId="45" fillId="34" borderId="26" xfId="0" applyFont="1" applyFill="1" applyBorder="1" applyAlignment="1">
      <alignment horizontal="right" vertical="center" wrapText="1" readingOrder="2"/>
    </xf>
    <xf numFmtId="1" fontId="42" fillId="0" borderId="0" xfId="0" applyNumberFormat="1" applyFont="1" applyFill="1" applyBorder="1" applyAlignment="1">
      <alignment horizontal="left" vertical="center" readingOrder="1"/>
    </xf>
    <xf numFmtId="1" fontId="42" fillId="0" borderId="43" xfId="0" applyNumberFormat="1" applyFont="1" applyFill="1" applyBorder="1" applyAlignment="1">
      <alignment horizontal="left" vertical="center" readingOrder="1"/>
    </xf>
    <xf numFmtId="0" fontId="40" fillId="0" borderId="16" xfId="0" applyFont="1" applyFill="1" applyBorder="1" applyAlignment="1">
      <alignment horizontal="left" vertical="center" wrapText="1"/>
    </xf>
    <xf numFmtId="0" fontId="49" fillId="34" borderId="17" xfId="0" applyFont="1" applyFill="1" applyBorder="1" applyAlignment="1">
      <alignment horizontal="center" vertical="center" wrapText="1" readingOrder="2"/>
    </xf>
    <xf numFmtId="0" fontId="49" fillId="34" borderId="10" xfId="0" applyFont="1" applyFill="1" applyBorder="1" applyAlignment="1">
      <alignment horizontal="center" vertical="center" wrapText="1" readingOrder="2"/>
    </xf>
    <xf numFmtId="0" fontId="49" fillId="34" borderId="12" xfId="0" applyFont="1" applyFill="1" applyBorder="1" applyAlignment="1">
      <alignment horizontal="center" vertical="center" wrapText="1" readingOrder="2"/>
    </xf>
    <xf numFmtId="0" fontId="40" fillId="34" borderId="17" xfId="0" applyFont="1" applyFill="1" applyBorder="1" applyAlignment="1">
      <alignment horizontal="left" vertical="center" readingOrder="1"/>
    </xf>
    <xf numFmtId="0" fontId="40" fillId="34" borderId="10" xfId="0" applyFont="1" applyFill="1" applyBorder="1" applyAlignment="1">
      <alignment horizontal="left" vertical="center" readingOrder="1"/>
    </xf>
    <xf numFmtId="0" fontId="40" fillId="34" borderId="12" xfId="0" applyFont="1" applyFill="1" applyBorder="1" applyAlignment="1">
      <alignment horizontal="left" vertical="center" readingOrder="1"/>
    </xf>
    <xf numFmtId="0" fontId="49" fillId="34" borderId="21" xfId="0" applyFont="1" applyFill="1" applyBorder="1" applyAlignment="1">
      <alignment horizontal="center" wrapText="1" readingOrder="2"/>
    </xf>
    <xf numFmtId="0" fontId="49" fillId="34" borderId="15" xfId="0" applyFont="1" applyFill="1" applyBorder="1" applyAlignment="1">
      <alignment horizontal="center" wrapText="1" readingOrder="2"/>
    </xf>
    <xf numFmtId="0" fontId="49" fillId="34" borderId="64" xfId="0" applyFont="1" applyFill="1" applyBorder="1" applyAlignment="1">
      <alignment horizontal="center" wrapText="1" readingOrder="2"/>
    </xf>
    <xf numFmtId="0" fontId="49" fillId="34" borderId="27" xfId="0" applyFont="1" applyFill="1" applyBorder="1" applyAlignment="1">
      <alignment horizontal="center" wrapText="1" readingOrder="2"/>
    </xf>
    <xf numFmtId="0" fontId="49" fillId="34" borderId="61" xfId="0" applyFont="1" applyFill="1" applyBorder="1" applyAlignment="1">
      <alignment horizontal="center" wrapText="1" readingOrder="2"/>
    </xf>
    <xf numFmtId="0" fontId="49" fillId="34" borderId="26" xfId="0" applyFont="1" applyFill="1" applyBorder="1" applyAlignment="1">
      <alignment horizontal="center" wrapText="1" readingOrder="2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40% - Accent6 2 3" xfId="4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3"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rightToLeft="1" view="pageLayout" topLeftCell="A1048576" workbookViewId="0">
      <selection activeCell="A13" sqref="A1:XFD1048576"/>
    </sheetView>
  </sheetViews>
  <sheetFormatPr defaultColWidth="0" defaultRowHeight="15" zeroHeight="1"/>
  <cols>
    <col min="1" max="1" width="11.25" style="163" customWidth="1"/>
    <col min="2" max="2" width="10.375" customWidth="1"/>
    <col min="3" max="3" width="10.5" customWidth="1"/>
    <col min="4" max="4" width="10.75" customWidth="1"/>
    <col min="5" max="5" width="10.375" customWidth="1"/>
    <col min="6" max="6" width="15.625" customWidth="1"/>
    <col min="7" max="7" width="19.875" style="165" customWidth="1"/>
    <col min="8" max="16384" width="9" hidden="1"/>
  </cols>
  <sheetData>
    <row r="1" spans="1:7" ht="24" customHeight="1">
      <c r="A1" s="270" t="s">
        <v>0</v>
      </c>
      <c r="B1" s="270"/>
      <c r="C1" s="270"/>
      <c r="D1" s="270"/>
      <c r="E1" s="270"/>
      <c r="F1" s="270"/>
      <c r="G1" s="270"/>
    </row>
    <row r="2" spans="1:7" ht="21" customHeight="1">
      <c r="A2" s="3"/>
      <c r="B2" s="271" t="s">
        <v>289</v>
      </c>
      <c r="C2" s="271"/>
      <c r="D2" s="271"/>
      <c r="E2" s="271"/>
      <c r="F2" s="271"/>
      <c r="G2" s="271"/>
    </row>
    <row r="3" spans="1:7">
      <c r="A3" s="272" t="s">
        <v>1</v>
      </c>
      <c r="B3" s="273" t="s">
        <v>2</v>
      </c>
      <c r="C3" s="273" t="s">
        <v>3</v>
      </c>
      <c r="D3" s="273"/>
      <c r="E3" s="273"/>
      <c r="F3" s="274" t="s">
        <v>4</v>
      </c>
      <c r="G3" s="275" t="s">
        <v>5</v>
      </c>
    </row>
    <row r="4" spans="1:7">
      <c r="A4" s="272"/>
      <c r="B4" s="273"/>
      <c r="C4" s="274" t="s">
        <v>6</v>
      </c>
      <c r="D4" s="274"/>
      <c r="E4" s="274"/>
      <c r="F4" s="274"/>
      <c r="G4" s="275"/>
    </row>
    <row r="5" spans="1:7">
      <c r="A5" s="272"/>
      <c r="B5" s="273"/>
      <c r="C5" s="161">
        <v>2014</v>
      </c>
      <c r="D5" s="161">
        <v>2015</v>
      </c>
      <c r="E5" s="161">
        <v>2016</v>
      </c>
      <c r="F5" s="274"/>
      <c r="G5" s="275"/>
    </row>
    <row r="6" spans="1:7">
      <c r="A6" s="162" t="s">
        <v>7</v>
      </c>
      <c r="B6" s="23" t="s">
        <v>8</v>
      </c>
      <c r="C6" s="1">
        <v>1.4119999999999999</v>
      </c>
      <c r="D6" s="1">
        <v>1.4119999999999999</v>
      </c>
      <c r="E6" s="1">
        <v>1.4119999999999999</v>
      </c>
      <c r="F6" s="22" t="s">
        <v>9</v>
      </c>
      <c r="G6" s="164" t="s">
        <v>10</v>
      </c>
    </row>
    <row r="7" spans="1:7">
      <c r="A7" s="162" t="s">
        <v>11</v>
      </c>
      <c r="B7" s="23" t="s">
        <v>12</v>
      </c>
      <c r="C7" s="1">
        <v>0.27229407760381213</v>
      </c>
      <c r="D7" s="1">
        <v>0.27229407760381213</v>
      </c>
      <c r="E7" s="1">
        <v>0.27229407760381213</v>
      </c>
      <c r="F7" s="22" t="s">
        <v>13</v>
      </c>
      <c r="G7" s="164" t="s">
        <v>14</v>
      </c>
    </row>
    <row r="8" spans="1:7">
      <c r="A8" s="162" t="s">
        <v>15</v>
      </c>
      <c r="B8" s="23" t="s">
        <v>8</v>
      </c>
      <c r="C8" s="1">
        <v>2.6455000000000002</v>
      </c>
      <c r="D8" s="1">
        <v>2.6455000000000002</v>
      </c>
      <c r="E8" s="1">
        <v>2.6</v>
      </c>
      <c r="F8" s="22" t="s">
        <v>16</v>
      </c>
      <c r="G8" s="164" t="s">
        <v>17</v>
      </c>
    </row>
    <row r="9" spans="1:7">
      <c r="A9" s="162" t="s">
        <v>18</v>
      </c>
      <c r="B9" s="23" t="s">
        <v>8</v>
      </c>
      <c r="C9" s="1">
        <v>0.54</v>
      </c>
      <c r="D9" s="1">
        <v>0.49</v>
      </c>
      <c r="E9" s="1">
        <v>0.43</v>
      </c>
      <c r="F9" s="22" t="s">
        <v>19</v>
      </c>
      <c r="G9" s="164" t="s">
        <v>20</v>
      </c>
    </row>
    <row r="10" spans="1:7">
      <c r="A10" s="162" t="s">
        <v>21</v>
      </c>
      <c r="B10" s="23" t="s">
        <v>8</v>
      </c>
      <c r="C10" s="1">
        <v>1.2406947890818859E-2</v>
      </c>
      <c r="D10" s="1">
        <v>9.9304865938430985E-3</v>
      </c>
      <c r="E10" s="1">
        <v>9.140767824497258E-3</v>
      </c>
      <c r="F10" s="22" t="s">
        <v>22</v>
      </c>
      <c r="G10" s="164" t="s">
        <v>23</v>
      </c>
    </row>
    <row r="11" spans="1:7">
      <c r="A11" s="162" t="s">
        <v>24</v>
      </c>
      <c r="B11" s="23" t="s">
        <v>25</v>
      </c>
      <c r="C11" s="1">
        <v>5.6268033904866514E-3</v>
      </c>
      <c r="D11" s="1">
        <v>5.6268287193337839E-3</v>
      </c>
      <c r="E11" s="1">
        <v>5.6268287193337839E-3</v>
      </c>
      <c r="F11" s="22" t="s">
        <v>26</v>
      </c>
      <c r="G11" s="164" t="s">
        <v>27</v>
      </c>
    </row>
    <row r="12" spans="1:7">
      <c r="A12" s="162" t="s">
        <v>243</v>
      </c>
      <c r="B12" s="23" t="s">
        <v>28</v>
      </c>
      <c r="C12" s="1">
        <v>2.6968716289104636E-3</v>
      </c>
      <c r="D12" s="1">
        <v>2.254283137962128E-3</v>
      </c>
      <c r="E12" s="1">
        <v>2.2482014388489208E-3</v>
      </c>
      <c r="F12" s="22" t="s">
        <v>29</v>
      </c>
      <c r="G12" s="164" t="s">
        <v>30</v>
      </c>
    </row>
    <row r="13" spans="1:7">
      <c r="A13" s="162" t="s">
        <v>31</v>
      </c>
      <c r="B13" s="23" t="s">
        <v>32</v>
      </c>
      <c r="C13" s="1">
        <v>0.26700000000000002</v>
      </c>
      <c r="D13" s="1">
        <v>0.26700000000000002</v>
      </c>
      <c r="E13" s="1">
        <v>0.26700000000000002</v>
      </c>
      <c r="F13" s="22" t="s">
        <v>33</v>
      </c>
      <c r="G13" s="164" t="s">
        <v>34</v>
      </c>
    </row>
    <row r="14" spans="1:7">
      <c r="A14" s="162" t="s">
        <v>35</v>
      </c>
      <c r="B14" s="23" t="s">
        <v>36</v>
      </c>
      <c r="C14" s="1">
        <v>0.16600000000000001</v>
      </c>
      <c r="D14" s="1">
        <v>0.16744809109176154</v>
      </c>
      <c r="E14" s="1">
        <v>0.14705882352941177</v>
      </c>
      <c r="F14" s="22" t="s">
        <v>37</v>
      </c>
      <c r="G14" s="164" t="s">
        <v>38</v>
      </c>
    </row>
    <row r="15" spans="1:7">
      <c r="A15" s="162" t="s">
        <v>39</v>
      </c>
      <c r="B15" s="23" t="s">
        <v>40</v>
      </c>
      <c r="C15" s="1">
        <v>6.1613041755774521E-3</v>
      </c>
      <c r="D15" s="1">
        <v>3.8117847424167404E-3</v>
      </c>
      <c r="E15" s="1">
        <v>2.1834695199664097E-3</v>
      </c>
      <c r="F15" s="22" t="s">
        <v>41</v>
      </c>
      <c r="G15" s="164" t="s">
        <v>42</v>
      </c>
    </row>
    <row r="16" spans="1:7">
      <c r="A16" s="162" t="s">
        <v>43</v>
      </c>
      <c r="B16" s="23" t="s">
        <v>44</v>
      </c>
      <c r="C16" s="1">
        <v>4.943886883868097E-5</v>
      </c>
      <c r="D16" s="1">
        <v>4.4949880882815658E-5</v>
      </c>
      <c r="E16" s="1">
        <v>4.4945840262483708E-5</v>
      </c>
      <c r="F16" s="22" t="s">
        <v>45</v>
      </c>
      <c r="G16" s="164" t="s">
        <v>46</v>
      </c>
    </row>
    <row r="17" spans="1:7">
      <c r="A17" s="162" t="s">
        <v>47</v>
      </c>
      <c r="B17" s="23" t="s">
        <v>8</v>
      </c>
      <c r="C17" s="1">
        <v>8.576329331046312E-4</v>
      </c>
      <c r="D17" s="1">
        <v>8.5667780347811187E-4</v>
      </c>
      <c r="E17" s="1">
        <v>8.4602368866328254E-4</v>
      </c>
      <c r="F17" s="22" t="s">
        <v>48</v>
      </c>
      <c r="G17" s="164" t="s">
        <v>49</v>
      </c>
    </row>
    <row r="18" spans="1:7">
      <c r="A18" s="162" t="s">
        <v>50</v>
      </c>
      <c r="B18" s="23" t="s">
        <v>32</v>
      </c>
      <c r="C18" s="1">
        <v>2.59</v>
      </c>
      <c r="D18" s="1">
        <v>2.59</v>
      </c>
      <c r="E18" s="1">
        <v>2.59</v>
      </c>
      <c r="F18" s="22" t="s">
        <v>51</v>
      </c>
      <c r="G18" s="164" t="s">
        <v>52</v>
      </c>
    </row>
    <row r="19" spans="1:7">
      <c r="A19" s="162" t="s">
        <v>53</v>
      </c>
      <c r="B19" s="23" t="s">
        <v>54</v>
      </c>
      <c r="C19" s="1">
        <v>1</v>
      </c>
      <c r="D19" s="1">
        <v>1</v>
      </c>
      <c r="E19" s="1">
        <v>1</v>
      </c>
      <c r="F19" s="22" t="s">
        <v>78</v>
      </c>
      <c r="G19" s="164" t="s">
        <v>55</v>
      </c>
    </row>
    <row r="20" spans="1:7">
      <c r="A20" s="162" t="s">
        <v>56</v>
      </c>
      <c r="B20" s="23" t="s">
        <v>32</v>
      </c>
      <c r="C20" s="1">
        <v>0.27472527472527469</v>
      </c>
      <c r="D20" s="1">
        <v>0.27472527472527469</v>
      </c>
      <c r="E20" s="1">
        <v>0.27472527472527469</v>
      </c>
      <c r="F20" s="22" t="s">
        <v>57</v>
      </c>
      <c r="G20" s="164" t="s">
        <v>58</v>
      </c>
    </row>
    <row r="21" spans="1:7">
      <c r="A21" s="162" t="s">
        <v>59</v>
      </c>
      <c r="B21" s="23" t="s">
        <v>8</v>
      </c>
      <c r="C21" s="1">
        <v>3.5137034434293741</v>
      </c>
      <c r="D21" s="1">
        <v>3.3233632436025258</v>
      </c>
      <c r="E21" s="1">
        <v>3.3090668431502315</v>
      </c>
      <c r="F21" s="22" t="s">
        <v>60</v>
      </c>
      <c r="G21" s="164" t="s">
        <v>61</v>
      </c>
    </row>
    <row r="22" spans="1:7">
      <c r="A22" s="162" t="s">
        <v>62</v>
      </c>
      <c r="B22" s="23" t="s">
        <v>40</v>
      </c>
      <c r="C22" s="1">
        <v>6.9999999999999999E-4</v>
      </c>
      <c r="D22" s="1">
        <v>6.9999999999999999E-4</v>
      </c>
      <c r="E22" s="1">
        <v>6.9999999999999999E-4</v>
      </c>
      <c r="F22" s="22" t="s">
        <v>63</v>
      </c>
      <c r="G22" s="164" t="s">
        <v>64</v>
      </c>
    </row>
    <row r="23" spans="1:7">
      <c r="A23" s="162" t="s">
        <v>65</v>
      </c>
      <c r="B23" s="23" t="s">
        <v>8</v>
      </c>
      <c r="C23" s="1">
        <v>0.78591637849732787</v>
      </c>
      <c r="D23" s="1">
        <v>0.72400810889081957</v>
      </c>
      <c r="E23" s="1">
        <v>0.73067368113400555</v>
      </c>
      <c r="F23" s="22" t="s">
        <v>66</v>
      </c>
      <c r="G23" s="164" t="s">
        <v>67</v>
      </c>
    </row>
    <row r="24" spans="1:7">
      <c r="A24" s="162" t="s">
        <v>68</v>
      </c>
      <c r="B24" s="23" t="s">
        <v>36</v>
      </c>
      <c r="C24" s="1">
        <v>0.13900000000000001</v>
      </c>
      <c r="D24" s="1">
        <v>0.13239999999999999</v>
      </c>
      <c r="E24" s="1">
        <v>0.10045203415369161</v>
      </c>
      <c r="F24" s="22" t="s">
        <v>69</v>
      </c>
      <c r="G24" s="164" t="s">
        <v>70</v>
      </c>
    </row>
    <row r="25" spans="1:7">
      <c r="A25" s="162" t="s">
        <v>71</v>
      </c>
      <c r="B25" s="23" t="s">
        <v>12</v>
      </c>
      <c r="C25" s="1">
        <v>0.11895840024743347</v>
      </c>
      <c r="D25" s="1">
        <v>0.10241389551734378</v>
      </c>
      <c r="E25" s="1">
        <v>0.10196278358399186</v>
      </c>
      <c r="F25" s="22" t="s">
        <v>72</v>
      </c>
      <c r="G25" s="164" t="s">
        <v>73</v>
      </c>
    </row>
    <row r="26" spans="1:7">
      <c r="A26" s="162" t="s">
        <v>74</v>
      </c>
      <c r="B26" s="23" t="s">
        <v>75</v>
      </c>
      <c r="C26" s="1">
        <v>3.3036009250082591E-3</v>
      </c>
      <c r="D26" s="1">
        <v>3.0797659377887281E-3</v>
      </c>
      <c r="E26" s="1">
        <v>2.8376844494892172E-3</v>
      </c>
      <c r="F26" s="22" t="s">
        <v>76</v>
      </c>
      <c r="G26" s="164" t="s">
        <v>77</v>
      </c>
    </row>
  </sheetData>
  <mergeCells count="8">
    <mergeCell ref="A1:G1"/>
    <mergeCell ref="B2:G2"/>
    <mergeCell ref="A3:A5"/>
    <mergeCell ref="B3:B5"/>
    <mergeCell ref="C3:E3"/>
    <mergeCell ref="F3:F5"/>
    <mergeCell ref="G3:G5"/>
    <mergeCell ref="C4:E4"/>
  </mergeCells>
  <pageMargins left="0.25" right="0.25" top="0.75" bottom="0.75" header="0.3" footer="0.3"/>
  <pageSetup orientation="portrait" r:id="rId1"/>
  <headerFooter>
    <oddHeader>&amp;C&amp;G</oddHeader>
    <oddFooter>&amp;L&amp;P              المنظمة العربية للتنمية الزراعية&amp;Rالكتاب السنوي للإحصاءات الزراعية العربية - المجلد (&amp;"Arial,Regular"37)</oddFooter>
  </headerFooter>
  <legacyDrawingHF r:id="rId2"/>
  <webPublishItems count="1">
    <webPublishItem id="28631" divId="StatBook37_Ch1_28631" sourceType="sheet" destinationFile="D:\AOAD WEBSITE\2018\11\ddd\ASSY37\StatBook37_Ch1_T1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dimension ref="A1:J31"/>
  <sheetViews>
    <sheetView rightToLeft="1" tabSelected="1" view="pageLayout" topLeftCell="A24" workbookViewId="0">
      <selection activeCell="C1" sqref="C1"/>
    </sheetView>
  </sheetViews>
  <sheetFormatPr defaultColWidth="0" defaultRowHeight="15" zeroHeight="1"/>
  <cols>
    <col min="1" max="1" width="10.5" customWidth="1"/>
    <col min="2" max="8" width="13.25" customWidth="1"/>
    <col min="9" max="9" width="12.25" style="203" customWidth="1"/>
    <col min="10" max="10" width="0" hidden="1" customWidth="1"/>
    <col min="11" max="16384" width="9" hidden="1"/>
  </cols>
  <sheetData>
    <row r="1" spans="1:10" s="266" customFormat="1" ht="15.75">
      <c r="A1" s="265" t="s">
        <v>287</v>
      </c>
      <c r="I1" s="264" t="s">
        <v>288</v>
      </c>
    </row>
    <row r="2" spans="1:10" s="268" customFormat="1" ht="13.5" thickBot="1">
      <c r="A2" s="267" t="s">
        <v>250</v>
      </c>
      <c r="I2" s="269" t="s">
        <v>279</v>
      </c>
    </row>
    <row r="3" spans="1:10" s="80" customFormat="1" ht="57.75" customHeight="1">
      <c r="A3" s="379" t="s">
        <v>1</v>
      </c>
      <c r="B3" s="389" t="s">
        <v>285</v>
      </c>
      <c r="C3" s="385" t="s">
        <v>286</v>
      </c>
      <c r="D3" s="385" t="s">
        <v>244</v>
      </c>
      <c r="E3" s="385" t="s">
        <v>245</v>
      </c>
      <c r="F3" s="385" t="s">
        <v>248</v>
      </c>
      <c r="G3" s="385" t="s">
        <v>247</v>
      </c>
      <c r="H3" s="387" t="s">
        <v>246</v>
      </c>
      <c r="I3" s="382" t="s">
        <v>5</v>
      </c>
    </row>
    <row r="4" spans="1:10" s="80" customFormat="1" ht="12.75" customHeight="1">
      <c r="A4" s="380"/>
      <c r="B4" s="390"/>
      <c r="C4" s="386"/>
      <c r="D4" s="386"/>
      <c r="E4" s="386"/>
      <c r="F4" s="386"/>
      <c r="G4" s="386"/>
      <c r="H4" s="388"/>
      <c r="I4" s="383"/>
    </row>
    <row r="5" spans="1:10" s="80" customFormat="1" ht="47.25" customHeight="1" thickBot="1">
      <c r="A5" s="381"/>
      <c r="B5" s="255" t="s">
        <v>278</v>
      </c>
      <c r="C5" s="256" t="s">
        <v>280</v>
      </c>
      <c r="D5" s="256" t="s">
        <v>281</v>
      </c>
      <c r="E5" s="256" t="s">
        <v>282</v>
      </c>
      <c r="F5" s="256" t="s">
        <v>277</v>
      </c>
      <c r="G5" s="256" t="s">
        <v>276</v>
      </c>
      <c r="H5" s="257" t="s">
        <v>283</v>
      </c>
      <c r="I5" s="384"/>
    </row>
    <row r="6" spans="1:10" s="80" customFormat="1" ht="17.25" customHeight="1">
      <c r="A6" s="133" t="s">
        <v>7</v>
      </c>
      <c r="B6" s="108">
        <v>38</v>
      </c>
      <c r="C6" s="109">
        <v>6</v>
      </c>
      <c r="D6" s="109">
        <v>79</v>
      </c>
      <c r="E6" s="109">
        <v>55</v>
      </c>
      <c r="F6" s="110">
        <v>5.458333333333333</v>
      </c>
      <c r="G6" s="111">
        <v>8.2083333333333339</v>
      </c>
      <c r="H6" s="112">
        <v>30</v>
      </c>
      <c r="I6" s="252" t="s">
        <v>10</v>
      </c>
    </row>
    <row r="7" spans="1:10" s="80" customFormat="1" ht="15.75">
      <c r="A7" s="128" t="s">
        <v>11</v>
      </c>
      <c r="B7" s="113">
        <v>27</v>
      </c>
      <c r="C7" s="114">
        <v>6</v>
      </c>
      <c r="D7" s="114">
        <v>54</v>
      </c>
      <c r="E7" s="114">
        <v>12</v>
      </c>
      <c r="F7" s="115">
        <v>35.666666666666664</v>
      </c>
      <c r="G7" s="115">
        <v>19.25</v>
      </c>
      <c r="H7" s="116">
        <v>283</v>
      </c>
      <c r="I7" s="253" t="s">
        <v>14</v>
      </c>
    </row>
    <row r="8" spans="1:10" s="80" customFormat="1" ht="15.75">
      <c r="A8" s="128" t="s">
        <v>15</v>
      </c>
      <c r="B8" s="113">
        <v>71</v>
      </c>
      <c r="C8" s="114">
        <v>24</v>
      </c>
      <c r="D8" s="114">
        <v>54</v>
      </c>
      <c r="E8" s="114">
        <v>84</v>
      </c>
      <c r="F8" s="115">
        <v>1.9583333333333333</v>
      </c>
      <c r="G8" s="115">
        <v>20.708333333333332</v>
      </c>
      <c r="H8" s="116">
        <v>130</v>
      </c>
      <c r="I8" s="253" t="s">
        <v>17</v>
      </c>
    </row>
    <row r="9" spans="1:10" s="80" customFormat="1" ht="15.75">
      <c r="A9" s="128" t="s">
        <v>18</v>
      </c>
      <c r="B9" s="113">
        <v>50</v>
      </c>
      <c r="C9" s="114">
        <v>3</v>
      </c>
      <c r="D9" s="114">
        <v>80</v>
      </c>
      <c r="E9" s="114">
        <v>27</v>
      </c>
      <c r="F9" s="115">
        <v>19.541666666666668</v>
      </c>
      <c r="G9" s="115">
        <v>33.166666666666664</v>
      </c>
      <c r="H9" s="116">
        <v>144</v>
      </c>
      <c r="I9" s="253" t="s">
        <v>20</v>
      </c>
    </row>
    <row r="10" spans="1:10" s="80" customFormat="1" ht="15.75">
      <c r="A10" s="128" t="s">
        <v>21</v>
      </c>
      <c r="B10" s="113">
        <v>118</v>
      </c>
      <c r="C10" s="114">
        <v>149</v>
      </c>
      <c r="D10" s="114">
        <v>327</v>
      </c>
      <c r="E10" s="114">
        <v>249</v>
      </c>
      <c r="F10" s="115">
        <v>24.708333333333332</v>
      </c>
      <c r="G10" s="115">
        <v>35</v>
      </c>
      <c r="H10" s="116">
        <v>400</v>
      </c>
      <c r="I10" s="253" t="s">
        <v>23</v>
      </c>
    </row>
    <row r="11" spans="1:10" s="80" customFormat="1" ht="15.75">
      <c r="A11" s="128" t="s">
        <v>243</v>
      </c>
      <c r="B11" s="113">
        <v>51</v>
      </c>
      <c r="C11" s="114">
        <v>50</v>
      </c>
      <c r="D11" s="114">
        <v>70</v>
      </c>
      <c r="E11" s="114">
        <v>26</v>
      </c>
      <c r="F11" s="117">
        <v>27.125</v>
      </c>
      <c r="G11" s="117">
        <v>37.041666666666664</v>
      </c>
      <c r="H11" s="118">
        <v>93</v>
      </c>
      <c r="I11" s="253" t="s">
        <v>27</v>
      </c>
    </row>
    <row r="12" spans="1:10" s="80" customFormat="1" ht="15.75">
      <c r="A12" s="128" t="s">
        <v>24</v>
      </c>
      <c r="B12" s="113">
        <v>109</v>
      </c>
      <c r="C12" s="114">
        <v>72</v>
      </c>
      <c r="D12" s="114">
        <v>78</v>
      </c>
      <c r="E12" s="114">
        <v>50</v>
      </c>
      <c r="F12" s="117">
        <v>39.333333333333336</v>
      </c>
      <c r="G12" s="117">
        <v>54.333333333333336</v>
      </c>
      <c r="H12" s="118">
        <v>100</v>
      </c>
      <c r="I12" s="253" t="s">
        <v>30</v>
      </c>
      <c r="J12" s="119"/>
    </row>
    <row r="13" spans="1:10" s="80" customFormat="1" ht="15.75">
      <c r="A13" s="128" t="s">
        <v>31</v>
      </c>
      <c r="B13" s="113">
        <v>69</v>
      </c>
      <c r="C13" s="114">
        <v>81</v>
      </c>
      <c r="D13" s="114">
        <v>228</v>
      </c>
      <c r="E13" s="114">
        <v>122</v>
      </c>
      <c r="F13" s="115">
        <v>15.125</v>
      </c>
      <c r="G13" s="115">
        <v>36.833333333333336</v>
      </c>
      <c r="H13" s="116">
        <v>390</v>
      </c>
      <c r="I13" s="253" t="s">
        <v>34</v>
      </c>
      <c r="J13" s="119"/>
    </row>
    <row r="14" spans="1:10" s="80" customFormat="1" ht="15.75">
      <c r="A14" s="128" t="s">
        <v>35</v>
      </c>
      <c r="B14" s="113">
        <v>162</v>
      </c>
      <c r="C14" s="114">
        <v>190</v>
      </c>
      <c r="D14" s="114">
        <v>144</v>
      </c>
      <c r="E14" s="114">
        <v>132</v>
      </c>
      <c r="F14" s="115">
        <v>39.583333333333336</v>
      </c>
      <c r="G14" s="115">
        <v>63.375</v>
      </c>
      <c r="H14" s="116">
        <v>420</v>
      </c>
      <c r="I14" s="253" t="s">
        <v>38</v>
      </c>
    </row>
    <row r="15" spans="1:10" s="80" customFormat="1" ht="15.75">
      <c r="A15" s="128" t="s">
        <v>39</v>
      </c>
      <c r="B15" s="113">
        <v>84</v>
      </c>
      <c r="C15" s="114">
        <v>48</v>
      </c>
      <c r="D15" s="114">
        <v>141</v>
      </c>
      <c r="E15" s="114">
        <v>149</v>
      </c>
      <c r="F15" s="115">
        <v>46.375</v>
      </c>
      <c r="G15" s="115">
        <v>64.708333333333329</v>
      </c>
      <c r="H15" s="116">
        <v>742</v>
      </c>
      <c r="I15" s="253" t="s">
        <v>42</v>
      </c>
    </row>
    <row r="16" spans="1:10" s="80" customFormat="1" ht="15.75">
      <c r="A16" s="128" t="s">
        <v>43</v>
      </c>
      <c r="B16" s="113">
        <v>44</v>
      </c>
      <c r="C16" s="114">
        <v>73</v>
      </c>
      <c r="D16" s="114">
        <v>85</v>
      </c>
      <c r="E16" s="114">
        <v>76</v>
      </c>
      <c r="F16" s="117">
        <v>21</v>
      </c>
      <c r="G16" s="117">
        <v>55</v>
      </c>
      <c r="H16" s="118">
        <v>300</v>
      </c>
      <c r="I16" s="253" t="s">
        <v>113</v>
      </c>
    </row>
    <row r="17" spans="1:9" s="80" customFormat="1" ht="15.75">
      <c r="A17" s="128" t="s">
        <v>47</v>
      </c>
      <c r="B17" s="113">
        <v>85</v>
      </c>
      <c r="C17" s="114">
        <v>504</v>
      </c>
      <c r="D17" s="114">
        <v>131</v>
      </c>
      <c r="E17" s="114">
        <v>176</v>
      </c>
      <c r="F17" s="115">
        <v>46.583333333333336</v>
      </c>
      <c r="G17" s="115">
        <v>101.83333333333333</v>
      </c>
      <c r="H17" s="116">
        <v>500</v>
      </c>
      <c r="I17" s="253" t="s">
        <v>49</v>
      </c>
    </row>
    <row r="18" spans="1:9" s="80" customFormat="1" ht="15.75">
      <c r="A18" s="128" t="s">
        <v>149</v>
      </c>
      <c r="B18" s="113">
        <v>52</v>
      </c>
      <c r="C18" s="114">
        <v>7</v>
      </c>
      <c r="D18" s="114">
        <v>70</v>
      </c>
      <c r="E18" s="114">
        <v>7</v>
      </c>
      <c r="F18" s="115">
        <v>10.875</v>
      </c>
      <c r="G18" s="115">
        <v>20.875</v>
      </c>
      <c r="H18" s="116">
        <v>124</v>
      </c>
      <c r="I18" s="253" t="s">
        <v>52</v>
      </c>
    </row>
    <row r="19" spans="1:9" s="80" customFormat="1" ht="15.75">
      <c r="A19" s="128" t="s">
        <v>53</v>
      </c>
      <c r="B19" s="113">
        <v>6</v>
      </c>
      <c r="C19" s="114">
        <v>72</v>
      </c>
      <c r="D19" s="114">
        <v>6</v>
      </c>
      <c r="E19" s="114">
        <v>45</v>
      </c>
      <c r="F19" s="115">
        <v>2.125</v>
      </c>
      <c r="G19" s="115">
        <v>5.416666666666667</v>
      </c>
      <c r="H19" s="116">
        <v>85</v>
      </c>
      <c r="I19" s="253" t="s">
        <v>55</v>
      </c>
    </row>
    <row r="20" spans="1:9" s="80" customFormat="1" ht="15.75">
      <c r="A20" s="128" t="s">
        <v>56</v>
      </c>
      <c r="B20" s="113">
        <v>25</v>
      </c>
      <c r="C20" s="114">
        <v>10</v>
      </c>
      <c r="D20" s="114">
        <v>48</v>
      </c>
      <c r="E20" s="114">
        <v>72</v>
      </c>
      <c r="F20" s="117">
        <v>15.916666666666666</v>
      </c>
      <c r="G20" s="117">
        <v>29.5</v>
      </c>
      <c r="H20" s="118">
        <v>290</v>
      </c>
      <c r="I20" s="253" t="s">
        <v>58</v>
      </c>
    </row>
    <row r="21" spans="1:9" s="80" customFormat="1" ht="15.75">
      <c r="A21" s="128" t="s">
        <v>59</v>
      </c>
      <c r="B21" s="113">
        <v>96</v>
      </c>
      <c r="C21" s="114">
        <v>72</v>
      </c>
      <c r="D21" s="114">
        <v>89</v>
      </c>
      <c r="E21" s="114">
        <v>96</v>
      </c>
      <c r="F21" s="115">
        <v>25.083333333333332</v>
      </c>
      <c r="G21" s="115">
        <v>28.416666666666668</v>
      </c>
      <c r="H21" s="116">
        <v>332</v>
      </c>
      <c r="I21" s="253" t="s">
        <v>61</v>
      </c>
    </row>
    <row r="22" spans="1:9" s="80" customFormat="1" ht="15.75">
      <c r="A22" s="128" t="s">
        <v>62</v>
      </c>
      <c r="B22" s="113">
        <v>96</v>
      </c>
      <c r="C22" s="114">
        <v>48</v>
      </c>
      <c r="D22" s="114">
        <v>180</v>
      </c>
      <c r="E22" s="114">
        <v>72</v>
      </c>
      <c r="F22" s="115">
        <v>17.083333333333332</v>
      </c>
      <c r="G22" s="115">
        <v>33.125</v>
      </c>
      <c r="H22" s="116">
        <v>135</v>
      </c>
      <c r="I22" s="253" t="s">
        <v>64</v>
      </c>
    </row>
    <row r="23" spans="1:9" s="80" customFormat="1" ht="15.75">
      <c r="A23" s="128" t="s">
        <v>65</v>
      </c>
      <c r="B23" s="113">
        <v>72</v>
      </c>
      <c r="C23" s="114">
        <v>72</v>
      </c>
      <c r="D23" s="114">
        <v>79</v>
      </c>
      <c r="E23" s="114">
        <v>96</v>
      </c>
      <c r="F23" s="115">
        <v>23.958333333333332</v>
      </c>
      <c r="G23" s="115">
        <v>28.625</v>
      </c>
      <c r="H23" s="116">
        <v>60</v>
      </c>
      <c r="I23" s="253" t="s">
        <v>67</v>
      </c>
    </row>
    <row r="24" spans="1:9" s="80" customFormat="1" ht="15.75">
      <c r="A24" s="128" t="s">
        <v>68</v>
      </c>
      <c r="B24" s="113">
        <v>48</v>
      </c>
      <c r="C24" s="114">
        <v>88</v>
      </c>
      <c r="D24" s="114">
        <v>240</v>
      </c>
      <c r="E24" s="114">
        <v>265</v>
      </c>
      <c r="F24" s="115">
        <v>10.75</v>
      </c>
      <c r="G24" s="115">
        <v>27.25</v>
      </c>
      <c r="H24" s="116">
        <v>1000</v>
      </c>
      <c r="I24" s="253" t="s">
        <v>70</v>
      </c>
    </row>
    <row r="25" spans="1:9" s="80" customFormat="1" ht="15.75">
      <c r="A25" s="128" t="s">
        <v>74</v>
      </c>
      <c r="B25" s="113">
        <v>62</v>
      </c>
      <c r="C25" s="114">
        <v>51</v>
      </c>
      <c r="D25" s="114">
        <v>69</v>
      </c>
      <c r="E25" s="114">
        <v>64</v>
      </c>
      <c r="F25" s="115">
        <v>31.208333333333332</v>
      </c>
      <c r="G25" s="115">
        <v>28</v>
      </c>
      <c r="H25" s="116">
        <v>400</v>
      </c>
      <c r="I25" s="253" t="s">
        <v>73</v>
      </c>
    </row>
    <row r="26" spans="1:9" s="80" customFormat="1" ht="15.75">
      <c r="A26" s="128" t="s">
        <v>71</v>
      </c>
      <c r="B26" s="113">
        <v>19</v>
      </c>
      <c r="C26" s="114">
        <v>26</v>
      </c>
      <c r="D26" s="114">
        <v>106</v>
      </c>
      <c r="E26" s="114">
        <v>26</v>
      </c>
      <c r="F26" s="115">
        <v>6.5</v>
      </c>
      <c r="G26" s="115">
        <v>13.958333333333334</v>
      </c>
      <c r="H26" s="116">
        <v>116</v>
      </c>
      <c r="I26" s="253" t="s">
        <v>77</v>
      </c>
    </row>
    <row r="27" spans="1:9" s="80" customFormat="1" ht="16.5" thickBot="1">
      <c r="A27" s="139" t="s">
        <v>87</v>
      </c>
      <c r="B27" s="120" t="s">
        <v>249</v>
      </c>
      <c r="C27" s="121" t="s">
        <v>249</v>
      </c>
      <c r="D27" s="121" t="s">
        <v>249</v>
      </c>
      <c r="E27" s="121" t="s">
        <v>249</v>
      </c>
      <c r="F27" s="122" t="s">
        <v>249</v>
      </c>
      <c r="G27" s="123" t="s">
        <v>249</v>
      </c>
      <c r="H27" s="124" t="s">
        <v>249</v>
      </c>
      <c r="I27" s="254" t="s">
        <v>88</v>
      </c>
    </row>
    <row r="28" spans="1:9" s="80" customFormat="1" ht="16.5" thickBot="1">
      <c r="A28" s="148" t="s">
        <v>252</v>
      </c>
      <c r="B28" s="258">
        <f t="shared" ref="B28:H28" si="0">AVERAGE(B6:B27)</f>
        <v>65.904761904761898</v>
      </c>
      <c r="C28" s="259">
        <f t="shared" si="0"/>
        <v>78.666666666666671</v>
      </c>
      <c r="D28" s="259">
        <f t="shared" si="0"/>
        <v>112.28571428571429</v>
      </c>
      <c r="E28" s="259">
        <f t="shared" si="0"/>
        <v>90.523809523809518</v>
      </c>
      <c r="F28" s="259">
        <f t="shared" si="0"/>
        <v>22.18849206349206</v>
      </c>
      <c r="G28" s="259">
        <f t="shared" si="0"/>
        <v>35.458333333333336</v>
      </c>
      <c r="H28" s="260">
        <f t="shared" si="0"/>
        <v>289.23809523809524</v>
      </c>
      <c r="I28" s="249" t="s">
        <v>329</v>
      </c>
    </row>
    <row r="29" spans="1:9" s="80" customFormat="1" ht="16.5" thickBot="1">
      <c r="A29" s="134" t="s">
        <v>251</v>
      </c>
      <c r="B29" s="261">
        <v>54.457142857142848</v>
      </c>
      <c r="C29" s="262">
        <v>55.842857142857142</v>
      </c>
      <c r="D29" s="262">
        <v>76</v>
      </c>
      <c r="E29" s="262">
        <v>68.357142857142861</v>
      </c>
      <c r="F29" s="262">
        <v>16</v>
      </c>
      <c r="G29" s="262">
        <v>26</v>
      </c>
      <c r="H29" s="263">
        <v>179.87142857142857</v>
      </c>
      <c r="I29" s="250" t="s">
        <v>284</v>
      </c>
    </row>
    <row r="30" spans="1:9" s="80" customFormat="1">
      <c r="A30" s="80" t="s">
        <v>410</v>
      </c>
      <c r="I30" s="251" t="s">
        <v>411</v>
      </c>
    </row>
    <row r="31" spans="1:9" hidden="1"/>
  </sheetData>
  <mergeCells count="9">
    <mergeCell ref="A3:A5"/>
    <mergeCell ref="I3:I5"/>
    <mergeCell ref="F3:F4"/>
    <mergeCell ref="G3:G4"/>
    <mergeCell ref="H3:H4"/>
    <mergeCell ref="C3:C4"/>
    <mergeCell ref="D3:D4"/>
    <mergeCell ref="B3:B4"/>
    <mergeCell ref="E3:E4"/>
  </mergeCells>
  <conditionalFormatting sqref="A6:A2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0" firstPageNumber="27" fitToWidth="0" fitToHeight="0" orientation="portrait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legacyDrawingHF r:id="rId2"/>
  <webPublishItems count="1">
    <webPublishItem id="9255" divId="StatBook37_Ch1_9255" sourceType="sheet" destinationFile="D:\AOAD WEBSITE\2018\11\ddd\ASSY37\StatBook37_Ch1_T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rightToLeft="1" view="pageLayout" topLeftCell="A19" workbookViewId="0">
      <selection sqref="A1:XFD1048576"/>
    </sheetView>
  </sheetViews>
  <sheetFormatPr defaultColWidth="0" defaultRowHeight="15" zeroHeight="1"/>
  <cols>
    <col min="1" max="1" width="15.5" customWidth="1"/>
    <col min="2" max="2" width="14" customWidth="1"/>
    <col min="3" max="3" width="14.625" customWidth="1"/>
    <col min="4" max="4" width="16.625" customWidth="1"/>
    <col min="5" max="5" width="14.875" customWidth="1"/>
    <col min="6" max="6" width="15.375" customWidth="1"/>
    <col min="7" max="7" width="12.875" customWidth="1"/>
    <col min="8" max="8" width="18.25" customWidth="1"/>
    <col min="9" max="16384" width="9" hidden="1"/>
  </cols>
  <sheetData>
    <row r="1" spans="1:8" ht="22.5" customHeight="1">
      <c r="A1" s="276" t="s">
        <v>91</v>
      </c>
      <c r="B1" s="276"/>
      <c r="C1" s="276"/>
      <c r="D1" s="276"/>
      <c r="E1" s="277" t="s">
        <v>92</v>
      </c>
      <c r="F1" s="277"/>
      <c r="G1" s="277"/>
      <c r="H1" s="277"/>
    </row>
    <row r="2" spans="1:8" ht="18" customHeight="1" thickBot="1">
      <c r="A2" s="149" t="s">
        <v>79</v>
      </c>
      <c r="B2" s="149"/>
      <c r="C2" s="78"/>
      <c r="D2" s="78"/>
      <c r="E2" s="78"/>
      <c r="F2" s="278" t="s">
        <v>80</v>
      </c>
      <c r="G2" s="278"/>
      <c r="H2" s="278"/>
    </row>
    <row r="3" spans="1:8" ht="15.75">
      <c r="A3" s="279" t="s">
        <v>1</v>
      </c>
      <c r="B3" s="282" t="s">
        <v>81</v>
      </c>
      <c r="C3" s="283"/>
      <c r="D3" s="283"/>
      <c r="E3" s="282" t="s">
        <v>82</v>
      </c>
      <c r="F3" s="283"/>
      <c r="G3" s="283"/>
      <c r="H3" s="284" t="s">
        <v>5</v>
      </c>
    </row>
    <row r="4" spans="1:8" ht="16.5" thickBot="1">
      <c r="A4" s="280"/>
      <c r="B4" s="287" t="s">
        <v>83</v>
      </c>
      <c r="C4" s="288"/>
      <c r="D4" s="288"/>
      <c r="E4" s="287" t="s">
        <v>84</v>
      </c>
      <c r="F4" s="288"/>
      <c r="G4" s="288"/>
      <c r="H4" s="285"/>
    </row>
    <row r="5" spans="1:8" ht="16.5" thickBot="1">
      <c r="A5" s="281"/>
      <c r="B5" s="57">
        <v>2014</v>
      </c>
      <c r="C5" s="58">
        <v>2015</v>
      </c>
      <c r="D5" s="58">
        <v>2016</v>
      </c>
      <c r="E5" s="58">
        <v>2014</v>
      </c>
      <c r="F5" s="58">
        <v>2015</v>
      </c>
      <c r="G5" s="59">
        <v>2016</v>
      </c>
      <c r="H5" s="286"/>
    </row>
    <row r="6" spans="1:8" ht="15.75">
      <c r="A6" s="150" t="s">
        <v>7</v>
      </c>
      <c r="B6" s="47">
        <v>8809.31</v>
      </c>
      <c r="C6" s="25">
        <v>9531.7119999999995</v>
      </c>
      <c r="D6" s="26">
        <v>9716.5249999999978</v>
      </c>
      <c r="E6" s="26">
        <v>1161</v>
      </c>
      <c r="F6" s="26">
        <v>3171.107</v>
      </c>
      <c r="G6" s="52">
        <v>3259.7218164363749</v>
      </c>
      <c r="H6" s="154" t="s">
        <v>10</v>
      </c>
    </row>
    <row r="7" spans="1:8" ht="15.75">
      <c r="A7" s="151" t="s">
        <v>11</v>
      </c>
      <c r="B7" s="48">
        <v>9070.8700000000008</v>
      </c>
      <c r="C7" s="27">
        <v>9154.2999999999993</v>
      </c>
      <c r="D7" s="27">
        <v>9121.1669999999995</v>
      </c>
      <c r="E7" s="27">
        <v>1392</v>
      </c>
      <c r="F7" s="27">
        <v>1385</v>
      </c>
      <c r="G7" s="53">
        <v>1385</v>
      </c>
      <c r="H7" s="155" t="s">
        <v>14</v>
      </c>
    </row>
    <row r="8" spans="1:8" ht="15.75">
      <c r="A8" s="151" t="s">
        <v>15</v>
      </c>
      <c r="B8" s="48">
        <v>1314.5619999999999</v>
      </c>
      <c r="C8" s="27">
        <v>1370.3219999999999</v>
      </c>
      <c r="D8" s="27">
        <v>1423.7260000000001</v>
      </c>
      <c r="E8" s="27">
        <v>184.99</v>
      </c>
      <c r="F8" s="27">
        <v>153</v>
      </c>
      <c r="G8" s="53">
        <v>154</v>
      </c>
      <c r="H8" s="155" t="s">
        <v>17</v>
      </c>
    </row>
    <row r="9" spans="1:8" ht="15.75">
      <c r="A9" s="151" t="s">
        <v>18</v>
      </c>
      <c r="B9" s="49">
        <v>10982.7540000059</v>
      </c>
      <c r="C9" s="28">
        <v>11154.371999999999</v>
      </c>
      <c r="D9" s="27">
        <v>11304.482</v>
      </c>
      <c r="E9" s="27">
        <v>3708</v>
      </c>
      <c r="F9" s="27">
        <v>3725</v>
      </c>
      <c r="G9" s="53">
        <v>3741</v>
      </c>
      <c r="H9" s="155" t="s">
        <v>20</v>
      </c>
    </row>
    <row r="10" spans="1:8" ht="15.75">
      <c r="A10" s="151" t="s">
        <v>21</v>
      </c>
      <c r="B10" s="48">
        <v>39114.226000000002</v>
      </c>
      <c r="C10" s="27">
        <v>39963</v>
      </c>
      <c r="D10" s="27">
        <v>40836</v>
      </c>
      <c r="E10" s="27">
        <v>9792</v>
      </c>
      <c r="F10" s="27">
        <v>10357.801864375801</v>
      </c>
      <c r="G10" s="53">
        <v>10413</v>
      </c>
      <c r="H10" s="155" t="s">
        <v>23</v>
      </c>
    </row>
    <row r="11" spans="1:8" ht="15.75">
      <c r="A11" s="151" t="s">
        <v>243</v>
      </c>
      <c r="B11" s="48">
        <v>759.38499999999999</v>
      </c>
      <c r="C11" s="27">
        <v>777.42399999999998</v>
      </c>
      <c r="D11" s="27">
        <v>795.601</v>
      </c>
      <c r="E11" s="27">
        <v>469.29993000000002</v>
      </c>
      <c r="F11" s="27">
        <v>480.44803199999996</v>
      </c>
      <c r="G11" s="53">
        <v>491.68141800000001</v>
      </c>
      <c r="H11" s="155" t="s">
        <v>30</v>
      </c>
    </row>
    <row r="12" spans="1:8" ht="15.75">
      <c r="A12" s="151" t="s">
        <v>107</v>
      </c>
      <c r="B12" s="48">
        <v>939.298</v>
      </c>
      <c r="C12" s="27">
        <v>965.59799999999996</v>
      </c>
      <c r="D12" s="27">
        <v>992.63499999999999</v>
      </c>
      <c r="E12" s="27">
        <v>202</v>
      </c>
      <c r="F12" s="27">
        <v>204</v>
      </c>
      <c r="G12" s="53">
        <v>291.45499999999998</v>
      </c>
      <c r="H12" s="155" t="s">
        <v>114</v>
      </c>
    </row>
    <row r="13" spans="1:8" ht="15.75">
      <c r="A13" s="151" t="s">
        <v>31</v>
      </c>
      <c r="B13" s="48">
        <v>30770.375</v>
      </c>
      <c r="C13" s="27">
        <v>31015.999</v>
      </c>
      <c r="D13" s="27">
        <v>31787.58</v>
      </c>
      <c r="E13" s="27">
        <v>5015</v>
      </c>
      <c r="F13" s="27">
        <v>5044</v>
      </c>
      <c r="G13" s="53">
        <v>5070</v>
      </c>
      <c r="H13" s="155" t="s">
        <v>34</v>
      </c>
    </row>
    <row r="14" spans="1:8" ht="15.75">
      <c r="A14" s="151" t="s">
        <v>35</v>
      </c>
      <c r="B14" s="48">
        <v>37461</v>
      </c>
      <c r="C14" s="27">
        <v>38435.300000000003</v>
      </c>
      <c r="D14" s="27">
        <v>39598.699999999997</v>
      </c>
      <c r="E14" s="27">
        <v>24724.260000000002</v>
      </c>
      <c r="F14" s="27">
        <v>22285.523478006253</v>
      </c>
      <c r="G14" s="53">
        <v>22960.085092311652</v>
      </c>
      <c r="H14" s="155" t="s">
        <v>38</v>
      </c>
    </row>
    <row r="15" spans="1:8" ht="15.75">
      <c r="A15" s="151" t="s">
        <v>39</v>
      </c>
      <c r="B15" s="48">
        <v>19203.099999999999</v>
      </c>
      <c r="C15" s="27">
        <v>18735</v>
      </c>
      <c r="D15" s="27">
        <v>18430.5</v>
      </c>
      <c r="E15" s="27">
        <v>9398</v>
      </c>
      <c r="F15" s="27">
        <v>9428</v>
      </c>
      <c r="G15" s="53">
        <v>9551</v>
      </c>
      <c r="H15" s="155" t="s">
        <v>42</v>
      </c>
    </row>
    <row r="16" spans="1:8" ht="15.75">
      <c r="A16" s="151" t="s">
        <v>86</v>
      </c>
      <c r="B16" s="48">
        <v>13513.1</v>
      </c>
      <c r="C16" s="29">
        <v>13908.1</v>
      </c>
      <c r="D16" s="29">
        <v>14318</v>
      </c>
      <c r="E16" s="27">
        <v>6583</v>
      </c>
      <c r="F16" s="29">
        <v>6724</v>
      </c>
      <c r="G16" s="54">
        <v>6864</v>
      </c>
      <c r="H16" s="155" t="s">
        <v>113</v>
      </c>
    </row>
    <row r="17" spans="1:8" ht="15.75">
      <c r="A17" s="151" t="s">
        <v>47</v>
      </c>
      <c r="B17" s="50">
        <v>36004</v>
      </c>
      <c r="C17" s="29">
        <v>36934</v>
      </c>
      <c r="D17" s="29">
        <v>37883.542999999998</v>
      </c>
      <c r="E17" s="29">
        <v>10921</v>
      </c>
      <c r="F17" s="29">
        <v>11109</v>
      </c>
      <c r="G17" s="54">
        <v>11386.398999999999</v>
      </c>
      <c r="H17" s="155" t="s">
        <v>49</v>
      </c>
    </row>
    <row r="18" spans="1:8" ht="15.75">
      <c r="A18" s="151" t="s">
        <v>50</v>
      </c>
      <c r="B18" s="48">
        <v>4088.19</v>
      </c>
      <c r="C18" s="29">
        <v>4159.1000000000004</v>
      </c>
      <c r="D18" s="29">
        <v>4414.05</v>
      </c>
      <c r="E18" s="27">
        <v>710</v>
      </c>
      <c r="F18" s="29">
        <v>760</v>
      </c>
      <c r="G18" s="54">
        <v>806.6</v>
      </c>
      <c r="H18" s="155" t="s">
        <v>52</v>
      </c>
    </row>
    <row r="19" spans="1:8" ht="15.75">
      <c r="A19" s="151" t="s">
        <v>53</v>
      </c>
      <c r="B19" s="48">
        <v>4620</v>
      </c>
      <c r="C19" s="29">
        <v>4662.88</v>
      </c>
      <c r="D19" s="29">
        <v>4790.71</v>
      </c>
      <c r="E19" s="27">
        <v>1108</v>
      </c>
      <c r="F19" s="29">
        <v>1126</v>
      </c>
      <c r="G19" s="54">
        <v>1143</v>
      </c>
      <c r="H19" s="155" t="s">
        <v>55</v>
      </c>
    </row>
    <row r="20" spans="1:8" ht="15.75">
      <c r="A20" s="151" t="s">
        <v>56</v>
      </c>
      <c r="B20" s="48">
        <v>2374.42</v>
      </c>
      <c r="C20" s="29">
        <v>2481.54</v>
      </c>
      <c r="D20" s="29">
        <v>2569.8000000000002</v>
      </c>
      <c r="E20" s="27">
        <v>19</v>
      </c>
      <c r="F20" s="29">
        <v>18</v>
      </c>
      <c r="G20" s="54">
        <v>16</v>
      </c>
      <c r="H20" s="155" t="s">
        <v>58</v>
      </c>
    </row>
    <row r="21" spans="1:8" ht="15.75">
      <c r="A21" s="151" t="s">
        <v>59</v>
      </c>
      <c r="B21" s="48">
        <v>3782.45</v>
      </c>
      <c r="C21" s="29">
        <v>3935.79</v>
      </c>
      <c r="D21" s="29">
        <v>4052.59</v>
      </c>
      <c r="E21" s="27">
        <v>58</v>
      </c>
      <c r="F21" s="29">
        <v>59</v>
      </c>
      <c r="G21" s="54">
        <v>60</v>
      </c>
      <c r="H21" s="155" t="s">
        <v>61</v>
      </c>
    </row>
    <row r="22" spans="1:8" ht="15.75">
      <c r="A22" s="151" t="s">
        <v>62</v>
      </c>
      <c r="B22" s="48">
        <v>5603.28</v>
      </c>
      <c r="C22" s="29">
        <v>5851.48</v>
      </c>
      <c r="D22" s="29">
        <v>6006.67</v>
      </c>
      <c r="E22" s="27">
        <v>576</v>
      </c>
      <c r="F22" s="29">
        <v>748.928</v>
      </c>
      <c r="G22" s="54">
        <v>613</v>
      </c>
      <c r="H22" s="155" t="s">
        <v>64</v>
      </c>
    </row>
    <row r="23" spans="1:8" ht="15.75">
      <c r="A23" s="151" t="s">
        <v>111</v>
      </c>
      <c r="B23" s="48">
        <v>6204.11</v>
      </c>
      <c r="C23" s="29">
        <v>6234.96</v>
      </c>
      <c r="D23" s="29">
        <v>6293.25</v>
      </c>
      <c r="E23" s="27">
        <v>1353</v>
      </c>
      <c r="F23" s="29">
        <v>1355</v>
      </c>
      <c r="G23" s="54">
        <v>1359</v>
      </c>
      <c r="H23" s="155" t="s">
        <v>115</v>
      </c>
    </row>
    <row r="24" spans="1:8" ht="15.75">
      <c r="A24" s="151" t="s">
        <v>112</v>
      </c>
      <c r="B24" s="48">
        <v>91812.6</v>
      </c>
      <c r="C24" s="29">
        <v>93778.2</v>
      </c>
      <c r="D24" s="29">
        <v>95688.7</v>
      </c>
      <c r="E24" s="27">
        <v>47473</v>
      </c>
      <c r="F24" s="29">
        <v>48168</v>
      </c>
      <c r="G24" s="54">
        <v>48835</v>
      </c>
      <c r="H24" s="155" t="s">
        <v>116</v>
      </c>
    </row>
    <row r="25" spans="1:8" ht="15.75">
      <c r="A25" s="151" t="s">
        <v>71</v>
      </c>
      <c r="B25" s="48">
        <v>34318.1</v>
      </c>
      <c r="C25" s="29">
        <v>34803.300000000003</v>
      </c>
      <c r="D25" s="29">
        <v>33947.089999999997</v>
      </c>
      <c r="E25" s="27">
        <v>13498</v>
      </c>
      <c r="F25" s="29">
        <v>13516</v>
      </c>
      <c r="G25" s="54">
        <v>13455.995000000001</v>
      </c>
      <c r="H25" s="155" t="s">
        <v>73</v>
      </c>
    </row>
    <row r="26" spans="1:8" ht="15.75">
      <c r="A26" s="151" t="s">
        <v>74</v>
      </c>
      <c r="B26" s="48">
        <v>3637.1849999999999</v>
      </c>
      <c r="C26" s="29">
        <v>3720.125</v>
      </c>
      <c r="D26" s="29">
        <v>4301.0200000000004</v>
      </c>
      <c r="E26" s="27">
        <v>1870.981</v>
      </c>
      <c r="F26" s="29">
        <v>1891.0719999999999</v>
      </c>
      <c r="G26" s="54">
        <v>1652</v>
      </c>
      <c r="H26" s="155" t="s">
        <v>77</v>
      </c>
    </row>
    <row r="27" spans="1:8" ht="16.5" thickBot="1">
      <c r="A27" s="152" t="s">
        <v>87</v>
      </c>
      <c r="B27" s="51">
        <v>26246.3</v>
      </c>
      <c r="C27" s="30">
        <v>26916.2</v>
      </c>
      <c r="D27" s="30">
        <v>27584.2</v>
      </c>
      <c r="E27" s="31">
        <v>16472</v>
      </c>
      <c r="F27" s="30">
        <v>16698</v>
      </c>
      <c r="G27" s="55">
        <v>16921</v>
      </c>
      <c r="H27" s="156" t="s">
        <v>88</v>
      </c>
    </row>
    <row r="28" spans="1:8" ht="16.5" thickBot="1">
      <c r="A28" s="153" t="s">
        <v>108</v>
      </c>
      <c r="B28" s="65">
        <f>SUM(B6:B27)</f>
        <v>390628.61500000593</v>
      </c>
      <c r="C28" s="65">
        <f t="shared" ref="C28:D28" si="0">SUM(C6:C27)</f>
        <v>398488.70200000005</v>
      </c>
      <c r="D28" s="65">
        <f t="shared" si="0"/>
        <v>405856.53899999993</v>
      </c>
      <c r="E28" s="65">
        <f>SUM(E6:E27)</f>
        <v>156688.53093000001</v>
      </c>
      <c r="F28" s="65">
        <f>SUM(F6:F27)</f>
        <v>158406.88037438202</v>
      </c>
      <c r="G28" s="66">
        <f>SUM(G6:G27)</f>
        <v>160428.93732674804</v>
      </c>
      <c r="H28" s="157" t="s">
        <v>90</v>
      </c>
    </row>
  </sheetData>
  <mergeCells count="9">
    <mergeCell ref="A1:D1"/>
    <mergeCell ref="E1:H1"/>
    <mergeCell ref="F2:H2"/>
    <mergeCell ref="A3:A5"/>
    <mergeCell ref="B3:D3"/>
    <mergeCell ref="E3:G3"/>
    <mergeCell ref="H3:H5"/>
    <mergeCell ref="B4:D4"/>
    <mergeCell ref="E4:G4"/>
  </mergeCells>
  <pageMargins left="0.23622047244094491" right="0.23622047244094491" top="0.74803149606299213" bottom="0.74803149606299213" header="0.31496062992125984" footer="0.31496062992125984"/>
  <pageSetup paperSize="9" firstPageNumber="2" orientation="landscape" useFirstPageNumber="1" r:id="rId1"/>
  <headerFooter>
    <oddHeader>&amp;C&amp;G</oddHeader>
    <oddFooter>&amp;L&amp;P                                 المنظمة العربية للتنمية الزراعية &amp;Rالكتاب السنوي للإحصاءات الزراعية العربية - المجلد (37)</oddFooter>
  </headerFooter>
  <legacyDrawingHF r:id="rId2"/>
  <webPublishItems count="1">
    <webPublishItem id="28943" divId="StatBook37_Ch1_28943" sourceType="sheet" destinationFile="D:\AOAD WEBSITE\2018\11\ddd\ASSY37\StatBook37_Ch1_T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rightToLeft="1" view="pageLayout" topLeftCell="A22" workbookViewId="0">
      <selection activeCell="A15" sqref="A15"/>
    </sheetView>
  </sheetViews>
  <sheetFormatPr defaultColWidth="0" defaultRowHeight="15" zeroHeight="1"/>
  <cols>
    <col min="1" max="1" width="9" customWidth="1"/>
    <col min="2" max="8" width="15.75" customWidth="1"/>
    <col min="9" max="10" width="0" hidden="1" customWidth="1"/>
    <col min="11" max="16384" width="9" hidden="1"/>
  </cols>
  <sheetData>
    <row r="1" spans="1:10"/>
    <row r="2" spans="1:10" s="3" customFormat="1" ht="15.75" customHeight="1">
      <c r="A2" s="276" t="s">
        <v>97</v>
      </c>
      <c r="B2" s="276"/>
      <c r="C2" s="276"/>
      <c r="D2" s="276"/>
      <c r="E2" s="289" t="s">
        <v>98</v>
      </c>
      <c r="F2" s="289"/>
      <c r="G2" s="289"/>
      <c r="H2" s="289"/>
      <c r="I2" s="2"/>
      <c r="J2" s="2"/>
    </row>
    <row r="3" spans="1:10" s="3" customFormat="1" ht="16.5" customHeight="1" thickBot="1">
      <c r="A3" s="296" t="s">
        <v>79</v>
      </c>
      <c r="B3" s="296"/>
      <c r="C3" s="78"/>
      <c r="D3" s="78"/>
      <c r="E3" s="158"/>
      <c r="F3" s="78"/>
      <c r="G3" s="278" t="s">
        <v>80</v>
      </c>
      <c r="H3" s="278"/>
      <c r="I3" s="2"/>
    </row>
    <row r="4" spans="1:10" s="3" customFormat="1" ht="15.75">
      <c r="A4" s="290" t="s">
        <v>1</v>
      </c>
      <c r="B4" s="282" t="s">
        <v>93</v>
      </c>
      <c r="C4" s="283"/>
      <c r="D4" s="283"/>
      <c r="E4" s="282" t="s">
        <v>94</v>
      </c>
      <c r="F4" s="283"/>
      <c r="G4" s="283"/>
      <c r="H4" s="293" t="s">
        <v>5</v>
      </c>
      <c r="I4" s="2"/>
    </row>
    <row r="5" spans="1:10" s="3" customFormat="1" ht="16.5" thickBot="1">
      <c r="A5" s="291"/>
      <c r="B5" s="287" t="s">
        <v>95</v>
      </c>
      <c r="C5" s="288"/>
      <c r="D5" s="288"/>
      <c r="E5" s="287" t="s">
        <v>96</v>
      </c>
      <c r="F5" s="288"/>
      <c r="G5" s="288"/>
      <c r="H5" s="294"/>
      <c r="I5" s="2"/>
    </row>
    <row r="6" spans="1:10" s="3" customFormat="1" ht="16.5" thickBot="1">
      <c r="A6" s="292"/>
      <c r="B6" s="57">
        <v>2014</v>
      </c>
      <c r="C6" s="58">
        <v>2015</v>
      </c>
      <c r="D6" s="58">
        <v>2016</v>
      </c>
      <c r="E6" s="57">
        <v>2014</v>
      </c>
      <c r="F6" s="58">
        <v>2015</v>
      </c>
      <c r="G6" s="58">
        <v>2016</v>
      </c>
      <c r="H6" s="295"/>
      <c r="I6" s="2"/>
    </row>
    <row r="7" spans="1:10" s="3" customFormat="1" ht="15.75">
      <c r="A7" s="60" t="s">
        <v>7</v>
      </c>
      <c r="B7" s="25">
        <v>1461</v>
      </c>
      <c r="C7" s="25">
        <v>2166</v>
      </c>
      <c r="D7" s="26">
        <v>2429</v>
      </c>
      <c r="E7" s="26">
        <v>191.4</v>
      </c>
      <c r="F7" s="26">
        <v>242.67</v>
      </c>
      <c r="G7" s="26">
        <v>249.96199999999999</v>
      </c>
      <c r="H7" s="60" t="s">
        <v>10</v>
      </c>
      <c r="I7" s="2"/>
    </row>
    <row r="8" spans="1:10" s="3" customFormat="1" ht="15.75">
      <c r="A8" s="61" t="s">
        <v>11</v>
      </c>
      <c r="B8" s="27">
        <v>6367.9530000000004</v>
      </c>
      <c r="C8" s="27">
        <v>6414.7449999999999</v>
      </c>
      <c r="D8" s="27">
        <v>6415.8630000000003</v>
      </c>
      <c r="E8" s="27">
        <v>154</v>
      </c>
      <c r="F8" s="27">
        <v>155.13159880419971</v>
      </c>
      <c r="G8" s="27">
        <v>155.15863606405387</v>
      </c>
      <c r="H8" s="61" t="s">
        <v>14</v>
      </c>
    </row>
    <row r="9" spans="1:10" s="3" customFormat="1" ht="15.75">
      <c r="A9" s="61" t="s">
        <v>15</v>
      </c>
      <c r="B9" s="27">
        <v>694.90899999999999</v>
      </c>
      <c r="C9" s="27">
        <v>563.56500000000005</v>
      </c>
      <c r="D9" s="27">
        <v>606.08199999999999</v>
      </c>
      <c r="E9" s="27">
        <v>12.667</v>
      </c>
      <c r="F9" s="27">
        <v>7.3620000000000001</v>
      </c>
      <c r="G9" s="27">
        <v>7.4</v>
      </c>
      <c r="H9" s="61" t="s">
        <v>17</v>
      </c>
    </row>
    <row r="10" spans="1:10" s="3" customFormat="1" ht="15.75">
      <c r="A10" s="61" t="s">
        <v>18</v>
      </c>
      <c r="B10" s="28">
        <v>3403.1000000000004</v>
      </c>
      <c r="C10" s="28">
        <v>3393.4789999999998</v>
      </c>
      <c r="D10" s="27">
        <v>3423.7250000000004</v>
      </c>
      <c r="E10" s="27">
        <v>1463.5000000000002</v>
      </c>
      <c r="F10" s="27">
        <v>1593.5949999999998</v>
      </c>
      <c r="G10" s="27">
        <v>1481.796</v>
      </c>
      <c r="H10" s="61" t="s">
        <v>20</v>
      </c>
    </row>
    <row r="11" spans="1:10" s="3" customFormat="1" ht="15.75">
      <c r="A11" s="61" t="s">
        <v>21</v>
      </c>
      <c r="B11" s="27">
        <v>11454</v>
      </c>
      <c r="C11" s="27">
        <v>11931</v>
      </c>
      <c r="D11" s="27">
        <v>12117</v>
      </c>
      <c r="E11" s="27">
        <v>2550.6</v>
      </c>
      <c r="F11" s="27">
        <v>4959.7999999999993</v>
      </c>
      <c r="G11" s="27">
        <v>2545</v>
      </c>
      <c r="H11" s="61" t="s">
        <v>23</v>
      </c>
    </row>
    <row r="12" spans="1:10" s="3" customFormat="1" ht="15.75">
      <c r="A12" s="61" t="s">
        <v>243</v>
      </c>
      <c r="B12" s="27">
        <v>193.28399999999999</v>
      </c>
      <c r="C12" s="27">
        <v>199.3</v>
      </c>
      <c r="D12" s="27">
        <v>205.15299999999999</v>
      </c>
      <c r="E12" s="27">
        <v>74.221056000000004</v>
      </c>
      <c r="F12" s="27">
        <v>76.531200000000013</v>
      </c>
      <c r="G12" s="27">
        <v>78.778751999999997</v>
      </c>
      <c r="H12" s="61" t="s">
        <v>30</v>
      </c>
    </row>
    <row r="13" spans="1:10" s="3" customFormat="1" ht="15.75">
      <c r="A13" s="61" t="s">
        <v>107</v>
      </c>
      <c r="B13" s="27">
        <v>363.13600000000002</v>
      </c>
      <c r="C13" s="27">
        <v>371.858</v>
      </c>
      <c r="D13" s="27">
        <v>379.952</v>
      </c>
      <c r="E13" s="27">
        <v>287</v>
      </c>
      <c r="F13" s="27">
        <v>293.89332371342965</v>
      </c>
      <c r="G13" s="27">
        <v>300.29031547409232</v>
      </c>
      <c r="H13" s="61" t="s">
        <v>114</v>
      </c>
    </row>
    <row r="14" spans="1:10" s="3" customFormat="1" ht="15.75">
      <c r="A14" s="61" t="s">
        <v>31</v>
      </c>
      <c r="B14" s="25">
        <v>12391.352999999999</v>
      </c>
      <c r="C14" s="25">
        <v>12991.605</v>
      </c>
      <c r="D14" s="26">
        <v>13431.34</v>
      </c>
      <c r="E14" s="26">
        <v>468.072</v>
      </c>
      <c r="F14" s="26">
        <v>495.4</v>
      </c>
      <c r="G14" s="26">
        <v>512.16811440926665</v>
      </c>
      <c r="H14" s="61" t="s">
        <v>34</v>
      </c>
    </row>
    <row r="15" spans="1:10" s="3" customFormat="1" ht="15.75" customHeight="1">
      <c r="A15" s="61" t="s">
        <v>35</v>
      </c>
      <c r="B15" s="27">
        <v>9365.25</v>
      </c>
      <c r="C15" s="27">
        <v>8925.7258064357502</v>
      </c>
      <c r="D15" s="27">
        <v>9195.8990431011935</v>
      </c>
      <c r="E15" s="27">
        <v>3371.49</v>
      </c>
      <c r="F15" s="27">
        <v>3713.1019354772725</v>
      </c>
      <c r="G15" s="27">
        <v>3825.4940019300966</v>
      </c>
      <c r="H15" s="61" t="s">
        <v>38</v>
      </c>
    </row>
    <row r="16" spans="1:10" s="3" customFormat="1" ht="15.75" customHeight="1">
      <c r="A16" s="61" t="s">
        <v>39</v>
      </c>
      <c r="B16" s="27">
        <v>5025.4690000000001</v>
      </c>
      <c r="C16" s="27">
        <v>4823.3620000000001</v>
      </c>
      <c r="D16" s="27">
        <v>4786.1760000000004</v>
      </c>
      <c r="E16" s="27">
        <v>1352</v>
      </c>
      <c r="F16" s="27">
        <v>1297.6272312096642</v>
      </c>
      <c r="G16" s="27">
        <v>1287.6230958742358</v>
      </c>
      <c r="H16" s="61" t="s">
        <v>42</v>
      </c>
    </row>
    <row r="17" spans="1:8" s="3" customFormat="1" ht="15.75">
      <c r="A17" s="61" t="s">
        <v>86</v>
      </c>
      <c r="B17" s="28">
        <v>3299.2930000000001</v>
      </c>
      <c r="C17" s="28">
        <v>3414.6970000000001</v>
      </c>
      <c r="D17" s="27">
        <v>3527.5039999999999</v>
      </c>
      <c r="E17" s="27">
        <v>2794</v>
      </c>
      <c r="F17" s="27">
        <v>2870.01</v>
      </c>
      <c r="G17" s="27">
        <v>2964.8228686293396</v>
      </c>
      <c r="H17" s="61" t="s">
        <v>113</v>
      </c>
    </row>
    <row r="18" spans="1:8" s="3" customFormat="1" ht="15.75">
      <c r="A18" s="61" t="s">
        <v>47</v>
      </c>
      <c r="B18" s="27">
        <v>11679</v>
      </c>
      <c r="C18" s="27">
        <v>11981</v>
      </c>
      <c r="D18" s="27">
        <v>10235.072</v>
      </c>
      <c r="E18" s="27">
        <v>1583</v>
      </c>
      <c r="F18" s="27">
        <v>1623.2</v>
      </c>
      <c r="G18" s="27">
        <v>1664.4208717624763</v>
      </c>
      <c r="H18" s="61" t="s">
        <v>49</v>
      </c>
    </row>
    <row r="19" spans="1:8" s="3" customFormat="1" ht="15.75">
      <c r="A19" s="61" t="s">
        <v>50</v>
      </c>
      <c r="B19" s="27">
        <v>1990.84</v>
      </c>
      <c r="C19" s="27">
        <v>2140.29</v>
      </c>
      <c r="D19" s="27">
        <v>2255.41</v>
      </c>
      <c r="E19" s="27">
        <v>338.18</v>
      </c>
      <c r="F19" s="27">
        <v>344.71</v>
      </c>
      <c r="G19" s="27">
        <v>349.99</v>
      </c>
      <c r="H19" s="61" t="s">
        <v>52</v>
      </c>
    </row>
    <row r="20" spans="1:8" s="3" customFormat="1" ht="15.75">
      <c r="A20" s="61" t="s">
        <v>53</v>
      </c>
      <c r="B20" s="27">
        <v>917</v>
      </c>
      <c r="C20" s="27">
        <v>962.6</v>
      </c>
      <c r="D20" s="27">
        <v>980.5</v>
      </c>
      <c r="E20" s="27">
        <v>95</v>
      </c>
      <c r="F20" s="27">
        <v>83.679000000000002</v>
      </c>
      <c r="G20" s="27">
        <v>72</v>
      </c>
      <c r="H20" s="61" t="s">
        <v>55</v>
      </c>
    </row>
    <row r="21" spans="1:8" s="3" customFormat="1" ht="15.75">
      <c r="A21" s="61" t="s">
        <v>56</v>
      </c>
      <c r="B21" s="25">
        <v>1780.143</v>
      </c>
      <c r="C21" s="25">
        <v>1814.6980000000001</v>
      </c>
      <c r="D21" s="26">
        <v>1928.4949999999999</v>
      </c>
      <c r="E21" s="26">
        <v>23.123000000000001</v>
      </c>
      <c r="F21" s="26">
        <v>24.006</v>
      </c>
      <c r="G21" s="26">
        <v>25.51138038946425</v>
      </c>
      <c r="H21" s="61" t="s">
        <v>58</v>
      </c>
    </row>
    <row r="22" spans="1:8" s="3" customFormat="1" ht="15.75">
      <c r="A22" s="61" t="s">
        <v>59</v>
      </c>
      <c r="B22" s="27">
        <v>2100.7750000000001</v>
      </c>
      <c r="C22" s="27">
        <v>2194.0940000000001</v>
      </c>
      <c r="D22" s="27">
        <v>2229.0929999999998</v>
      </c>
      <c r="E22" s="27">
        <v>320.97742969630991</v>
      </c>
      <c r="F22" s="27">
        <v>335.2356404812964</v>
      </c>
      <c r="G22" s="27">
        <v>340.58313798195263</v>
      </c>
      <c r="H22" s="61" t="s">
        <v>61</v>
      </c>
    </row>
    <row r="23" spans="1:8" s="3" customFormat="1" ht="15.75">
      <c r="A23" s="61" t="s">
        <v>62</v>
      </c>
      <c r="B23" s="27">
        <v>1987.9590000000001</v>
      </c>
      <c r="C23" s="27">
        <v>2086.6019999999999</v>
      </c>
      <c r="D23" s="27">
        <v>2164.3960000000002</v>
      </c>
      <c r="E23" s="27">
        <v>26</v>
      </c>
      <c r="F23" s="27">
        <v>27.290126204816094</v>
      </c>
      <c r="G23" s="27">
        <v>28.307573747748322</v>
      </c>
      <c r="H23" s="61" t="s">
        <v>64</v>
      </c>
    </row>
    <row r="24" spans="1:8" s="3" customFormat="1" ht="15.75">
      <c r="A24" s="61" t="s">
        <v>111</v>
      </c>
      <c r="B24" s="28">
        <v>2326.009</v>
      </c>
      <c r="C24" s="28">
        <v>2332.6889999999999</v>
      </c>
      <c r="D24" s="27">
        <v>2363.34</v>
      </c>
      <c r="E24" s="27">
        <v>54</v>
      </c>
      <c r="F24" s="27">
        <v>54.155081085240852</v>
      </c>
      <c r="G24" s="27">
        <v>54.866666466036889</v>
      </c>
      <c r="H24" s="61" t="s">
        <v>115</v>
      </c>
    </row>
    <row r="25" spans="1:8" s="3" customFormat="1" ht="15.75">
      <c r="A25" s="61" t="s">
        <v>112</v>
      </c>
      <c r="B25" s="27">
        <v>29972.986000000001</v>
      </c>
      <c r="C25" s="27">
        <v>30077.688999999998</v>
      </c>
      <c r="D25" s="27">
        <v>30468.789000000001</v>
      </c>
      <c r="E25" s="27">
        <v>6694</v>
      </c>
      <c r="F25" s="27">
        <v>6403</v>
      </c>
      <c r="G25" s="27">
        <v>6486.2581685381483</v>
      </c>
      <c r="H25" s="61" t="s">
        <v>116</v>
      </c>
    </row>
    <row r="26" spans="1:8" s="3" customFormat="1" ht="15.75">
      <c r="A26" s="61" t="s">
        <v>71</v>
      </c>
      <c r="B26" s="27">
        <v>10646</v>
      </c>
      <c r="C26" s="27">
        <v>10697</v>
      </c>
      <c r="D26" s="27">
        <v>10613</v>
      </c>
      <c r="E26" s="27">
        <v>4119</v>
      </c>
      <c r="F26" s="27">
        <v>4000.6779999999999</v>
      </c>
      <c r="G26" s="27">
        <v>4032.94</v>
      </c>
      <c r="H26" s="61" t="s">
        <v>73</v>
      </c>
    </row>
    <row r="27" spans="1:8" s="3" customFormat="1" ht="15.75">
      <c r="A27" s="61" t="s">
        <v>74</v>
      </c>
      <c r="B27" s="27">
        <v>1194.607</v>
      </c>
      <c r="C27" s="27">
        <v>1234.3900000000001</v>
      </c>
      <c r="D27" s="27">
        <v>1272.8869999999999</v>
      </c>
      <c r="E27" s="27">
        <v>170.64</v>
      </c>
      <c r="F27" s="27">
        <v>176.32268151785485</v>
      </c>
      <c r="G27" s="27">
        <v>181.82166828086557</v>
      </c>
      <c r="H27" s="61" t="s">
        <v>77</v>
      </c>
    </row>
    <row r="28" spans="1:8" s="3" customFormat="1" ht="16.5" thickBot="1">
      <c r="A28" s="62" t="s">
        <v>87</v>
      </c>
      <c r="B28" s="28">
        <v>5729.3180000000002</v>
      </c>
      <c r="C28" s="28">
        <v>6009.6270000000004</v>
      </c>
      <c r="D28" s="27">
        <v>6256.72</v>
      </c>
      <c r="E28" s="27">
        <v>2215</v>
      </c>
      <c r="F28" s="27">
        <v>2216</v>
      </c>
      <c r="G28" s="27">
        <v>2307.1134897390471</v>
      </c>
      <c r="H28" s="64" t="s">
        <v>88</v>
      </c>
    </row>
    <row r="29" spans="1:8" s="3" customFormat="1" ht="16.5" thickBot="1">
      <c r="A29" s="63" t="s">
        <v>108</v>
      </c>
      <c r="B29" s="65">
        <f>SUM(B7:B28)</f>
        <v>124343.38400000001</v>
      </c>
      <c r="C29" s="65">
        <f t="shared" ref="C29:D29" si="0">SUM(C7:C28)</f>
        <v>126726.01580643575</v>
      </c>
      <c r="D29" s="65">
        <f t="shared" si="0"/>
        <v>127285.39604310119</v>
      </c>
      <c r="E29" s="65">
        <f>SUM(E7:E28)</f>
        <v>28357.870485696309</v>
      </c>
      <c r="F29" s="65">
        <f>SUM(F7:F28)</f>
        <v>30993.398818493773</v>
      </c>
      <c r="G29" s="66">
        <f>SUM(G7:G28)</f>
        <v>28952.306741286822</v>
      </c>
      <c r="H29" s="63" t="s">
        <v>90</v>
      </c>
    </row>
  </sheetData>
  <mergeCells count="10">
    <mergeCell ref="A2:D2"/>
    <mergeCell ref="E2:H2"/>
    <mergeCell ref="G3:H3"/>
    <mergeCell ref="A4:A6"/>
    <mergeCell ref="B4:D4"/>
    <mergeCell ref="E4:G4"/>
    <mergeCell ref="H4:H6"/>
    <mergeCell ref="B5:D5"/>
    <mergeCell ref="E5:G5"/>
    <mergeCell ref="A3:B3"/>
  </mergeCells>
  <pageMargins left="0.23622047244094491" right="0.23622047244094491" top="0.74803149606299213" bottom="0.74803149606299213" header="0.31496062992125984" footer="0.31496062992125984"/>
  <pageSetup firstPageNumber="3" orientation="landscape" useFirstPageNumber="1" verticalDpi="0" r:id="rId1"/>
  <headerFooter>
    <oddHeader>&amp;C&amp;G</oddHeader>
    <oddFooter>&amp;L&amp;P                             المنظمة العربية للتنمية الزراعية  &amp;Rالكتاب السنوي للإحصاءات الزراعية العربية - المجلد (37)</oddFooter>
  </headerFooter>
  <legacyDrawingHF r:id="rId2"/>
  <webPublishItems count="1">
    <webPublishItem id="27566" divId="StatBook37_Ch1_27566" sourceType="sheet" destinationFile="D:\AOAD WEBSITE\2018\11\ddd\ASSY37\StatBook37_Ch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J33"/>
  <sheetViews>
    <sheetView rightToLeft="1" view="pageLayout" topLeftCell="A19" workbookViewId="0">
      <selection activeCell="A5" sqref="A5:A9"/>
    </sheetView>
  </sheetViews>
  <sheetFormatPr defaultColWidth="0" defaultRowHeight="15" zeroHeight="1"/>
  <cols>
    <col min="1" max="9" width="11.875" customWidth="1"/>
    <col min="10" max="10" width="18.25" customWidth="1"/>
    <col min="11" max="16384" width="9" hidden="1"/>
  </cols>
  <sheetData>
    <row r="1" spans="1:10"/>
    <row r="2" spans="1:10" ht="15" customHeight="1">
      <c r="A2" s="297" t="s">
        <v>429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5" customHeight="1">
      <c r="A3" s="298" t="s">
        <v>307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0" ht="15.75" thickBot="1">
      <c r="A4" s="300" t="s">
        <v>99</v>
      </c>
      <c r="B4" s="300"/>
      <c r="C4" s="159"/>
      <c r="D4" s="160"/>
      <c r="E4" s="160"/>
      <c r="F4" s="160"/>
      <c r="G4" s="160"/>
      <c r="H4" s="160"/>
      <c r="I4" s="299" t="s">
        <v>100</v>
      </c>
      <c r="J4" s="299"/>
    </row>
    <row r="5" spans="1:10" ht="15" customHeight="1">
      <c r="A5" s="303" t="s">
        <v>1</v>
      </c>
      <c r="B5" s="301" t="s">
        <v>101</v>
      </c>
      <c r="C5" s="302"/>
      <c r="D5" s="301" t="s">
        <v>102</v>
      </c>
      <c r="E5" s="302"/>
      <c r="F5" s="301" t="s">
        <v>103</v>
      </c>
      <c r="G5" s="313"/>
      <c r="H5" s="313"/>
      <c r="I5" s="302"/>
      <c r="J5" s="308" t="s">
        <v>5</v>
      </c>
    </row>
    <row r="6" spans="1:10" ht="15.75" customHeight="1" thickBot="1">
      <c r="A6" s="304"/>
      <c r="B6" s="67"/>
      <c r="C6" s="68"/>
      <c r="D6" s="67"/>
      <c r="E6" s="68"/>
      <c r="F6" s="314" t="s">
        <v>308</v>
      </c>
      <c r="G6" s="315"/>
      <c r="H6" s="315"/>
      <c r="I6" s="316"/>
      <c r="J6" s="309"/>
    </row>
    <row r="7" spans="1:10" ht="15" customHeight="1">
      <c r="A7" s="304"/>
      <c r="B7" s="306" t="s">
        <v>430</v>
      </c>
      <c r="C7" s="307"/>
      <c r="D7" s="306" t="s">
        <v>104</v>
      </c>
      <c r="E7" s="307"/>
      <c r="F7" s="301" t="s">
        <v>105</v>
      </c>
      <c r="G7" s="302"/>
      <c r="H7" s="301" t="s">
        <v>106</v>
      </c>
      <c r="I7" s="302"/>
      <c r="J7" s="309"/>
    </row>
    <row r="8" spans="1:10" ht="15" customHeight="1">
      <c r="A8" s="304"/>
      <c r="B8" s="69"/>
      <c r="C8" s="70"/>
      <c r="D8" s="69"/>
      <c r="E8" s="70"/>
      <c r="F8" s="311" t="s">
        <v>430</v>
      </c>
      <c r="G8" s="312"/>
      <c r="H8" s="311" t="s">
        <v>104</v>
      </c>
      <c r="I8" s="312"/>
      <c r="J8" s="309"/>
    </row>
    <row r="9" spans="1:10" ht="16.5" thickBot="1">
      <c r="A9" s="305"/>
      <c r="B9" s="71">
        <v>2015</v>
      </c>
      <c r="C9" s="72">
        <v>2016</v>
      </c>
      <c r="D9" s="71">
        <v>2015</v>
      </c>
      <c r="E9" s="72">
        <v>2016</v>
      </c>
      <c r="F9" s="71">
        <v>2015</v>
      </c>
      <c r="G9" s="72">
        <v>2016</v>
      </c>
      <c r="H9" s="71">
        <v>2015</v>
      </c>
      <c r="I9" s="73">
        <v>2016</v>
      </c>
      <c r="J9" s="310"/>
    </row>
    <row r="10" spans="1:10" ht="15.75">
      <c r="A10" s="150" t="s">
        <v>7</v>
      </c>
      <c r="B10" s="38">
        <v>8928.7199999999993</v>
      </c>
      <c r="C10" s="33">
        <v>8928.7199999999993</v>
      </c>
      <c r="D10" s="38">
        <v>300</v>
      </c>
      <c r="E10" s="33">
        <v>300</v>
      </c>
      <c r="F10" s="38">
        <v>0.93673833200163825</v>
      </c>
      <c r="G10" s="33">
        <v>0.91892111634560725</v>
      </c>
      <c r="H10" s="38">
        <v>3.1473884229821468E-2</v>
      </c>
      <c r="I10" s="33">
        <v>3.0875235745289605E-2</v>
      </c>
      <c r="J10" s="154" t="s">
        <v>10</v>
      </c>
    </row>
    <row r="11" spans="1:10" ht="15.75">
      <c r="A11" s="151" t="s">
        <v>11</v>
      </c>
      <c r="B11" s="39">
        <v>8360</v>
      </c>
      <c r="C11" s="34">
        <v>8360</v>
      </c>
      <c r="D11" s="39">
        <v>82.742900000000006</v>
      </c>
      <c r="E11" s="34">
        <v>83.831999999999994</v>
      </c>
      <c r="F11" s="38">
        <v>0.91323203303365641</v>
      </c>
      <c r="G11" s="33">
        <v>0.91654938452502843</v>
      </c>
      <c r="H11" s="38">
        <v>9.0386921992943216E-3</v>
      </c>
      <c r="I11" s="33">
        <v>9.1909291870217926E-3</v>
      </c>
      <c r="J11" s="155" t="s">
        <v>14</v>
      </c>
    </row>
    <row r="12" spans="1:10" ht="15.75">
      <c r="A12" s="151" t="s">
        <v>15</v>
      </c>
      <c r="B12" s="39">
        <v>77.084999999999994</v>
      </c>
      <c r="C12" s="34">
        <v>77.084999999999994</v>
      </c>
      <c r="D12" s="39">
        <v>3.7300000000000004</v>
      </c>
      <c r="E12" s="34">
        <v>3.7290000000000001</v>
      </c>
      <c r="F12" s="38">
        <v>5.6253201802204153E-2</v>
      </c>
      <c r="G12" s="33">
        <v>5.4143142711448683E-2</v>
      </c>
      <c r="H12" s="38">
        <v>2.7219879707105345E-3</v>
      </c>
      <c r="I12" s="33">
        <v>2.6191837474345485E-3</v>
      </c>
      <c r="J12" s="155" t="s">
        <v>17</v>
      </c>
    </row>
    <row r="13" spans="1:10" ht="15.75">
      <c r="A13" s="151" t="s">
        <v>18</v>
      </c>
      <c r="B13" s="39">
        <v>16361</v>
      </c>
      <c r="C13" s="34">
        <v>16361</v>
      </c>
      <c r="D13" s="39">
        <v>4654.5099999999993</v>
      </c>
      <c r="E13" s="34">
        <v>4473.88</v>
      </c>
      <c r="F13" s="38">
        <v>1.4667791248131228</v>
      </c>
      <c r="G13" s="33">
        <v>1.447302052407178</v>
      </c>
      <c r="H13" s="38">
        <v>0.41728122390036837</v>
      </c>
      <c r="I13" s="33">
        <v>0.39576161030642537</v>
      </c>
      <c r="J13" s="155" t="s">
        <v>20</v>
      </c>
    </row>
    <row r="14" spans="1:10" ht="15.75">
      <c r="A14" s="151" t="s">
        <v>21</v>
      </c>
      <c r="B14" s="39">
        <v>238174.1</v>
      </c>
      <c r="C14" s="34">
        <v>238174.1</v>
      </c>
      <c r="D14" s="39">
        <v>8488.0267828769993</v>
      </c>
      <c r="E14" s="34">
        <v>8494.5709999999999</v>
      </c>
      <c r="F14" s="38">
        <v>5.9598653754723117</v>
      </c>
      <c r="G14" s="33">
        <v>5.8324542070721916</v>
      </c>
      <c r="H14" s="38">
        <v>0.21239713692357928</v>
      </c>
      <c r="I14" s="33">
        <v>0.20801672543833871</v>
      </c>
      <c r="J14" s="155" t="s">
        <v>23</v>
      </c>
    </row>
    <row r="15" spans="1:10" ht="15.75">
      <c r="A15" s="151" t="s">
        <v>243</v>
      </c>
      <c r="B15" s="39">
        <v>186.1</v>
      </c>
      <c r="C15" s="34">
        <v>186.1</v>
      </c>
      <c r="D15" s="39">
        <v>1.33</v>
      </c>
      <c r="E15" s="34">
        <v>1.3680000000000001</v>
      </c>
      <c r="F15" s="38">
        <v>0.23938031241639054</v>
      </c>
      <c r="G15" s="33">
        <v>0.23391121931722056</v>
      </c>
      <c r="H15" s="56">
        <v>1.7107781596657681E-3</v>
      </c>
      <c r="I15" s="56">
        <v>1.7194548523694667E-3</v>
      </c>
      <c r="J15" s="155" t="s">
        <v>30</v>
      </c>
    </row>
    <row r="16" spans="1:10" ht="15.75">
      <c r="A16" s="151" t="s">
        <v>107</v>
      </c>
      <c r="B16" s="39">
        <v>2320</v>
      </c>
      <c r="C16" s="34">
        <v>2320</v>
      </c>
      <c r="D16" s="39">
        <v>75</v>
      </c>
      <c r="E16" s="34">
        <v>75</v>
      </c>
      <c r="F16" s="38">
        <v>2.4026561778296975</v>
      </c>
      <c r="G16" s="33">
        <v>2.4026561778296975</v>
      </c>
      <c r="H16" s="38">
        <v>7.7672074714322109E-2</v>
      </c>
      <c r="I16" s="38">
        <v>7.7672074714322109E-2</v>
      </c>
      <c r="J16" s="155" t="s">
        <v>27</v>
      </c>
    </row>
    <row r="17" spans="1:10" ht="15.75">
      <c r="A17" s="151" t="s">
        <v>31</v>
      </c>
      <c r="B17" s="39">
        <v>214969</v>
      </c>
      <c r="C17" s="34">
        <v>214969</v>
      </c>
      <c r="D17" s="39">
        <v>1149.2</v>
      </c>
      <c r="E17" s="34">
        <v>1136.0999999999999</v>
      </c>
      <c r="F17" s="38">
        <v>6.9309068522990342</v>
      </c>
      <c r="G17" s="33">
        <v>6.762672716828396</v>
      </c>
      <c r="H17" s="38">
        <v>3.7051845404044541E-2</v>
      </c>
      <c r="I17" s="33">
        <v>3.5740374070627579E-2</v>
      </c>
      <c r="J17" s="155" t="s">
        <v>34</v>
      </c>
    </row>
    <row r="18" spans="1:10" ht="15.75">
      <c r="A18" s="151" t="s">
        <v>35</v>
      </c>
      <c r="B18" s="39">
        <v>187800</v>
      </c>
      <c r="C18" s="34">
        <v>187800</v>
      </c>
      <c r="D18" s="39">
        <v>28703.640000000003</v>
      </c>
      <c r="E18" s="34">
        <v>28703.64</v>
      </c>
      <c r="F18" s="38">
        <v>4.8861333201510062</v>
      </c>
      <c r="G18" s="33">
        <v>4.7425799331796252</v>
      </c>
      <c r="H18" s="38">
        <v>0.74680410976368083</v>
      </c>
      <c r="I18" s="33">
        <v>0.72486318995320553</v>
      </c>
      <c r="J18" s="155" t="s">
        <v>38</v>
      </c>
    </row>
    <row r="19" spans="1:10" ht="15.75">
      <c r="A19" s="151" t="s">
        <v>39</v>
      </c>
      <c r="B19" s="39">
        <v>18517.971000000001</v>
      </c>
      <c r="C19" s="34">
        <v>18517.971000000001</v>
      </c>
      <c r="D19" s="39">
        <v>5730.683</v>
      </c>
      <c r="E19" s="34">
        <v>5730.6</v>
      </c>
      <c r="F19" s="38">
        <v>0.98841585268214582</v>
      </c>
      <c r="G19" s="33">
        <v>1.0047459916985433</v>
      </c>
      <c r="H19" s="38">
        <v>0.3058811315719242</v>
      </c>
      <c r="I19" s="33">
        <v>0.31093025148530967</v>
      </c>
      <c r="J19" s="155" t="s">
        <v>42</v>
      </c>
    </row>
    <row r="20" spans="1:10" ht="15.75">
      <c r="A20" s="151" t="s">
        <v>86</v>
      </c>
      <c r="B20" s="39">
        <v>63766</v>
      </c>
      <c r="C20" s="34">
        <v>63766</v>
      </c>
      <c r="D20" s="39">
        <v>1500</v>
      </c>
      <c r="E20" s="34">
        <v>1500</v>
      </c>
      <c r="F20" s="38">
        <v>4.5848102904063097</v>
      </c>
      <c r="G20" s="33">
        <v>4.453554965777343</v>
      </c>
      <c r="H20" s="38">
        <v>0.10785082074474586</v>
      </c>
      <c r="I20" s="33">
        <v>0.10476323508869954</v>
      </c>
      <c r="J20" s="155" t="s">
        <v>46</v>
      </c>
    </row>
    <row r="21" spans="1:10" ht="15.75">
      <c r="A21" s="151" t="s">
        <v>47</v>
      </c>
      <c r="B21" s="39">
        <v>43505.25</v>
      </c>
      <c r="C21" s="34">
        <v>43505.25</v>
      </c>
      <c r="D21" s="39">
        <v>5268.5</v>
      </c>
      <c r="E21" s="34">
        <v>3303.75</v>
      </c>
      <c r="F21" s="38">
        <v>1.1779187198787024</v>
      </c>
      <c r="G21" s="33">
        <v>1.1483944360747886</v>
      </c>
      <c r="H21" s="38">
        <v>0.14264634212378838</v>
      </c>
      <c r="I21" s="33">
        <v>8.7208052319710433E-2</v>
      </c>
      <c r="J21" s="155" t="s">
        <v>49</v>
      </c>
    </row>
    <row r="22" spans="1:10" ht="15.75">
      <c r="A22" s="151" t="s">
        <v>50</v>
      </c>
      <c r="B22" s="39">
        <v>31426.466</v>
      </c>
      <c r="C22" s="34">
        <v>31426.466</v>
      </c>
      <c r="D22" s="39">
        <v>154.5333</v>
      </c>
      <c r="E22" s="34">
        <v>156.76670000000001</v>
      </c>
      <c r="F22" s="38">
        <v>7.556073669784328</v>
      </c>
      <c r="G22" s="33">
        <v>7.119644317576828</v>
      </c>
      <c r="H22" s="38">
        <v>3.7155466326849552E-2</v>
      </c>
      <c r="I22" s="33">
        <v>3.5515388362161733E-2</v>
      </c>
      <c r="J22" s="155" t="s">
        <v>52</v>
      </c>
    </row>
    <row r="23" spans="1:10" ht="15.75">
      <c r="A23" s="151" t="s">
        <v>53</v>
      </c>
      <c r="B23" s="39">
        <v>620.70000000000005</v>
      </c>
      <c r="C23" s="34">
        <v>620.70000000000005</v>
      </c>
      <c r="D23" s="39">
        <v>146.91973450000003</v>
      </c>
      <c r="E23" s="34">
        <v>151</v>
      </c>
      <c r="F23" s="38">
        <v>0.13311515629825343</v>
      </c>
      <c r="G23" s="33">
        <v>0.1295632588906446</v>
      </c>
      <c r="H23" s="38">
        <v>3.1508367039254713E-2</v>
      </c>
      <c r="I23" s="33">
        <v>3.1519336382289889E-2</v>
      </c>
      <c r="J23" s="155" t="s">
        <v>55</v>
      </c>
    </row>
    <row r="24" spans="1:10" ht="15.75">
      <c r="A24" s="151" t="s">
        <v>56</v>
      </c>
      <c r="B24" s="39">
        <v>1143.7</v>
      </c>
      <c r="C24" s="34">
        <v>1143.7</v>
      </c>
      <c r="D24" s="39">
        <v>28.481999999999999</v>
      </c>
      <c r="E24" s="34">
        <v>29.926600000000001</v>
      </c>
      <c r="F24" s="38">
        <v>0.4608831612627643</v>
      </c>
      <c r="G24" s="33">
        <v>0.44505408981243677</v>
      </c>
      <c r="H24" s="38">
        <v>1.1477550230905003E-2</v>
      </c>
      <c r="I24" s="33">
        <v>1.1645497704101487E-2</v>
      </c>
      <c r="J24" s="155" t="s">
        <v>58</v>
      </c>
    </row>
    <row r="25" spans="1:10" ht="15.75">
      <c r="A25" s="151" t="s">
        <v>59</v>
      </c>
      <c r="B25" s="39">
        <v>1781.8</v>
      </c>
      <c r="C25" s="34">
        <v>1781.8</v>
      </c>
      <c r="D25" s="39">
        <v>15.935400000000001</v>
      </c>
      <c r="E25" s="34">
        <v>15.935400000000001</v>
      </c>
      <c r="F25" s="38">
        <v>0.4527172435521204</v>
      </c>
      <c r="G25" s="33">
        <v>0.43966944595925073</v>
      </c>
      <c r="H25" s="38">
        <v>4.048844069424436E-3</v>
      </c>
      <c r="I25" s="33">
        <v>3.9321520311701901E-3</v>
      </c>
      <c r="J25" s="155" t="s">
        <v>61</v>
      </c>
    </row>
    <row r="26" spans="1:10" ht="15.75">
      <c r="A26" s="151" t="s">
        <v>62</v>
      </c>
      <c r="B26" s="39">
        <v>1040</v>
      </c>
      <c r="C26" s="34">
        <v>1040</v>
      </c>
      <c r="D26" s="39">
        <v>271.94400000000002</v>
      </c>
      <c r="E26" s="34">
        <v>271.94400000000002</v>
      </c>
      <c r="F26" s="38">
        <v>0.17773281289519918</v>
      </c>
      <c r="G26" s="33">
        <v>0.17314085841239821</v>
      </c>
      <c r="H26" s="38">
        <v>4.6474396221126972E-2</v>
      </c>
      <c r="I26" s="33">
        <v>4.5273670769328096E-2</v>
      </c>
      <c r="J26" s="155" t="s">
        <v>64</v>
      </c>
    </row>
    <row r="27" spans="1:10" ht="15.75">
      <c r="A27" s="151" t="s">
        <v>111</v>
      </c>
      <c r="B27" s="39">
        <v>175954</v>
      </c>
      <c r="C27" s="34">
        <v>175954</v>
      </c>
      <c r="D27" s="39">
        <v>2644</v>
      </c>
      <c r="E27" s="34">
        <v>2644</v>
      </c>
      <c r="F27" s="38">
        <v>28.220549931354814</v>
      </c>
      <c r="G27" s="33">
        <v>27.959162594843683</v>
      </c>
      <c r="H27" s="38">
        <v>0.42406045908875117</v>
      </c>
      <c r="I27" s="33">
        <v>0.42013268184165575</v>
      </c>
      <c r="J27" s="155" t="s">
        <v>67</v>
      </c>
    </row>
    <row r="28" spans="1:10" ht="15.75">
      <c r="A28" s="151" t="s">
        <v>112</v>
      </c>
      <c r="B28" s="39">
        <v>100160</v>
      </c>
      <c r="C28" s="34">
        <v>100160</v>
      </c>
      <c r="D28" s="39">
        <v>3821.7200000000003</v>
      </c>
      <c r="E28" s="34">
        <v>3824.0360000000001</v>
      </c>
      <c r="F28" s="38">
        <v>1.0680520632727009</v>
      </c>
      <c r="G28" s="33">
        <v>1.0467275655328163</v>
      </c>
      <c r="H28" s="38">
        <v>4.0752754904658017E-2</v>
      </c>
      <c r="I28" s="33">
        <v>3.9963297651655842E-2</v>
      </c>
      <c r="J28" s="155" t="s">
        <v>70</v>
      </c>
    </row>
    <row r="29" spans="1:10" ht="15.75">
      <c r="A29" s="151" t="s">
        <v>71</v>
      </c>
      <c r="B29" s="39">
        <v>71085</v>
      </c>
      <c r="C29" s="34">
        <v>71085</v>
      </c>
      <c r="D29" s="39">
        <v>9186.5</v>
      </c>
      <c r="E29" s="34">
        <v>9186.5</v>
      </c>
      <c r="F29" s="38">
        <v>2.0424787304652146</v>
      </c>
      <c r="G29" s="33">
        <v>2.0939939181826781</v>
      </c>
      <c r="H29" s="38">
        <v>0.26395485485571768</v>
      </c>
      <c r="I29" s="33">
        <v>0.27061229695976891</v>
      </c>
      <c r="J29" s="155" t="s">
        <v>73</v>
      </c>
    </row>
    <row r="30" spans="1:10" ht="15.75">
      <c r="A30" s="151" t="s">
        <v>74</v>
      </c>
      <c r="B30" s="39">
        <v>103600</v>
      </c>
      <c r="C30" s="34">
        <v>103600</v>
      </c>
      <c r="D30" s="39">
        <v>336</v>
      </c>
      <c r="E30" s="34">
        <v>336</v>
      </c>
      <c r="F30" s="38">
        <v>27.848526595208494</v>
      </c>
      <c r="G30" s="33">
        <v>24.087309521927356</v>
      </c>
      <c r="H30" s="38">
        <v>9.0319545714189708E-2</v>
      </c>
      <c r="I30" s="33">
        <v>7.8121003854899534E-2</v>
      </c>
      <c r="J30" s="155" t="s">
        <v>77</v>
      </c>
    </row>
    <row r="31" spans="1:10" ht="16.5" thickBot="1">
      <c r="A31" s="152" t="s">
        <v>87</v>
      </c>
      <c r="B31" s="40">
        <v>55500</v>
      </c>
      <c r="C31" s="35">
        <v>55500</v>
      </c>
      <c r="D31" s="40">
        <v>1609.5</v>
      </c>
      <c r="E31" s="35">
        <v>1609.5</v>
      </c>
      <c r="F31" s="38">
        <v>2.0619552537133772</v>
      </c>
      <c r="G31" s="33">
        <v>2.0120213745549989</v>
      </c>
      <c r="H31" s="38">
        <v>5.9796702357687935E-2</v>
      </c>
      <c r="I31" s="33">
        <v>5.8348619862094969E-2</v>
      </c>
      <c r="J31" s="156" t="s">
        <v>88</v>
      </c>
    </row>
    <row r="32" spans="1:10" ht="16.5" thickBot="1">
      <c r="A32" s="153" t="s">
        <v>108</v>
      </c>
      <c r="B32" s="74">
        <v>1345276.892</v>
      </c>
      <c r="C32" s="75">
        <v>1345276.892</v>
      </c>
      <c r="D32" s="74">
        <v>74172.897117377011</v>
      </c>
      <c r="E32" s="75">
        <v>72032.078699999998</v>
      </c>
      <c r="F32" s="74">
        <v>3.3759473863326739</v>
      </c>
      <c r="G32" s="75">
        <v>3.3146611246295583</v>
      </c>
      <c r="H32" s="76">
        <v>0.18613550834717768</v>
      </c>
      <c r="I32" s="77">
        <v>0.17748162658037156</v>
      </c>
      <c r="J32" s="157" t="s">
        <v>90</v>
      </c>
    </row>
    <row r="33" spans="1:10">
      <c r="A33" s="36" t="s">
        <v>109</v>
      </c>
      <c r="B33" s="32"/>
      <c r="C33" s="32"/>
      <c r="D33" s="32"/>
      <c r="E33" s="32"/>
      <c r="F33" s="32"/>
      <c r="G33" s="32"/>
      <c r="H33" s="32"/>
      <c r="I33" s="32"/>
      <c r="J33" s="37" t="s">
        <v>110</v>
      </c>
    </row>
  </sheetData>
  <autoFilter ref="A2:J33">
    <filterColumn colId="0" showButton="0"/>
    <filterColumn colId="1" showButton="0">
      <iconFilter iconSet="3Arrows"/>
    </filterColumn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6">
    <mergeCell ref="A2:J2"/>
    <mergeCell ref="A3:J3"/>
    <mergeCell ref="I4:J4"/>
    <mergeCell ref="A4:B4"/>
    <mergeCell ref="F7:G7"/>
    <mergeCell ref="A5:A9"/>
    <mergeCell ref="B5:C5"/>
    <mergeCell ref="B7:C7"/>
    <mergeCell ref="D5:E5"/>
    <mergeCell ref="D7:E7"/>
    <mergeCell ref="J5:J9"/>
    <mergeCell ref="F8:G8"/>
    <mergeCell ref="H7:I7"/>
    <mergeCell ref="H8:I8"/>
    <mergeCell ref="F5:I5"/>
    <mergeCell ref="F6:I6"/>
  </mergeCells>
  <pageMargins left="0.23622047244094491" right="0.23622047244094491" top="0.74803149606299213" bottom="0.74803149606299213" header="0.31496062992125984" footer="0.31496062992125984"/>
  <pageSetup firstPageNumber="4" orientation="landscape" useFirstPageNumber="1" verticalDpi="0" r:id="rId1"/>
  <headerFooter>
    <oddHeader>&amp;C&amp;G</oddHeader>
    <oddFooter>&amp;L&amp;P                             المنظمة العربية للتنمية الزراعية  &amp;Rالكتاب السنوي للإحصاءات الزراعية العربية - المجلد (37)</oddFooter>
  </headerFooter>
  <legacyDrawingHF r:id="rId2"/>
  <webPublishItems count="1">
    <webPublishItem id="7860" divId="StatBook37_Ch1_7860" sourceType="sheet" destinationFile="D:\AOAD WEBSITE\2018\11\ddd\ASSY37\StatBook37_Ch1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rightToLeft="1" view="pageLayout" topLeftCell="G1048576" workbookViewId="0">
      <selection activeCell="C5" sqref="C5"/>
    </sheetView>
  </sheetViews>
  <sheetFormatPr defaultColWidth="0" defaultRowHeight="15" zeroHeight="1"/>
  <cols>
    <col min="1" max="13" width="9" customWidth="1"/>
    <col min="14" max="14" width="8.375" customWidth="1"/>
    <col min="15" max="15" width="8.125" customWidth="1"/>
    <col min="16" max="16" width="9" customWidth="1"/>
    <col min="17" max="17" width="12.75" customWidth="1"/>
    <col min="18" max="18" width="9" customWidth="1"/>
    <col min="19" max="19" width="16.125" customWidth="1"/>
    <col min="20" max="20" width="9" customWidth="1"/>
    <col min="21" max="21" width="10.25" customWidth="1"/>
    <col min="22" max="22" width="9" customWidth="1"/>
    <col min="23" max="16384" width="9" hidden="1"/>
  </cols>
  <sheetData>
    <row r="1" spans="1:22" ht="15.75">
      <c r="A1" s="276" t="s">
        <v>431</v>
      </c>
      <c r="B1" s="276"/>
      <c r="C1" s="276"/>
      <c r="D1" s="276"/>
      <c r="E1" s="276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289" t="s">
        <v>309</v>
      </c>
      <c r="T1" s="289"/>
      <c r="U1" s="289"/>
      <c r="V1" s="289"/>
    </row>
    <row r="2" spans="1:22" ht="15.75" thickBot="1">
      <c r="A2" s="333" t="s">
        <v>117</v>
      </c>
      <c r="B2" s="333"/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  <c r="P2" s="177"/>
      <c r="Q2" s="177"/>
      <c r="R2" s="177"/>
      <c r="S2" s="177"/>
      <c r="T2" s="178"/>
      <c r="U2" s="317" t="s">
        <v>118</v>
      </c>
      <c r="V2" s="317"/>
    </row>
    <row r="3" spans="1:22" ht="15.75" thickBot="1">
      <c r="A3" s="334" t="s">
        <v>1</v>
      </c>
      <c r="B3" s="327" t="s">
        <v>237</v>
      </c>
      <c r="C3" s="331"/>
      <c r="D3" s="331"/>
      <c r="E3" s="328"/>
      <c r="F3" s="325" t="s">
        <v>236</v>
      </c>
      <c r="G3" s="340"/>
      <c r="H3" s="340"/>
      <c r="I3" s="326"/>
      <c r="J3" s="327" t="s">
        <v>119</v>
      </c>
      <c r="K3" s="331"/>
      <c r="L3" s="327" t="s">
        <v>238</v>
      </c>
      <c r="M3" s="328"/>
      <c r="N3" s="327" t="s">
        <v>239</v>
      </c>
      <c r="O3" s="331"/>
      <c r="P3" s="327" t="s">
        <v>240</v>
      </c>
      <c r="Q3" s="328"/>
      <c r="R3" s="327" t="s">
        <v>241</v>
      </c>
      <c r="S3" s="328"/>
      <c r="T3" s="321" t="s">
        <v>242</v>
      </c>
      <c r="U3" s="322"/>
      <c r="V3" s="318" t="s">
        <v>5</v>
      </c>
    </row>
    <row r="4" spans="1:22" ht="15.75" thickBot="1">
      <c r="A4" s="335"/>
      <c r="B4" s="325" t="s">
        <v>234</v>
      </c>
      <c r="C4" s="326"/>
      <c r="D4" s="325" t="s">
        <v>235</v>
      </c>
      <c r="E4" s="326"/>
      <c r="F4" s="337" t="s">
        <v>234</v>
      </c>
      <c r="G4" s="339"/>
      <c r="H4" s="337" t="s">
        <v>235</v>
      </c>
      <c r="I4" s="338"/>
      <c r="J4" s="329" t="s">
        <v>134</v>
      </c>
      <c r="K4" s="332"/>
      <c r="L4" s="329" t="s">
        <v>121</v>
      </c>
      <c r="M4" s="330"/>
      <c r="N4" s="329" t="s">
        <v>133</v>
      </c>
      <c r="O4" s="332"/>
      <c r="P4" s="329" t="s">
        <v>122</v>
      </c>
      <c r="Q4" s="330"/>
      <c r="R4" s="329" t="s">
        <v>120</v>
      </c>
      <c r="S4" s="330"/>
      <c r="T4" s="323" t="s">
        <v>123</v>
      </c>
      <c r="U4" s="324"/>
      <c r="V4" s="319"/>
    </row>
    <row r="5" spans="1:22" ht="15.75" thickBot="1">
      <c r="A5" s="336"/>
      <c r="B5" s="79">
        <v>2015</v>
      </c>
      <c r="C5" s="79">
        <v>2016</v>
      </c>
      <c r="D5" s="79">
        <v>2015</v>
      </c>
      <c r="E5" s="79">
        <v>2016</v>
      </c>
      <c r="F5" s="79">
        <v>2015</v>
      </c>
      <c r="G5" s="79">
        <v>2016</v>
      </c>
      <c r="H5" s="79">
        <v>2015</v>
      </c>
      <c r="I5" s="79">
        <v>2016</v>
      </c>
      <c r="J5" s="79">
        <v>2015</v>
      </c>
      <c r="K5" s="79">
        <v>2016</v>
      </c>
      <c r="L5" s="79">
        <v>2015</v>
      </c>
      <c r="M5" s="79">
        <v>2016</v>
      </c>
      <c r="N5" s="79">
        <v>2015</v>
      </c>
      <c r="O5" s="79">
        <v>2016</v>
      </c>
      <c r="P5" s="79">
        <v>2015</v>
      </c>
      <c r="Q5" s="79">
        <v>2016</v>
      </c>
      <c r="R5" s="79">
        <v>2015</v>
      </c>
      <c r="S5" s="79">
        <v>2016</v>
      </c>
      <c r="T5" s="79">
        <v>2015</v>
      </c>
      <c r="U5" s="79">
        <v>2016</v>
      </c>
      <c r="V5" s="320"/>
    </row>
    <row r="6" spans="1:22" ht="15.75" thickBot="1">
      <c r="A6" s="170" t="s">
        <v>7</v>
      </c>
      <c r="B6" s="179">
        <v>38.505000000000003</v>
      </c>
      <c r="C6" s="179">
        <v>38.505000000000003</v>
      </c>
      <c r="D6" s="179">
        <v>45.094999999999999</v>
      </c>
      <c r="E6" s="179">
        <v>45.094999999999999</v>
      </c>
      <c r="F6" s="179">
        <v>118.995</v>
      </c>
      <c r="G6" s="179">
        <v>118.995</v>
      </c>
      <c r="H6" s="179">
        <v>58.345000000000006</v>
      </c>
      <c r="I6" s="179">
        <v>58.345000000000006</v>
      </c>
      <c r="J6" s="179">
        <v>39.06</v>
      </c>
      <c r="K6" s="179">
        <v>39.06</v>
      </c>
      <c r="L6" s="179">
        <v>97.5</v>
      </c>
      <c r="M6" s="179">
        <v>82.13</v>
      </c>
      <c r="N6" s="179">
        <v>742</v>
      </c>
      <c r="O6" s="179">
        <v>742</v>
      </c>
      <c r="P6" s="180">
        <v>300</v>
      </c>
      <c r="Q6" s="180">
        <v>300</v>
      </c>
      <c r="R6" s="180">
        <v>586.4</v>
      </c>
      <c r="S6" s="180">
        <v>586.4</v>
      </c>
      <c r="T6" s="180">
        <v>886.4</v>
      </c>
      <c r="U6" s="180">
        <v>886.4</v>
      </c>
      <c r="V6" s="167" t="s">
        <v>10</v>
      </c>
    </row>
    <row r="7" spans="1:22" ht="15.75" thickBot="1">
      <c r="A7" s="171" t="s">
        <v>11</v>
      </c>
      <c r="B7" s="180" t="s">
        <v>124</v>
      </c>
      <c r="C7" s="180" t="s">
        <v>124</v>
      </c>
      <c r="D7" s="179">
        <v>38.661999999999999</v>
      </c>
      <c r="E7" s="180">
        <v>39.289000000000001</v>
      </c>
      <c r="F7" s="180" t="s">
        <v>124</v>
      </c>
      <c r="G7" s="180" t="s">
        <v>124</v>
      </c>
      <c r="H7" s="180">
        <v>12.274900000000001</v>
      </c>
      <c r="I7" s="180">
        <v>13.08</v>
      </c>
      <c r="J7" s="180">
        <v>31.806000000000001</v>
      </c>
      <c r="K7" s="180">
        <v>31.463000000000001</v>
      </c>
      <c r="L7" s="180">
        <v>322.60000000000002</v>
      </c>
      <c r="M7" s="180">
        <v>322.60000000000002</v>
      </c>
      <c r="N7" s="180">
        <v>305</v>
      </c>
      <c r="O7" s="180">
        <v>305</v>
      </c>
      <c r="P7" s="180">
        <v>82.742900000000006</v>
      </c>
      <c r="Q7" s="180">
        <v>83.831999999999994</v>
      </c>
      <c r="R7" s="180">
        <v>17.807199999999995</v>
      </c>
      <c r="S7" s="180">
        <v>17.780015241100742</v>
      </c>
      <c r="T7" s="180">
        <v>100.5501</v>
      </c>
      <c r="U7" s="180">
        <v>101.61201524110074</v>
      </c>
      <c r="V7" s="167" t="s">
        <v>14</v>
      </c>
    </row>
    <row r="8" spans="1:22" ht="15.75" thickBot="1">
      <c r="A8" s="171" t="s">
        <v>15</v>
      </c>
      <c r="B8" s="180" t="s">
        <v>124</v>
      </c>
      <c r="C8" s="180" t="s">
        <v>124</v>
      </c>
      <c r="D8" s="179">
        <v>2.6880000000000002</v>
      </c>
      <c r="E8" s="180">
        <v>2.68</v>
      </c>
      <c r="F8" s="180" t="s">
        <v>124</v>
      </c>
      <c r="G8" s="180" t="s">
        <v>124</v>
      </c>
      <c r="H8" s="180">
        <v>0.55600000000000005</v>
      </c>
      <c r="I8" s="180">
        <v>0.55400000000000005</v>
      </c>
      <c r="J8" s="180">
        <v>0.48599999999999999</v>
      </c>
      <c r="K8" s="180">
        <v>0.495</v>
      </c>
      <c r="L8" s="180">
        <v>0.60399999999999998</v>
      </c>
      <c r="M8" s="180">
        <v>0.60399999999999998</v>
      </c>
      <c r="N8" s="180" t="s">
        <v>124</v>
      </c>
      <c r="O8" s="180" t="s">
        <v>124</v>
      </c>
      <c r="P8" s="180">
        <v>3.7300000000000004</v>
      </c>
      <c r="Q8" s="180">
        <v>3.7290000000000001</v>
      </c>
      <c r="R8" s="180">
        <v>1.38</v>
      </c>
      <c r="S8" s="180">
        <v>1.3789999999999996</v>
      </c>
      <c r="T8" s="180">
        <v>5.1100000000000003</v>
      </c>
      <c r="U8" s="180">
        <v>5.1079999999999997</v>
      </c>
      <c r="V8" s="167" t="s">
        <v>17</v>
      </c>
    </row>
    <row r="9" spans="1:22" ht="15.75" thickBot="1">
      <c r="A9" s="171" t="s">
        <v>18</v>
      </c>
      <c r="B9" s="180">
        <v>2235.27</v>
      </c>
      <c r="C9" s="180">
        <v>2238.02</v>
      </c>
      <c r="D9" s="179">
        <v>243.1</v>
      </c>
      <c r="E9" s="181">
        <v>261.63</v>
      </c>
      <c r="F9" s="179">
        <v>1510.99</v>
      </c>
      <c r="G9" s="179">
        <v>1459.39</v>
      </c>
      <c r="H9" s="180">
        <v>211.37</v>
      </c>
      <c r="I9" s="180">
        <v>206.81</v>
      </c>
      <c r="J9" s="180">
        <v>453.78</v>
      </c>
      <c r="K9" s="180">
        <v>308.02999999999997</v>
      </c>
      <c r="L9" s="180">
        <v>1041</v>
      </c>
      <c r="M9" s="181">
        <v>742.08</v>
      </c>
      <c r="N9" s="180">
        <v>4819.97</v>
      </c>
      <c r="O9" s="180">
        <v>4767.5600000000004</v>
      </c>
      <c r="P9" s="180">
        <v>4654.5099999999993</v>
      </c>
      <c r="Q9" s="180">
        <v>4473.88</v>
      </c>
      <c r="R9" s="180">
        <v>262.80000000000109</v>
      </c>
      <c r="S9" s="180">
        <v>460.73999999999978</v>
      </c>
      <c r="T9" s="180">
        <v>4917.3100000000004</v>
      </c>
      <c r="U9" s="180">
        <v>4934.62</v>
      </c>
      <c r="V9" s="167" t="s">
        <v>20</v>
      </c>
    </row>
    <row r="10" spans="1:22" ht="15.75" thickBot="1">
      <c r="A10" s="171" t="s">
        <v>21</v>
      </c>
      <c r="B10" s="180">
        <v>533</v>
      </c>
      <c r="C10" s="180">
        <v>550</v>
      </c>
      <c r="D10" s="179">
        <v>492</v>
      </c>
      <c r="E10" s="180">
        <v>494</v>
      </c>
      <c r="F10" s="180">
        <v>3664.9556768769999</v>
      </c>
      <c r="G10" s="180">
        <v>3648</v>
      </c>
      <c r="H10" s="180">
        <v>703.63378999999998</v>
      </c>
      <c r="I10" s="180">
        <v>751</v>
      </c>
      <c r="J10" s="180">
        <v>3093.6643159999999</v>
      </c>
      <c r="K10" s="180">
        <v>3046.3270000000002</v>
      </c>
      <c r="L10" s="180">
        <v>4220.3109999999997</v>
      </c>
      <c r="M10" s="180">
        <v>4090.9854099999998</v>
      </c>
      <c r="N10" s="180">
        <v>32968.512764200001</v>
      </c>
      <c r="O10" s="180">
        <v>32910.649890000001</v>
      </c>
      <c r="P10" s="180">
        <v>8488.0267828769993</v>
      </c>
      <c r="Q10" s="180">
        <v>8494.5709999999999</v>
      </c>
      <c r="R10" s="180">
        <v>1938.8899999999994</v>
      </c>
      <c r="S10" s="180">
        <v>2036.0889999999999</v>
      </c>
      <c r="T10" s="180">
        <v>10426.916782876999</v>
      </c>
      <c r="U10" s="180">
        <v>10530.66</v>
      </c>
      <c r="V10" s="167" t="s">
        <v>23</v>
      </c>
    </row>
    <row r="11" spans="1:22" ht="15.75" thickBot="1">
      <c r="A11" s="171" t="s">
        <v>243</v>
      </c>
      <c r="B11" s="180" t="s">
        <v>124</v>
      </c>
      <c r="C11" s="182"/>
      <c r="D11" s="179">
        <v>50.6</v>
      </c>
      <c r="E11" s="183">
        <v>50.6</v>
      </c>
      <c r="F11" s="180" t="s">
        <v>124</v>
      </c>
      <c r="G11" s="182"/>
      <c r="H11" s="180" t="s">
        <v>124</v>
      </c>
      <c r="I11" s="183"/>
      <c r="J11" s="182">
        <v>24.4</v>
      </c>
      <c r="K11" s="182">
        <v>24.4</v>
      </c>
      <c r="L11" s="180">
        <v>37</v>
      </c>
      <c r="M11" s="180">
        <v>37</v>
      </c>
      <c r="N11" s="180" t="s">
        <v>124</v>
      </c>
      <c r="O11" s="182" t="s">
        <v>124</v>
      </c>
      <c r="P11" s="180">
        <v>75</v>
      </c>
      <c r="Q11" s="180">
        <v>75</v>
      </c>
      <c r="R11" s="180">
        <v>2.7999999999999972</v>
      </c>
      <c r="S11" s="180">
        <v>2.7999999999999972</v>
      </c>
      <c r="T11" s="180">
        <v>77.8</v>
      </c>
      <c r="U11" s="180">
        <v>77.8</v>
      </c>
      <c r="V11" s="167" t="s">
        <v>30</v>
      </c>
    </row>
    <row r="12" spans="1:22" ht="15.75" thickBot="1">
      <c r="A12" s="171" t="s">
        <v>107</v>
      </c>
      <c r="B12" s="182" t="s">
        <v>124</v>
      </c>
      <c r="C12" s="180" t="s">
        <v>124</v>
      </c>
      <c r="D12" s="179" t="s">
        <v>124</v>
      </c>
      <c r="E12" s="180" t="s">
        <v>124</v>
      </c>
      <c r="F12" s="180">
        <v>1.33</v>
      </c>
      <c r="G12" s="180">
        <v>1.3680000000000001</v>
      </c>
      <c r="H12" s="183" t="s">
        <v>124</v>
      </c>
      <c r="I12" s="180" t="s">
        <v>124</v>
      </c>
      <c r="J12" s="182" t="s">
        <v>124</v>
      </c>
      <c r="K12" s="180" t="s">
        <v>124</v>
      </c>
      <c r="L12" s="180">
        <v>5.6</v>
      </c>
      <c r="M12" s="180">
        <v>6</v>
      </c>
      <c r="N12" s="180">
        <v>200</v>
      </c>
      <c r="O12" s="180">
        <v>200</v>
      </c>
      <c r="P12" s="180">
        <v>1.33</v>
      </c>
      <c r="Q12" s="180">
        <v>1.3680000000000001</v>
      </c>
      <c r="R12" s="180">
        <v>0.67199999999999971</v>
      </c>
      <c r="S12" s="180">
        <v>0.63399999999999967</v>
      </c>
      <c r="T12" s="180">
        <v>2.0019999999999998</v>
      </c>
      <c r="U12" s="180">
        <v>2.0019999999999998</v>
      </c>
      <c r="V12" s="167" t="s">
        <v>85</v>
      </c>
    </row>
    <row r="13" spans="1:22" ht="15.75" thickBot="1">
      <c r="A13" s="171" t="s">
        <v>31</v>
      </c>
      <c r="B13" s="182">
        <v>0</v>
      </c>
      <c r="C13" s="180">
        <v>0</v>
      </c>
      <c r="D13" s="179">
        <v>145.4</v>
      </c>
      <c r="E13" s="180">
        <v>145.5</v>
      </c>
      <c r="F13" s="180">
        <v>0</v>
      </c>
      <c r="G13" s="180">
        <v>0</v>
      </c>
      <c r="H13" s="183">
        <v>890.8</v>
      </c>
      <c r="I13" s="180">
        <v>877.6</v>
      </c>
      <c r="J13" s="180">
        <v>113</v>
      </c>
      <c r="K13" s="180">
        <v>113</v>
      </c>
      <c r="L13" s="180">
        <v>2700</v>
      </c>
      <c r="M13" s="180">
        <v>2700</v>
      </c>
      <c r="N13" s="180">
        <v>170000</v>
      </c>
      <c r="O13" s="180">
        <v>170000</v>
      </c>
      <c r="P13" s="180">
        <v>1149.2</v>
      </c>
      <c r="Q13" s="180">
        <v>1136.0999999999999</v>
      </c>
      <c r="R13" s="180">
        <v>34212</v>
      </c>
      <c r="S13" s="180">
        <v>34212</v>
      </c>
      <c r="T13" s="180">
        <v>35361.199999999997</v>
      </c>
      <c r="U13" s="180">
        <v>35348.1</v>
      </c>
      <c r="V13" s="167" t="s">
        <v>34</v>
      </c>
    </row>
    <row r="14" spans="1:22" ht="15.75" thickBot="1">
      <c r="A14" s="171" t="s">
        <v>35</v>
      </c>
      <c r="B14" s="180">
        <v>1.68</v>
      </c>
      <c r="C14" s="180">
        <v>1.68</v>
      </c>
      <c r="D14" s="180">
        <v>214.2</v>
      </c>
      <c r="E14" s="180">
        <v>214.2</v>
      </c>
      <c r="F14" s="180">
        <v>21228.06</v>
      </c>
      <c r="G14" s="180">
        <v>15167.46</v>
      </c>
      <c r="H14" s="180">
        <v>1343.58</v>
      </c>
      <c r="I14" s="180">
        <v>1270.92</v>
      </c>
      <c r="J14" s="180">
        <v>5916.12</v>
      </c>
      <c r="K14" s="180">
        <v>12049.38</v>
      </c>
      <c r="L14" s="180">
        <v>19209.900000000001</v>
      </c>
      <c r="M14" s="180">
        <v>18000.000059999998</v>
      </c>
      <c r="N14" s="180">
        <v>48194.761439999995</v>
      </c>
      <c r="O14" s="180">
        <v>48194.761439999995</v>
      </c>
      <c r="P14" s="180">
        <v>28703.640000000003</v>
      </c>
      <c r="Q14" s="180">
        <v>28703.64</v>
      </c>
      <c r="R14" s="180">
        <v>44796.36</v>
      </c>
      <c r="S14" s="180">
        <v>44796.36</v>
      </c>
      <c r="T14" s="180">
        <v>73500</v>
      </c>
      <c r="U14" s="180">
        <v>73500</v>
      </c>
      <c r="V14" s="167" t="s">
        <v>38</v>
      </c>
    </row>
    <row r="15" spans="1:22" ht="15.75" thickBot="1">
      <c r="A15" s="171" t="s">
        <v>39</v>
      </c>
      <c r="B15" s="180">
        <v>858.18399999999997</v>
      </c>
      <c r="C15" s="180">
        <v>862.21699999999998</v>
      </c>
      <c r="D15" s="180">
        <v>208.96100000000001</v>
      </c>
      <c r="E15" s="180">
        <v>200.39</v>
      </c>
      <c r="F15" s="180">
        <v>1936.22</v>
      </c>
      <c r="G15" s="180">
        <v>2173.4569999999999</v>
      </c>
      <c r="H15" s="180">
        <v>903.41800000000001</v>
      </c>
      <c r="I15" s="180">
        <v>803.57899999999995</v>
      </c>
      <c r="J15" s="180">
        <v>1823.9</v>
      </c>
      <c r="K15" s="180">
        <v>1690.9570000000001</v>
      </c>
      <c r="L15" s="180">
        <v>586.11</v>
      </c>
      <c r="M15" s="180">
        <v>586.11199999999997</v>
      </c>
      <c r="N15" s="180">
        <v>8185.674</v>
      </c>
      <c r="O15" s="180">
        <v>8185.5259999999998</v>
      </c>
      <c r="P15" s="180">
        <v>5730.683</v>
      </c>
      <c r="Q15" s="180">
        <v>5730.6</v>
      </c>
      <c r="R15" s="180">
        <v>350.1279999999997</v>
      </c>
      <c r="S15" s="180">
        <v>351.93399999999929</v>
      </c>
      <c r="T15" s="180">
        <v>6080.8109999999997</v>
      </c>
      <c r="U15" s="180">
        <v>6082.5339999999997</v>
      </c>
      <c r="V15" s="167" t="s">
        <v>42</v>
      </c>
    </row>
    <row r="16" spans="1:22" ht="15.75" thickBot="1">
      <c r="A16" s="171" t="s">
        <v>125</v>
      </c>
      <c r="B16" s="180">
        <v>32</v>
      </c>
      <c r="C16" s="180">
        <v>32</v>
      </c>
      <c r="D16" s="180" t="s">
        <v>124</v>
      </c>
      <c r="E16" s="180"/>
      <c r="F16" s="180">
        <v>980</v>
      </c>
      <c r="G16" s="180">
        <v>980</v>
      </c>
      <c r="H16" s="180">
        <v>160</v>
      </c>
      <c r="I16" s="180">
        <v>160</v>
      </c>
      <c r="J16" s="180">
        <v>328</v>
      </c>
      <c r="K16" s="180">
        <v>328</v>
      </c>
      <c r="L16" s="182">
        <v>6363</v>
      </c>
      <c r="M16" s="182">
        <v>6439.8</v>
      </c>
      <c r="N16" s="180">
        <v>42000</v>
      </c>
      <c r="O16" s="180">
        <v>42000</v>
      </c>
      <c r="P16" s="180">
        <v>1500</v>
      </c>
      <c r="Q16" s="180">
        <v>1500</v>
      </c>
      <c r="R16" s="180">
        <v>42625</v>
      </c>
      <c r="S16" s="180">
        <v>42625</v>
      </c>
      <c r="T16" s="180">
        <v>44125</v>
      </c>
      <c r="U16" s="180">
        <v>44125</v>
      </c>
      <c r="V16" s="167" t="s">
        <v>126</v>
      </c>
    </row>
    <row r="17" spans="1:22" ht="15.75" thickBot="1">
      <c r="A17" s="171" t="s">
        <v>47</v>
      </c>
      <c r="B17" s="180" t="s">
        <v>124</v>
      </c>
      <c r="C17" s="180"/>
      <c r="D17" s="180">
        <v>250.75</v>
      </c>
      <c r="E17" s="180">
        <v>242</v>
      </c>
      <c r="F17" s="180">
        <v>2402.75</v>
      </c>
      <c r="G17" s="180">
        <v>485</v>
      </c>
      <c r="H17" s="180">
        <v>1478.75</v>
      </c>
      <c r="I17" s="180">
        <v>1440.5</v>
      </c>
      <c r="J17" s="180">
        <v>1136.25</v>
      </c>
      <c r="K17" s="180">
        <v>1136.25</v>
      </c>
      <c r="L17" s="180">
        <v>825</v>
      </c>
      <c r="M17" s="180">
        <v>1095.75</v>
      </c>
      <c r="N17" s="180">
        <v>3384.5</v>
      </c>
      <c r="O17" s="180">
        <v>3384.5</v>
      </c>
      <c r="P17" s="180">
        <v>5268.5</v>
      </c>
      <c r="Q17" s="180">
        <v>3303.75</v>
      </c>
      <c r="R17" s="180">
        <v>7782.5</v>
      </c>
      <c r="S17" s="180">
        <v>9747.25</v>
      </c>
      <c r="T17" s="180">
        <v>13051</v>
      </c>
      <c r="U17" s="180">
        <v>13051</v>
      </c>
      <c r="V17" s="167" t="s">
        <v>49</v>
      </c>
    </row>
    <row r="18" spans="1:22" ht="15.75" thickBot="1">
      <c r="A18" s="171" t="s">
        <v>50</v>
      </c>
      <c r="B18" s="182"/>
      <c r="C18" s="180"/>
      <c r="D18" s="179">
        <v>62.603999999999999</v>
      </c>
      <c r="E18" s="180">
        <v>59.737000000000002</v>
      </c>
      <c r="F18" s="180">
        <v>9.9000000000000005E-2</v>
      </c>
      <c r="G18" s="180">
        <v>9.9000000000000005E-2</v>
      </c>
      <c r="H18" s="183">
        <v>20.164300000000001</v>
      </c>
      <c r="I18" s="180">
        <v>25.264700000000001</v>
      </c>
      <c r="J18" s="182">
        <v>71.665999999999997</v>
      </c>
      <c r="K18" s="180">
        <v>71.665999999999997</v>
      </c>
      <c r="L18" s="180">
        <v>354</v>
      </c>
      <c r="M18" s="180">
        <v>354</v>
      </c>
      <c r="N18" s="180">
        <v>1350</v>
      </c>
      <c r="O18" s="180">
        <v>1350</v>
      </c>
      <c r="P18" s="180">
        <v>154.5333</v>
      </c>
      <c r="Q18" s="180">
        <v>156.76670000000001</v>
      </c>
      <c r="R18" s="180">
        <v>2205.8627000000001</v>
      </c>
      <c r="S18" s="180">
        <v>2200.7623000000003</v>
      </c>
      <c r="T18" s="180">
        <v>2360.3960000000002</v>
      </c>
      <c r="U18" s="180">
        <v>2357.5290000000005</v>
      </c>
      <c r="V18" s="167" t="s">
        <v>52</v>
      </c>
    </row>
    <row r="19" spans="1:22" ht="15.75" thickBot="1">
      <c r="A19" s="171" t="s">
        <v>53</v>
      </c>
      <c r="B19" s="180">
        <v>91.7</v>
      </c>
      <c r="C19" s="180">
        <v>95</v>
      </c>
      <c r="D19" s="180">
        <v>4.4000000000000004</v>
      </c>
      <c r="E19" s="180">
        <v>4</v>
      </c>
      <c r="F19" s="180">
        <v>36</v>
      </c>
      <c r="G19" s="180">
        <v>37</v>
      </c>
      <c r="H19" s="180">
        <v>14.819734500000001</v>
      </c>
      <c r="I19" s="180">
        <v>15</v>
      </c>
      <c r="J19" s="180" t="s">
        <v>124</v>
      </c>
      <c r="K19" s="180"/>
      <c r="L19" s="180">
        <v>28</v>
      </c>
      <c r="M19" s="180">
        <v>28</v>
      </c>
      <c r="N19" s="180">
        <v>200</v>
      </c>
      <c r="O19" s="180">
        <v>200</v>
      </c>
      <c r="P19" s="180">
        <v>146.91973450000003</v>
      </c>
      <c r="Q19" s="180">
        <v>151</v>
      </c>
      <c r="R19" s="180">
        <v>169.08026549999997</v>
      </c>
      <c r="S19" s="180">
        <v>165</v>
      </c>
      <c r="T19" s="180">
        <v>316</v>
      </c>
      <c r="U19" s="180">
        <v>316</v>
      </c>
      <c r="V19" s="167" t="s">
        <v>55</v>
      </c>
    </row>
    <row r="20" spans="1:22" ht="15.75" thickBot="1">
      <c r="A20" s="171" t="s">
        <v>56</v>
      </c>
      <c r="B20" s="180" t="s">
        <v>124</v>
      </c>
      <c r="C20" s="180" t="s">
        <v>124</v>
      </c>
      <c r="D20" s="180">
        <v>2.4916999999999998</v>
      </c>
      <c r="E20" s="180">
        <v>2.6520999999999999</v>
      </c>
      <c r="F20" s="180" t="s">
        <v>124</v>
      </c>
      <c r="G20" s="180" t="s">
        <v>124</v>
      </c>
      <c r="H20" s="180">
        <v>9.3129000000000008</v>
      </c>
      <c r="I20" s="180">
        <v>8.3689999999999998</v>
      </c>
      <c r="J20" s="180">
        <v>16.677399999999999</v>
      </c>
      <c r="K20" s="180">
        <v>18.9055</v>
      </c>
      <c r="L20" s="180">
        <v>0.4</v>
      </c>
      <c r="M20" s="180">
        <v>0.4</v>
      </c>
      <c r="N20" s="180">
        <v>50</v>
      </c>
      <c r="O20" s="180">
        <v>50</v>
      </c>
      <c r="P20" s="180">
        <v>28.481999999999999</v>
      </c>
      <c r="Q20" s="180">
        <v>29.926600000000001</v>
      </c>
      <c r="R20" s="180">
        <v>36.518000000000001</v>
      </c>
      <c r="S20" s="180">
        <v>35.073399999999999</v>
      </c>
      <c r="T20" s="180">
        <v>65</v>
      </c>
      <c r="U20" s="180">
        <v>65</v>
      </c>
      <c r="V20" s="167" t="s">
        <v>58</v>
      </c>
    </row>
    <row r="21" spans="1:22" ht="15.75" thickBot="1">
      <c r="A21" s="171" t="s">
        <v>127</v>
      </c>
      <c r="B21" s="180" t="s">
        <v>124</v>
      </c>
      <c r="C21" s="180" t="s">
        <v>124</v>
      </c>
      <c r="D21" s="180">
        <v>4.4911000000000003</v>
      </c>
      <c r="E21" s="180">
        <v>4.4911000000000003</v>
      </c>
      <c r="F21" s="180" t="s">
        <v>124</v>
      </c>
      <c r="G21" s="180" t="s">
        <v>124</v>
      </c>
      <c r="H21" s="180">
        <v>11.4443</v>
      </c>
      <c r="I21" s="180">
        <v>11.4443</v>
      </c>
      <c r="J21" s="180" t="s">
        <v>124</v>
      </c>
      <c r="K21" s="180" t="s">
        <v>124</v>
      </c>
      <c r="L21" s="180">
        <v>6.25</v>
      </c>
      <c r="M21" s="180">
        <v>2.2210000000000001</v>
      </c>
      <c r="N21" s="180">
        <v>136.22</v>
      </c>
      <c r="O21" s="180">
        <v>136.22</v>
      </c>
      <c r="P21" s="180">
        <v>15.935400000000001</v>
      </c>
      <c r="Q21" s="180">
        <v>15.935400000000001</v>
      </c>
      <c r="R21" s="180">
        <v>6.4599999999998658E-2</v>
      </c>
      <c r="S21" s="180">
        <v>6.4599999999998658E-2</v>
      </c>
      <c r="T21" s="180">
        <v>16</v>
      </c>
      <c r="U21" s="180">
        <v>16</v>
      </c>
      <c r="V21" s="167" t="s">
        <v>128</v>
      </c>
    </row>
    <row r="22" spans="1:22" ht="15.75" thickBot="1">
      <c r="A22" s="171" t="s">
        <v>62</v>
      </c>
      <c r="B22" s="180">
        <v>69.293000000000006</v>
      </c>
      <c r="C22" s="180">
        <v>69.293000000000006</v>
      </c>
      <c r="D22" s="180">
        <v>64.706999999999994</v>
      </c>
      <c r="E22" s="180">
        <v>64.706999999999994</v>
      </c>
      <c r="F22" s="180">
        <v>49.49</v>
      </c>
      <c r="G22" s="180">
        <v>49.49</v>
      </c>
      <c r="H22" s="180">
        <v>75.510000000000005</v>
      </c>
      <c r="I22" s="180">
        <v>75.510000000000005</v>
      </c>
      <c r="J22" s="180">
        <v>12.944000000000001</v>
      </c>
      <c r="K22" s="180">
        <v>12.944000000000001</v>
      </c>
      <c r="L22" s="180">
        <v>137.30000000000001</v>
      </c>
      <c r="M22" s="180">
        <v>18.823</v>
      </c>
      <c r="N22" s="180">
        <v>16</v>
      </c>
      <c r="O22" s="180">
        <v>16</v>
      </c>
      <c r="P22" s="180">
        <v>271.94400000000002</v>
      </c>
      <c r="Q22" s="180">
        <v>271.94400000000002</v>
      </c>
      <c r="R22" s="180">
        <v>3.0559999999999832</v>
      </c>
      <c r="S22" s="180">
        <v>3.0559999999999832</v>
      </c>
      <c r="T22" s="180">
        <v>275</v>
      </c>
      <c r="U22" s="180">
        <v>275</v>
      </c>
      <c r="V22" s="167" t="s">
        <v>64</v>
      </c>
    </row>
    <row r="23" spans="1:22" ht="15.75" thickBot="1">
      <c r="A23" s="171" t="s">
        <v>111</v>
      </c>
      <c r="B23" s="180">
        <v>769</v>
      </c>
      <c r="C23" s="180">
        <v>769</v>
      </c>
      <c r="D23" s="180">
        <v>159</v>
      </c>
      <c r="E23" s="180">
        <v>159</v>
      </c>
      <c r="F23" s="180">
        <v>767</v>
      </c>
      <c r="G23" s="180">
        <v>767</v>
      </c>
      <c r="H23" s="180">
        <v>99</v>
      </c>
      <c r="I23" s="180">
        <v>99</v>
      </c>
      <c r="J23" s="180">
        <v>850</v>
      </c>
      <c r="K23" s="180">
        <v>850</v>
      </c>
      <c r="L23" s="180">
        <v>217</v>
      </c>
      <c r="M23" s="180">
        <v>600</v>
      </c>
      <c r="N23" s="180">
        <v>13300</v>
      </c>
      <c r="O23" s="180">
        <v>13300</v>
      </c>
      <c r="P23" s="180">
        <v>2644</v>
      </c>
      <c r="Q23" s="180">
        <v>2644</v>
      </c>
      <c r="R23" s="180">
        <v>1561</v>
      </c>
      <c r="S23" s="180">
        <v>1561</v>
      </c>
      <c r="T23" s="180">
        <v>4205</v>
      </c>
      <c r="U23" s="180">
        <v>4205</v>
      </c>
      <c r="V23" s="167" t="s">
        <v>115</v>
      </c>
    </row>
    <row r="24" spans="1:22" ht="15.75" thickBot="1">
      <c r="A24" s="171" t="s">
        <v>68</v>
      </c>
      <c r="B24" s="180">
        <v>96.914000000000001</v>
      </c>
      <c r="C24" s="180">
        <v>101.797</v>
      </c>
      <c r="D24" s="180">
        <v>827.69200000000001</v>
      </c>
      <c r="E24" s="180">
        <v>818.63900000000001</v>
      </c>
      <c r="F24" s="180">
        <v>43.918999999999997</v>
      </c>
      <c r="G24" s="180">
        <v>64.441000000000003</v>
      </c>
      <c r="H24" s="180">
        <v>2853.1950000000002</v>
      </c>
      <c r="I24" s="180">
        <v>2839.1590000000001</v>
      </c>
      <c r="J24" s="180" t="s">
        <v>124</v>
      </c>
      <c r="K24" s="180" t="s">
        <v>124</v>
      </c>
      <c r="L24" s="180">
        <v>73</v>
      </c>
      <c r="M24" s="180">
        <v>73</v>
      </c>
      <c r="N24" s="180" t="s">
        <v>124</v>
      </c>
      <c r="O24" s="180" t="s">
        <v>124</v>
      </c>
      <c r="P24" s="180">
        <v>3821.7200000000003</v>
      </c>
      <c r="Q24" s="180">
        <v>3824.0360000000001</v>
      </c>
      <c r="R24" s="180">
        <v>1680</v>
      </c>
      <c r="S24" s="180">
        <v>1677.6840000000002</v>
      </c>
      <c r="T24" s="180">
        <v>5501.72</v>
      </c>
      <c r="U24" s="180">
        <v>5501.72</v>
      </c>
      <c r="V24" s="167" t="s">
        <v>70</v>
      </c>
    </row>
    <row r="25" spans="1:22" ht="15.75" thickBot="1">
      <c r="A25" s="171" t="s">
        <v>71</v>
      </c>
      <c r="B25" s="180">
        <v>777</v>
      </c>
      <c r="C25" s="180">
        <v>777</v>
      </c>
      <c r="D25" s="180">
        <v>684.5</v>
      </c>
      <c r="E25" s="180">
        <v>684.5</v>
      </c>
      <c r="F25" s="180">
        <v>5659</v>
      </c>
      <c r="G25" s="180">
        <v>5659</v>
      </c>
      <c r="H25" s="180">
        <v>791</v>
      </c>
      <c r="I25" s="180">
        <v>791</v>
      </c>
      <c r="J25" s="180">
        <v>1275</v>
      </c>
      <c r="K25" s="180">
        <v>1275</v>
      </c>
      <c r="L25" s="180">
        <v>5632</v>
      </c>
      <c r="M25" s="180">
        <v>5632</v>
      </c>
      <c r="N25" s="184">
        <v>24850</v>
      </c>
      <c r="O25" s="184">
        <v>24850</v>
      </c>
      <c r="P25" s="180">
        <v>9186.5</v>
      </c>
      <c r="Q25" s="180">
        <v>9186.5</v>
      </c>
      <c r="R25" s="180">
        <v>3762.66</v>
      </c>
      <c r="S25" s="180">
        <v>3762.66</v>
      </c>
      <c r="T25" s="180">
        <v>12949.16</v>
      </c>
      <c r="U25" s="180">
        <v>12949.16</v>
      </c>
      <c r="V25" s="167" t="s">
        <v>73</v>
      </c>
    </row>
    <row r="26" spans="1:22" ht="15.75" thickBot="1">
      <c r="A26" s="171" t="s">
        <v>74</v>
      </c>
      <c r="B26" s="180">
        <v>50</v>
      </c>
      <c r="C26" s="180">
        <v>50</v>
      </c>
      <c r="D26" s="180">
        <v>5</v>
      </c>
      <c r="E26" s="180">
        <v>5</v>
      </c>
      <c r="F26" s="180">
        <v>235.7</v>
      </c>
      <c r="G26" s="180">
        <v>235.7</v>
      </c>
      <c r="H26" s="180">
        <v>45.3</v>
      </c>
      <c r="I26" s="180">
        <v>45.3</v>
      </c>
      <c r="J26" s="180" t="s">
        <v>124</v>
      </c>
      <c r="K26" s="180" t="s">
        <v>124</v>
      </c>
      <c r="L26" s="180">
        <v>48</v>
      </c>
      <c r="M26" s="180">
        <v>48</v>
      </c>
      <c r="N26" s="180">
        <v>13800</v>
      </c>
      <c r="O26" s="180">
        <v>13800</v>
      </c>
      <c r="P26" s="180">
        <v>336</v>
      </c>
      <c r="Q26" s="180">
        <v>336</v>
      </c>
      <c r="R26" s="180">
        <v>164</v>
      </c>
      <c r="S26" s="180">
        <v>164</v>
      </c>
      <c r="T26" s="180">
        <v>500</v>
      </c>
      <c r="U26" s="180">
        <v>500</v>
      </c>
      <c r="V26" s="167" t="s">
        <v>77</v>
      </c>
    </row>
    <row r="27" spans="1:22" ht="15.75" thickBot="1">
      <c r="A27" s="172" t="s">
        <v>87</v>
      </c>
      <c r="B27" s="185">
        <v>228.4</v>
      </c>
      <c r="C27" s="185">
        <v>228.4</v>
      </c>
      <c r="D27" s="185">
        <v>343.3</v>
      </c>
      <c r="E27" s="185">
        <v>343.3</v>
      </c>
      <c r="F27" s="185">
        <v>427.6</v>
      </c>
      <c r="G27" s="185">
        <v>427.6</v>
      </c>
      <c r="H27" s="185">
        <v>500.1</v>
      </c>
      <c r="I27" s="185">
        <v>500.1</v>
      </c>
      <c r="J27" s="185">
        <v>110.1</v>
      </c>
      <c r="K27" s="185">
        <v>110.1</v>
      </c>
      <c r="L27" s="185">
        <v>549</v>
      </c>
      <c r="M27" s="185">
        <v>549</v>
      </c>
      <c r="N27" s="185">
        <v>7000</v>
      </c>
      <c r="O27" s="185">
        <v>7000</v>
      </c>
      <c r="P27" s="180">
        <v>1609.5</v>
      </c>
      <c r="Q27" s="180">
        <v>1609.5</v>
      </c>
      <c r="R27" s="180">
        <v>1311.8899999999999</v>
      </c>
      <c r="S27" s="180">
        <v>1311.8899999999999</v>
      </c>
      <c r="T27" s="180">
        <v>2921.39</v>
      </c>
      <c r="U27" s="180">
        <v>2921.39</v>
      </c>
      <c r="V27" s="168" t="s">
        <v>88</v>
      </c>
    </row>
    <row r="28" spans="1:22" ht="15.75" thickBot="1">
      <c r="A28" s="173" t="s">
        <v>89</v>
      </c>
      <c r="B28" s="174">
        <v>5780.945999999999</v>
      </c>
      <c r="C28" s="174">
        <v>5812.9119999999994</v>
      </c>
      <c r="D28" s="174">
        <v>3849.6418000000003</v>
      </c>
      <c r="E28" s="174">
        <v>3841.4102000000003</v>
      </c>
      <c r="F28" s="174">
        <v>39062.108676876996</v>
      </c>
      <c r="G28" s="174">
        <v>31273.999999999996</v>
      </c>
      <c r="H28" s="174">
        <v>10182.5739245</v>
      </c>
      <c r="I28" s="174">
        <v>9992.5349999999999</v>
      </c>
      <c r="J28" s="174">
        <v>15296.853716</v>
      </c>
      <c r="K28" s="174">
        <v>21105.977499999997</v>
      </c>
      <c r="L28" s="174">
        <v>42453.575000000004</v>
      </c>
      <c r="M28" s="174">
        <v>41408.505469999996</v>
      </c>
      <c r="N28" s="174">
        <v>371502.63820420002</v>
      </c>
      <c r="O28" s="174">
        <v>371392.21732999996</v>
      </c>
      <c r="P28" s="174">
        <v>74172.897117377011</v>
      </c>
      <c r="Q28" s="174">
        <v>72032.078699999998</v>
      </c>
      <c r="R28" s="174">
        <v>143470.86876550005</v>
      </c>
      <c r="S28" s="174">
        <v>145719.55631524112</v>
      </c>
      <c r="T28" s="174">
        <v>217643.76588287702</v>
      </c>
      <c r="U28" s="174">
        <v>217751.63501524113</v>
      </c>
      <c r="V28" s="169" t="s">
        <v>90</v>
      </c>
    </row>
    <row r="29" spans="1:22">
      <c r="A29" s="186" t="s">
        <v>129</v>
      </c>
      <c r="B29" s="187"/>
      <c r="C29" s="187"/>
      <c r="D29" s="187"/>
      <c r="E29" s="187"/>
      <c r="F29" s="187"/>
      <c r="G29" s="18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88" t="s">
        <v>130</v>
      </c>
    </row>
    <row r="30" spans="1:22">
      <c r="A30" s="189" t="s">
        <v>131</v>
      </c>
      <c r="B30" s="187"/>
      <c r="C30" s="187"/>
      <c r="D30" s="187"/>
      <c r="E30" s="187"/>
      <c r="F30" s="187"/>
      <c r="G30" s="18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 t="s">
        <v>413</v>
      </c>
    </row>
    <row r="31" spans="1:22">
      <c r="A31" s="186" t="s">
        <v>135</v>
      </c>
      <c r="B31" s="187"/>
      <c r="C31" s="187"/>
      <c r="D31" s="187"/>
      <c r="E31" s="187"/>
      <c r="F31" s="187"/>
      <c r="G31" s="18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88" t="s">
        <v>412</v>
      </c>
    </row>
    <row r="32" spans="1:22">
      <c r="A32" s="189" t="s">
        <v>132</v>
      </c>
      <c r="B32" s="187"/>
      <c r="C32" s="187"/>
      <c r="D32" s="187"/>
      <c r="E32" s="187"/>
      <c r="F32" s="187"/>
      <c r="G32" s="18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5"/>
    </row>
    <row r="33" spans="1:22" hidden="1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7" t="s">
        <v>414</v>
      </c>
    </row>
    <row r="34" spans="1:22" hidden="1"/>
  </sheetData>
  <mergeCells count="24">
    <mergeCell ref="A3:A5"/>
    <mergeCell ref="J3:K3"/>
    <mergeCell ref="J4:K4"/>
    <mergeCell ref="H4:I4"/>
    <mergeCell ref="F4:G4"/>
    <mergeCell ref="F3:I3"/>
    <mergeCell ref="B3:E3"/>
    <mergeCell ref="B4:C4"/>
    <mergeCell ref="U2:V2"/>
    <mergeCell ref="V3:V5"/>
    <mergeCell ref="T3:U3"/>
    <mergeCell ref="T4:U4"/>
    <mergeCell ref="A1:E1"/>
    <mergeCell ref="D4:E4"/>
    <mergeCell ref="S1:V1"/>
    <mergeCell ref="L3:M3"/>
    <mergeCell ref="L4:M4"/>
    <mergeCell ref="N3:O3"/>
    <mergeCell ref="N4:O4"/>
    <mergeCell ref="P3:Q3"/>
    <mergeCell ref="P4:Q4"/>
    <mergeCell ref="R3:S3"/>
    <mergeCell ref="R4:S4"/>
    <mergeCell ref="A2:B2"/>
  </mergeCells>
  <pageMargins left="0.25" right="0.25" top="0.75" bottom="0.75" header="0.3" footer="0.3"/>
  <pageSetup paperSize="9" scale="64" firstPageNumber="5" orientation="landscape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legacyDrawingHF r:id="rId2"/>
  <webPublishItems count="1">
    <webPublishItem id="30272" divId="StatBook37_Ch1_30272" sourceType="sheet" destinationFile="D:\AOAD WEBSITE\2018\11\ddd\ASSY37\StatBook37_Ch1_T5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>
  <dimension ref="A1:K63"/>
  <sheetViews>
    <sheetView rightToLeft="1" view="pageLayout" topLeftCell="A55" workbookViewId="0">
      <selection sqref="A1:XFD1048576"/>
    </sheetView>
  </sheetViews>
  <sheetFormatPr defaultColWidth="0" defaultRowHeight="15" zeroHeight="1"/>
  <cols>
    <col min="1" max="1" width="15.875" style="209" customWidth="1"/>
    <col min="2" max="7" width="15.875" customWidth="1"/>
    <col min="8" max="8" width="15.875" style="203" customWidth="1"/>
    <col min="9" max="11" width="0" hidden="1" customWidth="1"/>
    <col min="12" max="16384" width="9" hidden="1"/>
  </cols>
  <sheetData>
    <row r="1" spans="1:10" s="3" customFormat="1" ht="15.75" customHeight="1">
      <c r="A1" s="276" t="s">
        <v>253</v>
      </c>
      <c r="B1" s="276"/>
      <c r="C1" s="276"/>
      <c r="D1" s="276"/>
      <c r="E1" s="276"/>
      <c r="F1" s="276"/>
      <c r="G1" s="276"/>
      <c r="H1" s="276"/>
    </row>
    <row r="2" spans="1:10" s="3" customFormat="1" ht="15.75" customHeight="1">
      <c r="A2" s="289" t="s">
        <v>254</v>
      </c>
      <c r="B2" s="289"/>
      <c r="C2" s="289"/>
      <c r="D2" s="289"/>
      <c r="E2" s="289"/>
      <c r="F2" s="289"/>
      <c r="G2" s="289"/>
      <c r="H2" s="289"/>
      <c r="I2" s="2"/>
      <c r="J2" s="2"/>
    </row>
    <row r="3" spans="1:10" s="3" customFormat="1" ht="16.5" customHeight="1" thickBot="1">
      <c r="A3" s="166" t="s">
        <v>136</v>
      </c>
      <c r="B3" s="5"/>
      <c r="C3" s="5"/>
      <c r="D3" s="5"/>
      <c r="E3" s="5"/>
      <c r="F3" s="4"/>
      <c r="G3" s="356" t="s">
        <v>137</v>
      </c>
      <c r="H3" s="356"/>
    </row>
    <row r="4" spans="1:10" s="3" customFormat="1" ht="15.75">
      <c r="A4" s="341" t="s">
        <v>1</v>
      </c>
      <c r="B4" s="347" t="s">
        <v>138</v>
      </c>
      <c r="C4" s="348"/>
      <c r="D4" s="349"/>
      <c r="E4" s="347" t="s">
        <v>139</v>
      </c>
      <c r="F4" s="348"/>
      <c r="G4" s="349"/>
      <c r="H4" s="344" t="s">
        <v>5</v>
      </c>
    </row>
    <row r="5" spans="1:10" s="3" customFormat="1" ht="15.75" thickBot="1">
      <c r="A5" s="342"/>
      <c r="B5" s="353" t="s">
        <v>140</v>
      </c>
      <c r="C5" s="354"/>
      <c r="D5" s="355"/>
      <c r="E5" s="353" t="s">
        <v>141</v>
      </c>
      <c r="F5" s="354"/>
      <c r="G5" s="355"/>
      <c r="H5" s="345"/>
    </row>
    <row r="6" spans="1:10" s="3" customFormat="1" ht="15.75" thickBot="1">
      <c r="A6" s="343"/>
      <c r="B6" s="194">
        <v>2014</v>
      </c>
      <c r="C6" s="194">
        <v>2015</v>
      </c>
      <c r="D6" s="194">
        <v>2016</v>
      </c>
      <c r="E6" s="194">
        <v>2014</v>
      </c>
      <c r="F6" s="194">
        <v>2015</v>
      </c>
      <c r="G6" s="195">
        <v>2016</v>
      </c>
      <c r="H6" s="346"/>
    </row>
    <row r="7" spans="1:10" s="3" customFormat="1" ht="16.5" thickBot="1">
      <c r="A7" s="198" t="s">
        <v>7</v>
      </c>
      <c r="B7" s="6">
        <v>35928.107344632765</v>
      </c>
      <c r="C7" s="6">
        <v>37623.446327683618</v>
      </c>
      <c r="D7" s="16">
        <v>38764.124293785309</v>
      </c>
      <c r="E7" s="6">
        <v>1194.0677966101696</v>
      </c>
      <c r="F7" s="6">
        <v>1384.0395480225989</v>
      </c>
      <c r="G7" s="12">
        <v>1467.9378531073446</v>
      </c>
      <c r="H7" s="196" t="s">
        <v>10</v>
      </c>
    </row>
    <row r="8" spans="1:10" s="3" customFormat="1" ht="16.5" thickBot="1">
      <c r="A8" s="198" t="s">
        <v>11</v>
      </c>
      <c r="B8" s="7">
        <v>403197.68290000001</v>
      </c>
      <c r="C8" s="7">
        <v>357949.1998</v>
      </c>
      <c r="D8" s="8">
        <v>348743.62761999684</v>
      </c>
      <c r="E8" s="7">
        <v>2572.6985</v>
      </c>
      <c r="F8" s="7">
        <v>2654.1451000000002</v>
      </c>
      <c r="G8" s="13">
        <v>2795.3613999999998</v>
      </c>
      <c r="H8" s="196" t="s">
        <v>14</v>
      </c>
    </row>
    <row r="9" spans="1:10" s="3" customFormat="1" ht="16.5" thickBot="1">
      <c r="A9" s="198" t="s">
        <v>15</v>
      </c>
      <c r="B9" s="7">
        <v>33689.67</v>
      </c>
      <c r="C9" s="7">
        <v>31039.58</v>
      </c>
      <c r="D9" s="8">
        <v>31458.258000000002</v>
      </c>
      <c r="E9" s="7">
        <v>93.36</v>
      </c>
      <c r="F9" s="7">
        <v>95.992000000000004</v>
      </c>
      <c r="G9" s="13">
        <v>104.676</v>
      </c>
      <c r="H9" s="196" t="s">
        <v>17</v>
      </c>
    </row>
    <row r="10" spans="1:10" s="3" customFormat="1" ht="16.5" thickBot="1">
      <c r="A10" s="198" t="s">
        <v>18</v>
      </c>
      <c r="B10" s="8">
        <v>43667.37</v>
      </c>
      <c r="C10" s="8">
        <v>41477.617999999995</v>
      </c>
      <c r="D10" s="8">
        <v>38615.892</v>
      </c>
      <c r="E10" s="8">
        <v>3997.0259999999998</v>
      </c>
      <c r="F10" s="8">
        <v>4267.067</v>
      </c>
      <c r="G10" s="13">
        <v>3425.8959999999997</v>
      </c>
      <c r="H10" s="196" t="s">
        <v>20</v>
      </c>
    </row>
    <row r="11" spans="1:10" s="3" customFormat="1" ht="16.5" thickBot="1">
      <c r="A11" s="198" t="s">
        <v>21</v>
      </c>
      <c r="B11" s="7">
        <v>213343</v>
      </c>
      <c r="C11" s="7">
        <v>166894</v>
      </c>
      <c r="D11" s="7">
        <v>158401.88</v>
      </c>
      <c r="E11" s="8">
        <v>21966.6</v>
      </c>
      <c r="F11" s="7">
        <v>19718</v>
      </c>
      <c r="G11" s="13">
        <v>19476.73</v>
      </c>
      <c r="H11" s="196" t="s">
        <v>23</v>
      </c>
    </row>
    <row r="12" spans="1:10" s="3" customFormat="1" ht="16.5" thickBot="1">
      <c r="A12" s="191" t="s">
        <v>243</v>
      </c>
      <c r="B12" s="7">
        <v>647.721</v>
      </c>
      <c r="C12" s="7">
        <v>565.99</v>
      </c>
      <c r="D12" s="8">
        <v>616.65499999999997</v>
      </c>
      <c r="E12" s="8">
        <v>190.72979999999998</v>
      </c>
      <c r="F12" s="8">
        <v>193.82560000000001</v>
      </c>
      <c r="G12" s="13">
        <v>195.8381</v>
      </c>
      <c r="H12" s="196" t="s">
        <v>30</v>
      </c>
    </row>
    <row r="13" spans="1:10" s="3" customFormat="1" ht="16.5" thickBot="1">
      <c r="A13" s="198" t="s">
        <v>24</v>
      </c>
      <c r="B13" s="7">
        <v>1364.8768</v>
      </c>
      <c r="C13" s="7">
        <v>1453.5920000000001</v>
      </c>
      <c r="D13" s="8">
        <v>1555.3440000000001</v>
      </c>
      <c r="E13" s="8">
        <v>6.6584000000000003</v>
      </c>
      <c r="F13" s="7">
        <v>6.4904000000000002</v>
      </c>
      <c r="G13" s="13">
        <v>6.9496000000000002</v>
      </c>
      <c r="H13" s="196" t="s">
        <v>27</v>
      </c>
    </row>
    <row r="14" spans="1:10" s="3" customFormat="1" ht="16.5" thickBot="1">
      <c r="A14" s="198" t="s">
        <v>31</v>
      </c>
      <c r="B14" s="8">
        <v>757295.83799999999</v>
      </c>
      <c r="C14" s="8">
        <v>655087.70400000003</v>
      </c>
      <c r="D14" s="8">
        <v>645741.63600000006</v>
      </c>
      <c r="E14" s="8">
        <v>16864.788</v>
      </c>
      <c r="F14" s="8">
        <v>17159.289000000001</v>
      </c>
      <c r="G14" s="13">
        <v>17342.184000000001</v>
      </c>
      <c r="H14" s="196" t="s">
        <v>34</v>
      </c>
    </row>
    <row r="15" spans="1:10" s="3" customFormat="1" ht="16.5" thickBot="1">
      <c r="A15" s="198" t="s">
        <v>35</v>
      </c>
      <c r="B15" s="7">
        <v>79676.440053583385</v>
      </c>
      <c r="C15" s="7">
        <v>97611.637642330868</v>
      </c>
      <c r="D15" s="8">
        <v>95584.38</v>
      </c>
      <c r="E15" s="8">
        <v>25136.202277294036</v>
      </c>
      <c r="F15" s="7">
        <v>30668.168117883451</v>
      </c>
      <c r="G15" s="13">
        <v>32188.073529411766</v>
      </c>
      <c r="H15" s="196" t="s">
        <v>38</v>
      </c>
    </row>
    <row r="16" spans="1:10" s="3" customFormat="1" ht="16.5" thickBot="1">
      <c r="A16" s="198" t="s">
        <v>39</v>
      </c>
      <c r="B16" s="7">
        <v>34076.878646380203</v>
      </c>
      <c r="C16" s="7">
        <v>28378.476356630599</v>
      </c>
      <c r="D16" s="8">
        <v>22163.075121322101</v>
      </c>
      <c r="E16" s="8">
        <v>1703.8439323190103</v>
      </c>
      <c r="F16" s="7">
        <v>1418.92381783153</v>
      </c>
      <c r="G16" s="13">
        <v>1108.1537560661052</v>
      </c>
      <c r="H16" s="196" t="s">
        <v>42</v>
      </c>
    </row>
    <row r="17" spans="1:11" s="3" customFormat="1" ht="16.5" thickBot="1">
      <c r="A17" s="199" t="s">
        <v>86</v>
      </c>
      <c r="B17" s="7">
        <v>5647</v>
      </c>
      <c r="C17" s="7">
        <v>5925</v>
      </c>
      <c r="D17" s="8">
        <v>6217</v>
      </c>
      <c r="E17" s="8">
        <v>820</v>
      </c>
      <c r="F17" s="7">
        <v>860.41181434599162</v>
      </c>
      <c r="G17" s="13">
        <v>902.62278481012663</v>
      </c>
      <c r="H17" s="196" t="s">
        <v>113</v>
      </c>
    </row>
    <row r="18" spans="1:11" s="3" customFormat="1" ht="16.5" thickBot="1">
      <c r="A18" s="198" t="s">
        <v>47</v>
      </c>
      <c r="B18" s="7">
        <v>234684.37100000001</v>
      </c>
      <c r="C18" s="7">
        <v>179640.21100000001</v>
      </c>
      <c r="D18" s="8">
        <v>171489.00200000001</v>
      </c>
      <c r="E18" s="8">
        <v>11013.658490566038</v>
      </c>
      <c r="F18" s="8">
        <v>6864.8803221108537</v>
      </c>
      <c r="G18" s="13">
        <v>6454.6340101522846</v>
      </c>
      <c r="H18" s="196" t="s">
        <v>49</v>
      </c>
    </row>
    <row r="19" spans="1:11" s="3" customFormat="1" ht="16.5" thickBot="1">
      <c r="A19" s="198" t="s">
        <v>50</v>
      </c>
      <c r="B19" s="8">
        <v>81143.06</v>
      </c>
      <c r="C19" s="8">
        <v>69693.8</v>
      </c>
      <c r="D19" s="8">
        <v>66290.52</v>
      </c>
      <c r="E19" s="8">
        <v>1047.48</v>
      </c>
      <c r="F19" s="8">
        <v>1102.69</v>
      </c>
      <c r="G19" s="13">
        <v>1276.32</v>
      </c>
      <c r="H19" s="196" t="s">
        <v>52</v>
      </c>
    </row>
    <row r="20" spans="1:11" s="3" customFormat="1" ht="16.5" thickBot="1">
      <c r="A20" s="198" t="s">
        <v>53</v>
      </c>
      <c r="B20" s="7">
        <v>12765</v>
      </c>
      <c r="C20" s="7">
        <v>12677.4</v>
      </c>
      <c r="D20" s="8">
        <v>13397.1</v>
      </c>
      <c r="E20" s="8">
        <v>433.25272780890595</v>
      </c>
      <c r="F20" s="7">
        <v>416.7</v>
      </c>
      <c r="G20" s="13">
        <v>388.51589999999999</v>
      </c>
      <c r="H20" s="196" t="s">
        <v>55</v>
      </c>
    </row>
    <row r="21" spans="1:11" s="3" customFormat="1" ht="16.5" thickBot="1">
      <c r="A21" s="198" t="s">
        <v>56</v>
      </c>
      <c r="B21" s="7">
        <v>206224.59856462394</v>
      </c>
      <c r="C21" s="7">
        <v>164641.44098886204</v>
      </c>
      <c r="D21" s="7">
        <v>152451.85613488522</v>
      </c>
      <c r="E21" s="8">
        <v>241.63017857142853</v>
      </c>
      <c r="F21" s="7">
        <v>262.94368325548737</v>
      </c>
      <c r="G21" s="13">
        <v>278.99340115287663</v>
      </c>
      <c r="H21" s="196" t="s">
        <v>58</v>
      </c>
    </row>
    <row r="22" spans="1:11" s="3" customFormat="1" ht="16.5" thickBot="1">
      <c r="A22" s="198" t="s">
        <v>59</v>
      </c>
      <c r="B22" s="7">
        <v>162631.59170765986</v>
      </c>
      <c r="C22" s="7">
        <v>114567.298</v>
      </c>
      <c r="D22" s="8">
        <v>110875.57908669754</v>
      </c>
      <c r="E22" s="8">
        <v>732.87772312016853</v>
      </c>
      <c r="F22" s="7">
        <v>616.061814556331</v>
      </c>
      <c r="G22" s="13">
        <v>629.38451356717394</v>
      </c>
      <c r="H22" s="196" t="s">
        <v>61</v>
      </c>
    </row>
    <row r="23" spans="1:11" s="3" customFormat="1" ht="16.5" thickBot="1">
      <c r="A23" s="198" t="s">
        <v>62</v>
      </c>
      <c r="B23" s="7">
        <v>47833.413749116888</v>
      </c>
      <c r="C23" s="7">
        <v>49459.296463262857</v>
      </c>
      <c r="D23" s="8">
        <v>47540</v>
      </c>
      <c r="E23" s="8">
        <v>2059.8442345874009</v>
      </c>
      <c r="F23" s="7">
        <v>1803.1824123499598</v>
      </c>
      <c r="G23" s="13">
        <v>1900</v>
      </c>
      <c r="H23" s="196" t="s">
        <v>64</v>
      </c>
    </row>
    <row r="24" spans="1:11" s="3" customFormat="1" ht="16.5" thickBot="1">
      <c r="A24" s="198" t="s">
        <v>65</v>
      </c>
      <c r="B24" s="7">
        <v>24307.874015748028</v>
      </c>
      <c r="C24" s="7">
        <v>17829.947157025908</v>
      </c>
      <c r="D24" s="8">
        <v>16385.721437306809</v>
      </c>
      <c r="E24" s="8">
        <v>885</v>
      </c>
      <c r="F24" s="7">
        <v>885</v>
      </c>
      <c r="G24" s="13">
        <v>820.3950000000001</v>
      </c>
      <c r="H24" s="196" t="s">
        <v>67</v>
      </c>
    </row>
    <row r="25" spans="1:11" s="3" customFormat="1" ht="16.5" thickBot="1">
      <c r="A25" s="198" t="s">
        <v>68</v>
      </c>
      <c r="B25" s="7">
        <v>302716.96610000002</v>
      </c>
      <c r="C25" s="7">
        <v>325574.94971999998</v>
      </c>
      <c r="D25" s="8">
        <v>277579.10597689601</v>
      </c>
      <c r="E25" s="8">
        <v>33567.554800000005</v>
      </c>
      <c r="F25" s="7">
        <v>36866.78</v>
      </c>
      <c r="G25" s="13">
        <v>32031.923656454041</v>
      </c>
      <c r="H25" s="196" t="s">
        <v>70</v>
      </c>
    </row>
    <row r="26" spans="1:11" s="3" customFormat="1" ht="16.5" thickBot="1">
      <c r="A26" s="198" t="s">
        <v>71</v>
      </c>
      <c r="B26" s="7">
        <v>110081.249</v>
      </c>
      <c r="C26" s="7">
        <v>101187.07950000001</v>
      </c>
      <c r="D26" s="8">
        <v>103606.57489614389</v>
      </c>
      <c r="E26" s="8">
        <v>12828.438</v>
      </c>
      <c r="F26" s="7">
        <v>14956.514999999999</v>
      </c>
      <c r="G26" s="13">
        <v>15540.986234421584</v>
      </c>
      <c r="H26" s="196" t="s">
        <v>73</v>
      </c>
    </row>
    <row r="27" spans="1:11" s="3" customFormat="1" ht="16.5" thickBot="1">
      <c r="A27" s="198" t="s">
        <v>74</v>
      </c>
      <c r="B27" s="7">
        <v>5391.4750000000004</v>
      </c>
      <c r="C27" s="7">
        <v>4844.223</v>
      </c>
      <c r="D27" s="8">
        <v>4739.299</v>
      </c>
      <c r="E27" s="8">
        <v>1027.6756939996217</v>
      </c>
      <c r="F27" s="7">
        <v>1203.9567548096159</v>
      </c>
      <c r="G27" s="13">
        <v>1410.4759662168628</v>
      </c>
      <c r="H27" s="196" t="s">
        <v>77</v>
      </c>
    </row>
    <row r="28" spans="1:11" s="3" customFormat="1" ht="16.5" thickBot="1">
      <c r="A28" s="198" t="s">
        <v>87</v>
      </c>
      <c r="B28" s="9">
        <v>43228.584000000003</v>
      </c>
      <c r="C28" s="9">
        <v>37733.919999999998</v>
      </c>
      <c r="D28" s="17">
        <v>27317.605</v>
      </c>
      <c r="E28" s="8">
        <v>4572.8514080665682</v>
      </c>
      <c r="F28" s="9">
        <v>4601.3051295722116</v>
      </c>
      <c r="G28" s="14">
        <v>4629.9358990934743</v>
      </c>
      <c r="H28" s="196" t="s">
        <v>88</v>
      </c>
    </row>
    <row r="29" spans="1:11" s="3" customFormat="1" ht="16.5" thickBot="1">
      <c r="A29" s="200" t="s">
        <v>108</v>
      </c>
      <c r="B29" s="201">
        <f t="shared" ref="B29:G29" si="0">SUM(B7:B28)</f>
        <v>2839542.7678817445</v>
      </c>
      <c r="C29" s="201">
        <f t="shared" si="0"/>
        <v>2501855.8099557962</v>
      </c>
      <c r="D29" s="201">
        <f t="shared" si="0"/>
        <v>2379534.2355670342</v>
      </c>
      <c r="E29" s="201">
        <f t="shared" si="0"/>
        <v>142956.23796294339</v>
      </c>
      <c r="F29" s="201">
        <f t="shared" si="0"/>
        <v>148006.36751473806</v>
      </c>
      <c r="G29" s="201">
        <f t="shared" si="0"/>
        <v>144375.98760445364</v>
      </c>
      <c r="H29" s="197" t="s">
        <v>90</v>
      </c>
    </row>
    <row r="30" spans="1:11" s="3" customFormat="1">
      <c r="A30" s="210"/>
      <c r="D30" s="15"/>
      <c r="H30" s="204"/>
      <c r="K30" s="15"/>
    </row>
    <row r="31" spans="1:11" s="3" customFormat="1">
      <c r="A31" s="210"/>
      <c r="H31" s="204"/>
    </row>
    <row r="32" spans="1:11" s="3" customFormat="1" ht="21.75" customHeight="1">
      <c r="A32" s="276" t="s">
        <v>255</v>
      </c>
      <c r="B32" s="276"/>
      <c r="C32" s="276"/>
      <c r="D32" s="276"/>
      <c r="E32" s="276"/>
      <c r="F32" s="276"/>
      <c r="G32" s="276"/>
      <c r="H32" s="276"/>
    </row>
    <row r="33" spans="1:10" s="3" customFormat="1" ht="15.75" customHeight="1">
      <c r="A33" s="289" t="s">
        <v>260</v>
      </c>
      <c r="B33" s="289"/>
      <c r="C33" s="289"/>
      <c r="D33" s="289"/>
      <c r="E33" s="289"/>
      <c r="F33" s="289"/>
      <c r="G33" s="289"/>
      <c r="H33" s="289"/>
      <c r="I33" s="2"/>
      <c r="J33" s="2"/>
    </row>
    <row r="34" spans="1:10" s="3" customFormat="1" ht="16.5" thickBot="1">
      <c r="A34" s="166" t="s">
        <v>142</v>
      </c>
      <c r="B34" s="4"/>
      <c r="C34" s="4"/>
      <c r="D34" s="4"/>
      <c r="E34" s="4"/>
      <c r="F34" s="21"/>
      <c r="G34" s="2"/>
      <c r="H34" s="205" t="s">
        <v>143</v>
      </c>
      <c r="I34" s="21"/>
    </row>
    <row r="35" spans="1:10" s="3" customFormat="1" ht="15.75">
      <c r="A35" s="341" t="s">
        <v>1</v>
      </c>
      <c r="B35" s="347" t="s">
        <v>144</v>
      </c>
      <c r="C35" s="348"/>
      <c r="D35" s="349"/>
      <c r="E35" s="347" t="s">
        <v>145</v>
      </c>
      <c r="F35" s="348"/>
      <c r="G35" s="349"/>
      <c r="H35" s="344" t="s">
        <v>5</v>
      </c>
    </row>
    <row r="36" spans="1:10" s="3" customFormat="1" ht="16.5" thickBot="1">
      <c r="A36" s="342"/>
      <c r="B36" s="350" t="s">
        <v>146</v>
      </c>
      <c r="C36" s="351"/>
      <c r="D36" s="352"/>
      <c r="E36" s="350" t="s">
        <v>147</v>
      </c>
      <c r="F36" s="351"/>
      <c r="G36" s="352"/>
      <c r="H36" s="345"/>
    </row>
    <row r="37" spans="1:10" s="3" customFormat="1" ht="16.5" thickBot="1">
      <c r="A37" s="343"/>
      <c r="B37" s="192">
        <v>2014</v>
      </c>
      <c r="C37" s="192">
        <v>2015</v>
      </c>
      <c r="D37" s="192">
        <v>2016</v>
      </c>
      <c r="E37" s="192">
        <v>2014</v>
      </c>
      <c r="F37" s="192">
        <v>2015</v>
      </c>
      <c r="G37" s="193">
        <v>2016</v>
      </c>
      <c r="H37" s="346"/>
    </row>
    <row r="38" spans="1:10" s="3" customFormat="1" ht="16.5" thickBot="1">
      <c r="A38" s="198" t="s">
        <v>7</v>
      </c>
      <c r="B38" s="6">
        <v>4078.4246830492707</v>
      </c>
      <c r="C38" s="6">
        <v>3947.1866468147191</v>
      </c>
      <c r="D38" s="6">
        <v>3989.5049201010979</v>
      </c>
      <c r="E38" s="6">
        <v>135.54612070754345</v>
      </c>
      <c r="F38" s="6">
        <v>145.20366834652569</v>
      </c>
      <c r="G38" s="6">
        <v>151.07642424707856</v>
      </c>
      <c r="H38" s="206" t="s">
        <v>10</v>
      </c>
    </row>
    <row r="39" spans="1:10" s="3" customFormat="1" ht="16.5" thickBot="1">
      <c r="A39" s="198" t="s">
        <v>11</v>
      </c>
      <c r="B39" s="7">
        <v>44443.058663057731</v>
      </c>
      <c r="C39" s="6">
        <v>39101.755437335465</v>
      </c>
      <c r="D39" s="6">
        <v>38234.540341164335</v>
      </c>
      <c r="E39" s="7">
        <v>284.2223879538256</v>
      </c>
      <c r="F39" s="6">
        <v>289.93424947838724</v>
      </c>
      <c r="G39" s="6">
        <v>306.4697094132801</v>
      </c>
      <c r="H39" s="206" t="s">
        <v>14</v>
      </c>
    </row>
    <row r="40" spans="1:10" s="3" customFormat="1" ht="16.5" thickBot="1">
      <c r="A40" s="198" t="s">
        <v>15</v>
      </c>
      <c r="B40" s="7">
        <v>25628.057101909231</v>
      </c>
      <c r="C40" s="6">
        <v>22651.303854130638</v>
      </c>
      <c r="D40" s="6">
        <v>22095.724879646783</v>
      </c>
      <c r="E40" s="7">
        <v>71.01985300046708</v>
      </c>
      <c r="F40" s="6">
        <v>70.050688816205252</v>
      </c>
      <c r="G40" s="6">
        <v>73.522573866038826</v>
      </c>
      <c r="H40" s="206" t="s">
        <v>17</v>
      </c>
    </row>
    <row r="41" spans="1:10" s="3" customFormat="1" ht="16.5" thickBot="1">
      <c r="A41" s="198" t="s">
        <v>18</v>
      </c>
      <c r="B41" s="8">
        <v>2971.3330539846806</v>
      </c>
      <c r="C41" s="6">
        <v>3718.5076846997749</v>
      </c>
      <c r="D41" s="6">
        <v>3415.9806703217359</v>
      </c>
      <c r="E41" s="8">
        <v>267.55821743785043</v>
      </c>
      <c r="F41" s="6">
        <v>382.54659249306019</v>
      </c>
      <c r="G41" s="6">
        <v>303.05643372248284</v>
      </c>
      <c r="H41" s="206" t="s">
        <v>20</v>
      </c>
    </row>
    <row r="42" spans="1:10" s="3" customFormat="1" ht="16.5" thickBot="1">
      <c r="A42" s="198" t="s">
        <v>21</v>
      </c>
      <c r="B42" s="7">
        <v>5454.3582173912882</v>
      </c>
      <c r="C42" s="6">
        <v>4176.2129970222459</v>
      </c>
      <c r="D42" s="6">
        <v>3878.976393378392</v>
      </c>
      <c r="E42" s="8">
        <v>561.60129565135708</v>
      </c>
      <c r="F42" s="6">
        <v>493.40640092085181</v>
      </c>
      <c r="G42" s="6">
        <v>476.94999510236062</v>
      </c>
      <c r="H42" s="206" t="s">
        <v>23</v>
      </c>
    </row>
    <row r="43" spans="1:10" s="3" customFormat="1" ht="15.75">
      <c r="A43" s="191" t="s">
        <v>243</v>
      </c>
      <c r="B43" s="7">
        <v>852.95469360074276</v>
      </c>
      <c r="C43" s="6">
        <v>586.1549009007889</v>
      </c>
      <c r="D43" s="6">
        <v>621.23036161328184</v>
      </c>
      <c r="E43" s="8">
        <v>251.16350731183783</v>
      </c>
      <c r="F43" s="6">
        <v>200.73115312997749</v>
      </c>
      <c r="G43" s="6">
        <v>197.29114931470278</v>
      </c>
      <c r="H43" s="207" t="s">
        <v>30</v>
      </c>
    </row>
    <row r="44" spans="1:10" s="3" customFormat="1" ht="16.5" thickBot="1">
      <c r="A44" s="198" t="s">
        <v>24</v>
      </c>
      <c r="B44" s="7">
        <v>1453.0817695768544</v>
      </c>
      <c r="C44" s="6">
        <v>1869.7544711766038</v>
      </c>
      <c r="D44" s="6">
        <v>1954.9296695202747</v>
      </c>
      <c r="E44" s="8">
        <v>7.0886981554309711</v>
      </c>
      <c r="F44" s="6">
        <v>8.3485974191689483</v>
      </c>
      <c r="G44" s="6">
        <v>8.7350317558675776</v>
      </c>
      <c r="H44" s="206" t="s">
        <v>27</v>
      </c>
    </row>
    <row r="45" spans="1:10" s="3" customFormat="1" ht="16.5" thickBot="1">
      <c r="A45" s="198" t="s">
        <v>31</v>
      </c>
      <c r="B45" s="8">
        <v>24611.199506018369</v>
      </c>
      <c r="C45" s="6">
        <v>21120.960959535754</v>
      </c>
      <c r="D45" s="6">
        <v>20314.27482054312</v>
      </c>
      <c r="E45" s="8">
        <v>548.0852280805808</v>
      </c>
      <c r="F45" s="6">
        <v>553.2399262715993</v>
      </c>
      <c r="G45" s="6">
        <v>545.56477718656163</v>
      </c>
      <c r="H45" s="206" t="s">
        <v>34</v>
      </c>
    </row>
    <row r="46" spans="1:10" s="3" customFormat="1" ht="16.5" thickBot="1">
      <c r="A46" s="198" t="s">
        <v>35</v>
      </c>
      <c r="B46" s="7">
        <v>2126.9170618398703</v>
      </c>
      <c r="C46" s="6">
        <v>2539.6351177779507</v>
      </c>
      <c r="D46" s="6">
        <v>2413.8262114665381</v>
      </c>
      <c r="E46" s="8">
        <v>670.99656382088131</v>
      </c>
      <c r="F46" s="6">
        <v>797.91670984442555</v>
      </c>
      <c r="G46" s="6">
        <v>812.85682432533815</v>
      </c>
      <c r="H46" s="206" t="s">
        <v>38</v>
      </c>
    </row>
    <row r="47" spans="1:10" s="3" customFormat="1" ht="16.5" thickBot="1">
      <c r="A47" s="198" t="s">
        <v>39</v>
      </c>
      <c r="B47" s="7">
        <v>1774.5509134660658</v>
      </c>
      <c r="C47" s="6">
        <v>1514.7305234390499</v>
      </c>
      <c r="D47" s="6">
        <v>1202.5216419154174</v>
      </c>
      <c r="E47" s="8">
        <v>88.727545673303297</v>
      </c>
      <c r="F47" s="6">
        <v>75.736526171952491</v>
      </c>
      <c r="G47" s="6">
        <v>60.126082095770883</v>
      </c>
      <c r="H47" s="206" t="s">
        <v>42</v>
      </c>
    </row>
    <row r="48" spans="1:10" s="3" customFormat="1" ht="16.5" thickBot="1">
      <c r="A48" s="199" t="s">
        <v>86</v>
      </c>
      <c r="B48" s="7">
        <v>417.89078745809621</v>
      </c>
      <c r="C48" s="6">
        <v>426.01074194174618</v>
      </c>
      <c r="D48" s="6">
        <v>434.20868836429673</v>
      </c>
      <c r="E48" s="8">
        <v>60.681856864820062</v>
      </c>
      <c r="F48" s="6">
        <v>61.864080237127403</v>
      </c>
      <c r="G48" s="6">
        <v>63.041122000986633</v>
      </c>
      <c r="H48" s="208" t="s">
        <v>113</v>
      </c>
    </row>
    <row r="49" spans="1:8" s="3" customFormat="1" ht="16.5" thickBot="1">
      <c r="A49" s="198" t="s">
        <v>47</v>
      </c>
      <c r="B49" s="7">
        <v>6518.2860515498278</v>
      </c>
      <c r="C49" s="6">
        <v>4863.8168354361842</v>
      </c>
      <c r="D49" s="6">
        <v>4526.7413874145832</v>
      </c>
      <c r="E49" s="8">
        <v>305.90096907471496</v>
      </c>
      <c r="F49" s="6">
        <v>185.86885585397883</v>
      </c>
      <c r="G49" s="6">
        <v>170.38094906150369</v>
      </c>
      <c r="H49" s="206" t="s">
        <v>49</v>
      </c>
    </row>
    <row r="50" spans="1:8" s="3" customFormat="1" ht="16.5" thickBot="1">
      <c r="A50" s="198" t="s">
        <v>50</v>
      </c>
      <c r="B50" s="8">
        <v>19848.162634319833</v>
      </c>
      <c r="C50" s="6">
        <v>16756.94260777572</v>
      </c>
      <c r="D50" s="6">
        <v>15018.071838787508</v>
      </c>
      <c r="E50" s="8">
        <v>256.22096820353261</v>
      </c>
      <c r="F50" s="6">
        <v>265.12707076050106</v>
      </c>
      <c r="G50" s="6">
        <v>289.14942060012908</v>
      </c>
      <c r="H50" s="206" t="s">
        <v>52</v>
      </c>
    </row>
    <row r="51" spans="1:8" s="3" customFormat="1" ht="16.5" thickBot="1">
      <c r="A51" s="198" t="s">
        <v>53</v>
      </c>
      <c r="B51" s="7">
        <v>2762.9870129870133</v>
      </c>
      <c r="C51" s="6">
        <v>2718.7918196479427</v>
      </c>
      <c r="D51" s="6">
        <v>2796.4748440210324</v>
      </c>
      <c r="E51" s="8">
        <v>93.777646711884401</v>
      </c>
      <c r="F51" s="6">
        <v>89.365370757986483</v>
      </c>
      <c r="G51" s="6">
        <v>81.097770476609938</v>
      </c>
      <c r="H51" s="206" t="s">
        <v>55</v>
      </c>
    </row>
    <row r="52" spans="1:8" s="3" customFormat="1" ht="16.5" thickBot="1">
      <c r="A52" s="198" t="s">
        <v>56</v>
      </c>
      <c r="B52" s="7">
        <v>86852.620246049119</v>
      </c>
      <c r="C52" s="6">
        <v>66346.478794966853</v>
      </c>
      <c r="D52" s="6">
        <v>59324.4050645518</v>
      </c>
      <c r="E52" s="8">
        <v>101.76387436570974</v>
      </c>
      <c r="F52" s="6">
        <v>105.95988106397132</v>
      </c>
      <c r="G52" s="6">
        <v>108.56619237017536</v>
      </c>
      <c r="H52" s="206" t="s">
        <v>58</v>
      </c>
    </row>
    <row r="53" spans="1:8" s="3" customFormat="1" ht="16.5" thickBot="1">
      <c r="A53" s="198" t="s">
        <v>59</v>
      </c>
      <c r="B53" s="7">
        <v>42996.362597697218</v>
      </c>
      <c r="C53" s="6">
        <v>29109.098300468264</v>
      </c>
      <c r="D53" s="6">
        <v>27359.189823470311</v>
      </c>
      <c r="E53" s="8">
        <v>193.75741202664108</v>
      </c>
      <c r="F53" s="6">
        <v>156.528121306353</v>
      </c>
      <c r="G53" s="6">
        <v>155.30426556033891</v>
      </c>
      <c r="H53" s="206" t="s">
        <v>61</v>
      </c>
    </row>
    <row r="54" spans="1:8" s="3" customFormat="1" ht="16.5" thickBot="1">
      <c r="A54" s="198" t="s">
        <v>62</v>
      </c>
      <c r="B54" s="7">
        <v>8536.6809706309323</v>
      </c>
      <c r="C54" s="6">
        <v>8452.442196378157</v>
      </c>
      <c r="D54" s="6">
        <v>7914.5350085821256</v>
      </c>
      <c r="E54" s="8">
        <v>367.61401082712285</v>
      </c>
      <c r="F54" s="6">
        <v>308.15834837510511</v>
      </c>
      <c r="G54" s="6">
        <v>316.31502979188139</v>
      </c>
      <c r="H54" s="206" t="s">
        <v>64</v>
      </c>
    </row>
    <row r="55" spans="1:8" s="3" customFormat="1" ht="16.5" thickBot="1">
      <c r="A55" s="198" t="s">
        <v>65</v>
      </c>
      <c r="B55" s="7">
        <v>3918.0275681359662</v>
      </c>
      <c r="C55" s="6">
        <v>2859.6730623814601</v>
      </c>
      <c r="D55" s="6">
        <v>2603.697840909992</v>
      </c>
      <c r="E55" s="8">
        <v>142.64737407944088</v>
      </c>
      <c r="F55" s="6">
        <v>141.94156818969168</v>
      </c>
      <c r="G55" s="6">
        <v>130.36110117983554</v>
      </c>
      <c r="H55" s="206" t="s">
        <v>67</v>
      </c>
    </row>
    <row r="56" spans="1:8" s="3" customFormat="1" ht="16.5" thickBot="1">
      <c r="A56" s="198" t="s">
        <v>68</v>
      </c>
      <c r="B56" s="7">
        <v>3297.1178912262585</v>
      </c>
      <c r="C56" s="6">
        <v>3471.7551597279535</v>
      </c>
      <c r="D56" s="6">
        <v>2900.8556493807109</v>
      </c>
      <c r="E56" s="8">
        <v>365.60945665409758</v>
      </c>
      <c r="F56" s="6">
        <v>393.12740061122946</v>
      </c>
      <c r="G56" s="6">
        <v>334.75137248655318</v>
      </c>
      <c r="H56" s="206" t="s">
        <v>70</v>
      </c>
    </row>
    <row r="57" spans="1:8" s="3" customFormat="1" ht="16.5" thickBot="1">
      <c r="A57" s="198" t="s">
        <v>71</v>
      </c>
      <c r="B57" s="7">
        <v>3207.6731812075841</v>
      </c>
      <c r="C57" s="6">
        <v>2907.3989966468698</v>
      </c>
      <c r="D57" s="6">
        <v>3052.0016559930145</v>
      </c>
      <c r="E57" s="8">
        <v>373.80968060586105</v>
      </c>
      <c r="F57" s="6">
        <v>429.7441621915163</v>
      </c>
      <c r="G57" s="6">
        <v>457.80024839895219</v>
      </c>
      <c r="H57" s="206" t="s">
        <v>73</v>
      </c>
    </row>
    <row r="58" spans="1:8" s="3" customFormat="1" ht="16.5" thickBot="1">
      <c r="A58" s="198" t="s">
        <v>74</v>
      </c>
      <c r="B58" s="7">
        <v>1482.3208057879929</v>
      </c>
      <c r="C58" s="6">
        <v>1302.1667282685394</v>
      </c>
      <c r="D58" s="6">
        <v>1101.9011769301235</v>
      </c>
      <c r="E58" s="8">
        <v>282.54699554727677</v>
      </c>
      <c r="F58" s="6">
        <v>323.63341414861486</v>
      </c>
      <c r="G58" s="6">
        <v>327.93987617282937</v>
      </c>
      <c r="H58" s="206" t="s">
        <v>77</v>
      </c>
    </row>
    <row r="59" spans="1:8" s="3" customFormat="1" ht="16.5" thickBot="1">
      <c r="A59" s="198" t="s">
        <v>87</v>
      </c>
      <c r="B59" s="18">
        <v>1647.0353535545964</v>
      </c>
      <c r="C59" s="19">
        <v>1401.9036862558607</v>
      </c>
      <c r="D59" s="19">
        <v>990.33522813784703</v>
      </c>
      <c r="E59" s="20">
        <v>174.22842107522084</v>
      </c>
      <c r="F59" s="19">
        <v>170.94928442990508</v>
      </c>
      <c r="G59" s="19">
        <v>167.84738723956011</v>
      </c>
      <c r="H59" s="206" t="s">
        <v>88</v>
      </c>
    </row>
    <row r="60" spans="1:8" s="3" customFormat="1" ht="15.75" thickBot="1">
      <c r="A60" s="200" t="s">
        <v>108</v>
      </c>
      <c r="B60" s="202">
        <v>7240.7607479054568</v>
      </c>
      <c r="C60" s="202">
        <v>6278.3607098496759</v>
      </c>
      <c r="D60" s="202">
        <v>5862.9934642177459</v>
      </c>
      <c r="E60" s="202">
        <v>363.26878889289748</v>
      </c>
      <c r="F60" s="202">
        <v>371.41923164169918</v>
      </c>
      <c r="G60" s="202">
        <v>355.73157934127477</v>
      </c>
      <c r="H60" s="197" t="s">
        <v>90</v>
      </c>
    </row>
    <row r="61" spans="1:8" hidden="1"/>
    <row r="62" spans="1:8" hidden="1"/>
    <row r="63" spans="1:8" hidden="1"/>
  </sheetData>
  <mergeCells count="17">
    <mergeCell ref="G3:H3"/>
    <mergeCell ref="A1:H1"/>
    <mergeCell ref="A2:H2"/>
    <mergeCell ref="A35:A37"/>
    <mergeCell ref="H35:H37"/>
    <mergeCell ref="A4:A6"/>
    <mergeCell ref="H4:H6"/>
    <mergeCell ref="E35:G35"/>
    <mergeCell ref="E36:G36"/>
    <mergeCell ref="B35:D35"/>
    <mergeCell ref="B36:D36"/>
    <mergeCell ref="A32:H32"/>
    <mergeCell ref="A33:H33"/>
    <mergeCell ref="B4:D4"/>
    <mergeCell ref="B5:D5"/>
    <mergeCell ref="E4:G4"/>
    <mergeCell ref="E5:G5"/>
  </mergeCells>
  <pageMargins left="0.23622047244094491" right="0.23622047244094491" top="0.74803149606299213" bottom="0.74803149606299213" header="0.31496062992125984" footer="0.31496062992125984"/>
  <pageSetup paperSize="9" firstPageNumber="6" orientation="landscape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legacyDrawingHF r:id="rId2"/>
  <webPublishItems count="1">
    <webPublishItem id="18475" divId="StatBook37_Ch1_18475" sourceType="sheet" destinationFile="D:\AOAD WEBSITE\2018\11\ddd\ASSY37\StatBook37_Ch1_T6&amp;T7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rightToLeft="1" view="pageLayout" topLeftCell="A1048576" workbookViewId="0">
      <selection activeCell="G8" sqref="G8"/>
    </sheetView>
  </sheetViews>
  <sheetFormatPr defaultColWidth="0" defaultRowHeight="15" zeroHeight="1"/>
  <cols>
    <col min="1" max="1" width="12.75" style="209" customWidth="1"/>
    <col min="2" max="7" width="12.75" customWidth="1"/>
    <col min="8" max="8" width="12.75" style="203" customWidth="1"/>
    <col min="9" max="10" width="0" hidden="1" customWidth="1"/>
    <col min="11" max="16384" width="9" hidden="1"/>
  </cols>
  <sheetData>
    <row r="1" spans="1:10"/>
    <row r="2" spans="1:10" s="21" customFormat="1" ht="18" customHeight="1">
      <c r="A2" s="276" t="s">
        <v>256</v>
      </c>
      <c r="B2" s="276"/>
      <c r="C2" s="276"/>
      <c r="D2" s="276"/>
      <c r="E2" s="4"/>
      <c r="G2" s="2"/>
      <c r="H2" s="213"/>
      <c r="J2" s="2"/>
    </row>
    <row r="3" spans="1:10" s="21" customFormat="1" ht="21.75" customHeight="1">
      <c r="A3" s="190"/>
      <c r="B3" s="24"/>
      <c r="C3" s="357" t="s">
        <v>310</v>
      </c>
      <c r="D3" s="357"/>
      <c r="E3" s="357"/>
      <c r="F3" s="357"/>
      <c r="G3" s="357"/>
      <c r="H3" s="357"/>
      <c r="J3" s="2"/>
    </row>
    <row r="4" spans="1:10" s="21" customFormat="1" ht="15.75" customHeight="1" thickBot="1">
      <c r="A4" s="214" t="s">
        <v>136</v>
      </c>
      <c r="B4" s="176"/>
      <c r="C4" s="176"/>
      <c r="D4" s="176"/>
      <c r="E4" s="176"/>
      <c r="G4" s="356" t="s">
        <v>137</v>
      </c>
      <c r="H4" s="356"/>
    </row>
    <row r="5" spans="1:10" s="21" customFormat="1">
      <c r="A5" s="341" t="s">
        <v>1</v>
      </c>
      <c r="B5" s="358" t="s">
        <v>232</v>
      </c>
      <c r="C5" s="359"/>
      <c r="D5" s="360"/>
      <c r="E5" s="358" t="s">
        <v>233</v>
      </c>
      <c r="F5" s="359"/>
      <c r="G5" s="360"/>
      <c r="H5" s="344" t="s">
        <v>5</v>
      </c>
    </row>
    <row r="6" spans="1:10" s="21" customFormat="1" ht="15.75" thickBot="1">
      <c r="A6" s="342"/>
      <c r="B6" s="353" t="s">
        <v>432</v>
      </c>
      <c r="C6" s="354"/>
      <c r="D6" s="355"/>
      <c r="E6" s="353" t="s">
        <v>433</v>
      </c>
      <c r="F6" s="354"/>
      <c r="G6" s="355"/>
      <c r="H6" s="345"/>
    </row>
    <row r="7" spans="1:10" s="21" customFormat="1" ht="15.75" thickBot="1">
      <c r="A7" s="343"/>
      <c r="B7" s="194">
        <v>2014</v>
      </c>
      <c r="C7" s="194">
        <v>2015</v>
      </c>
      <c r="D7" s="194">
        <v>2016</v>
      </c>
      <c r="E7" s="194">
        <v>2014</v>
      </c>
      <c r="F7" s="194">
        <v>2015</v>
      </c>
      <c r="G7" s="195">
        <v>2016</v>
      </c>
      <c r="H7" s="346"/>
    </row>
    <row r="8" spans="1:10" s="21" customFormat="1" ht="16.5" thickBot="1">
      <c r="A8" s="198" t="s">
        <v>7</v>
      </c>
      <c r="B8" s="6">
        <v>1848.1668</v>
      </c>
      <c r="C8" s="6">
        <v>1794.3696000000002</v>
      </c>
      <c r="D8" s="10">
        <v>1550.0935999999999</v>
      </c>
      <c r="E8" s="6">
        <v>27.957599999999999</v>
      </c>
      <c r="F8" s="6">
        <v>17.649999999999999</v>
      </c>
      <c r="G8" s="12">
        <v>23.44858528535411</v>
      </c>
      <c r="H8" s="206" t="s">
        <v>10</v>
      </c>
    </row>
    <row r="9" spans="1:10" s="21" customFormat="1" ht="16.5" thickBot="1">
      <c r="A9" s="198" t="s">
        <v>11</v>
      </c>
      <c r="B9" s="41">
        <v>101363.89748106</v>
      </c>
      <c r="C9" s="41">
        <v>78963.593475879999</v>
      </c>
      <c r="D9" s="10">
        <v>68597.871552853394</v>
      </c>
      <c r="E9" s="46" t="s">
        <v>124</v>
      </c>
      <c r="F9" s="46" t="s">
        <v>124</v>
      </c>
      <c r="G9" s="46" t="s">
        <v>124</v>
      </c>
      <c r="H9" s="206" t="s">
        <v>14</v>
      </c>
    </row>
    <row r="10" spans="1:10" s="21" customFormat="1" ht="16.5" thickBot="1">
      <c r="A10" s="198" t="s">
        <v>15</v>
      </c>
      <c r="B10" s="42">
        <v>5568.9024510000008</v>
      </c>
      <c r="C10" s="42">
        <v>5767.1539640000001</v>
      </c>
      <c r="D10" s="10">
        <v>6190.9851743999998</v>
      </c>
      <c r="E10" s="7">
        <v>1.2</v>
      </c>
      <c r="F10" s="7">
        <v>1.2</v>
      </c>
      <c r="G10" s="13">
        <v>1.2</v>
      </c>
      <c r="H10" s="206" t="s">
        <v>17</v>
      </c>
    </row>
    <row r="11" spans="1:10" s="21" customFormat="1" ht="16.5" thickBot="1">
      <c r="A11" s="198" t="s">
        <v>18</v>
      </c>
      <c r="B11" s="8">
        <v>9396.5400000000009</v>
      </c>
      <c r="C11" s="8">
        <v>7935.55</v>
      </c>
      <c r="D11" s="11">
        <v>7765.37</v>
      </c>
      <c r="E11" s="8">
        <v>600.05880000000002</v>
      </c>
      <c r="F11" s="8">
        <v>588.01323000000002</v>
      </c>
      <c r="G11" s="13">
        <v>541.67744999999991</v>
      </c>
      <c r="H11" s="206" t="s">
        <v>20</v>
      </c>
    </row>
    <row r="12" spans="1:10" s="21" customFormat="1" ht="16.5" thickBot="1">
      <c r="A12" s="198" t="s">
        <v>21</v>
      </c>
      <c r="B12" s="43">
        <v>102020.6226</v>
      </c>
      <c r="C12" s="43">
        <v>85683.379600000015</v>
      </c>
      <c r="D12" s="11">
        <v>75731.938828000013</v>
      </c>
      <c r="E12" s="46" t="s">
        <v>124</v>
      </c>
      <c r="F12" s="46" t="s">
        <v>124</v>
      </c>
      <c r="G12" s="46" t="s">
        <v>124</v>
      </c>
      <c r="H12" s="206" t="s">
        <v>23</v>
      </c>
    </row>
    <row r="13" spans="1:10" s="21" customFormat="1" ht="15.75">
      <c r="A13" s="191" t="s">
        <v>24</v>
      </c>
      <c r="B13" s="43">
        <v>602.18364415999997</v>
      </c>
      <c r="C13" s="43">
        <v>866.05011360000003</v>
      </c>
      <c r="D13" s="11">
        <v>386.03039999999999</v>
      </c>
      <c r="E13" s="46" t="s">
        <v>124</v>
      </c>
      <c r="F13" s="46" t="s">
        <v>124</v>
      </c>
      <c r="G13" s="13">
        <v>12.4824</v>
      </c>
      <c r="H13" s="207" t="s">
        <v>27</v>
      </c>
    </row>
    <row r="14" spans="1:10" s="21" customFormat="1" ht="16.5" thickBot="1">
      <c r="A14" s="198" t="s">
        <v>243</v>
      </c>
      <c r="B14" s="43">
        <v>120.54087809999999</v>
      </c>
      <c r="C14" s="43">
        <v>104.19875900000001</v>
      </c>
      <c r="D14" s="11">
        <v>128.88089499999998</v>
      </c>
      <c r="E14" s="46" t="s">
        <v>124</v>
      </c>
      <c r="F14" s="46" t="s">
        <v>124</v>
      </c>
      <c r="G14" s="46" t="s">
        <v>124</v>
      </c>
      <c r="H14" s="206" t="s">
        <v>30</v>
      </c>
    </row>
    <row r="15" spans="1:10" s="21" customFormat="1" ht="16.5" thickBot="1">
      <c r="A15" s="198" t="s">
        <v>31</v>
      </c>
      <c r="B15" s="43">
        <v>215905.04341380001</v>
      </c>
      <c r="C15" s="43">
        <v>226987.889436</v>
      </c>
      <c r="D15" s="11">
        <v>204441.80195759999</v>
      </c>
      <c r="E15" s="46" t="s">
        <v>124</v>
      </c>
      <c r="F15" s="46" t="s">
        <v>124</v>
      </c>
      <c r="G15" s="46" t="s">
        <v>124</v>
      </c>
      <c r="H15" s="206" t="s">
        <v>34</v>
      </c>
    </row>
    <row r="16" spans="1:10" s="21" customFormat="1" ht="16.5" thickBot="1">
      <c r="A16" s="198" t="s">
        <v>35</v>
      </c>
      <c r="B16" s="8">
        <v>22914.9550815</v>
      </c>
      <c r="C16" s="8">
        <v>35571.550000000003</v>
      </c>
      <c r="D16" s="11">
        <v>35178</v>
      </c>
      <c r="E16" s="8">
        <v>4313.0647149999995</v>
      </c>
      <c r="F16" s="7">
        <v>4209.3029999999999</v>
      </c>
      <c r="G16" s="13">
        <v>2142.0810000000001</v>
      </c>
      <c r="H16" s="206" t="s">
        <v>38</v>
      </c>
    </row>
    <row r="17" spans="1:8" s="21" customFormat="1" ht="16.5" thickBot="1">
      <c r="A17" s="198" t="s">
        <v>39</v>
      </c>
      <c r="B17" s="46" t="s">
        <v>124</v>
      </c>
      <c r="C17" s="46" t="s">
        <v>124</v>
      </c>
      <c r="D17" s="46" t="s">
        <v>124</v>
      </c>
      <c r="E17" s="46" t="s">
        <v>124</v>
      </c>
      <c r="F17" s="46" t="s">
        <v>124</v>
      </c>
      <c r="G17" s="46" t="s">
        <v>124</v>
      </c>
      <c r="H17" s="206" t="s">
        <v>42</v>
      </c>
    </row>
    <row r="18" spans="1:8" s="21" customFormat="1" ht="16.5" thickBot="1">
      <c r="A18" s="199" t="s">
        <v>86</v>
      </c>
      <c r="B18" s="46" t="s">
        <v>124</v>
      </c>
      <c r="C18" s="46" t="s">
        <v>124</v>
      </c>
      <c r="D18" s="46" t="s">
        <v>124</v>
      </c>
      <c r="E18" s="46" t="s">
        <v>124</v>
      </c>
      <c r="F18" s="46" t="s">
        <v>124</v>
      </c>
      <c r="G18" s="46" t="s">
        <v>124</v>
      </c>
      <c r="H18" s="208" t="s">
        <v>113</v>
      </c>
    </row>
    <row r="19" spans="1:8" s="21" customFormat="1" ht="16.5" thickBot="1">
      <c r="A19" s="198" t="s">
        <v>47</v>
      </c>
      <c r="B19" s="46" t="s">
        <v>124</v>
      </c>
      <c r="C19" s="46" t="s">
        <v>124</v>
      </c>
      <c r="D19" s="46" t="s">
        <v>124</v>
      </c>
      <c r="E19" s="8">
        <v>329.08329527000001</v>
      </c>
      <c r="F19" s="8">
        <v>97.523653999999993</v>
      </c>
      <c r="G19" s="13">
        <v>97.523653999999993</v>
      </c>
      <c r="H19" s="206" t="s">
        <v>49</v>
      </c>
    </row>
    <row r="20" spans="1:8" s="21" customFormat="1" ht="16.5" thickBot="1">
      <c r="A20" s="198" t="s">
        <v>50</v>
      </c>
      <c r="B20" s="44">
        <v>17843.358893999997</v>
      </c>
      <c r="C20" s="44">
        <v>20211.202000000001</v>
      </c>
      <c r="D20" s="11">
        <v>20550.0612</v>
      </c>
      <c r="E20" s="8">
        <f>(0.68+131.18+8.42+1.11+8.67+23.84)*2.59</f>
        <v>450.40100000000001</v>
      </c>
      <c r="F20" s="8">
        <f>(0.4+31.77+2.4+0.86+5.18+5.3)*2.59</f>
        <v>118.90689999999998</v>
      </c>
      <c r="G20" s="13">
        <f>(2.52+89.71+8.45+0.48+4.88+15.66)*2.59</f>
        <v>315.20299999999997</v>
      </c>
      <c r="H20" s="206" t="s">
        <v>52</v>
      </c>
    </row>
    <row r="21" spans="1:8" s="21" customFormat="1" ht="16.5" thickBot="1">
      <c r="A21" s="198" t="s">
        <v>53</v>
      </c>
      <c r="B21" s="46" t="s">
        <v>124</v>
      </c>
      <c r="C21" s="46" t="s">
        <v>124</v>
      </c>
      <c r="D21" s="46" t="s">
        <v>124</v>
      </c>
      <c r="E21" s="46" t="s">
        <v>124</v>
      </c>
      <c r="F21" s="46" t="s">
        <v>124</v>
      </c>
      <c r="G21" s="46" t="s">
        <v>124</v>
      </c>
      <c r="H21" s="206" t="s">
        <v>55</v>
      </c>
    </row>
    <row r="22" spans="1:8" s="21" customFormat="1" ht="16.5" thickBot="1">
      <c r="A22" s="198" t="s">
        <v>56</v>
      </c>
      <c r="B22" s="46" t="s">
        <v>124</v>
      </c>
      <c r="C22" s="46" t="s">
        <v>124</v>
      </c>
      <c r="D22" s="46" t="s">
        <v>124</v>
      </c>
      <c r="E22" s="46" t="s">
        <v>124</v>
      </c>
      <c r="F22" s="46" t="s">
        <v>124</v>
      </c>
      <c r="G22" s="46" t="s">
        <v>124</v>
      </c>
      <c r="H22" s="206" t="s">
        <v>58</v>
      </c>
    </row>
    <row r="23" spans="1:8" s="21" customFormat="1" ht="16.5" thickBot="1">
      <c r="A23" s="198" t="s">
        <v>59</v>
      </c>
      <c r="B23" s="45">
        <v>26492.686289177789</v>
      </c>
      <c r="C23" s="45">
        <v>28641.824499999999</v>
      </c>
      <c r="D23" s="11">
        <v>26044.673527465253</v>
      </c>
      <c r="E23" s="8"/>
      <c r="F23" s="46" t="s">
        <v>124</v>
      </c>
      <c r="G23" s="46" t="s">
        <v>124</v>
      </c>
      <c r="H23" s="206" t="s">
        <v>61</v>
      </c>
    </row>
    <row r="24" spans="1:8" s="21" customFormat="1" ht="16.5" thickBot="1">
      <c r="A24" s="198" t="s">
        <v>62</v>
      </c>
      <c r="B24" s="46" t="s">
        <v>124</v>
      </c>
      <c r="C24" s="46" t="s">
        <v>124</v>
      </c>
      <c r="D24" s="46" t="s">
        <v>124</v>
      </c>
      <c r="E24" s="46" t="s">
        <v>124</v>
      </c>
      <c r="F24" s="46" t="s">
        <v>124</v>
      </c>
      <c r="G24" s="46" t="s">
        <v>124</v>
      </c>
      <c r="H24" s="206" t="s">
        <v>64</v>
      </c>
    </row>
    <row r="25" spans="1:8" s="21" customFormat="1" ht="16.5" thickBot="1">
      <c r="A25" s="198" t="s">
        <v>65</v>
      </c>
      <c r="B25" s="45">
        <v>7097.8992125984232</v>
      </c>
      <c r="C25" s="45">
        <v>5438.1338828929029</v>
      </c>
      <c r="D25" s="11">
        <v>5200.8279842011807</v>
      </c>
      <c r="E25" s="46" t="s">
        <v>124</v>
      </c>
      <c r="F25" s="46" t="s">
        <v>124</v>
      </c>
      <c r="G25" s="46" t="s">
        <v>124</v>
      </c>
      <c r="H25" s="206" t="s">
        <v>67</v>
      </c>
    </row>
    <row r="26" spans="1:8" s="21" customFormat="1" ht="16.5" thickBot="1">
      <c r="A26" s="198" t="s">
        <v>68</v>
      </c>
      <c r="B26" s="45">
        <v>36847.649000000005</v>
      </c>
      <c r="C26" s="45">
        <v>44183.071599999996</v>
      </c>
      <c r="D26" s="11">
        <v>39381.014565544952</v>
      </c>
      <c r="E26" s="8">
        <v>1616.0140000000001</v>
      </c>
      <c r="F26" s="7">
        <v>1776.0135999999998</v>
      </c>
      <c r="G26" s="13">
        <v>1635.2586639879455</v>
      </c>
      <c r="H26" s="206" t="s">
        <v>70</v>
      </c>
    </row>
    <row r="27" spans="1:8" s="21" customFormat="1" ht="16.5" thickBot="1">
      <c r="A27" s="198" t="s">
        <v>71</v>
      </c>
      <c r="B27" s="45">
        <v>35479.186552699997</v>
      </c>
      <c r="C27" s="45">
        <v>30588.854132850003</v>
      </c>
      <c r="D27" s="11">
        <v>31330.628248593915</v>
      </c>
      <c r="E27" s="46" t="s">
        <v>124</v>
      </c>
      <c r="F27" s="46" t="s">
        <v>124</v>
      </c>
      <c r="G27" s="46" t="s">
        <v>124</v>
      </c>
      <c r="H27" s="206" t="s">
        <v>73</v>
      </c>
    </row>
    <row r="28" spans="1:8" s="21" customFormat="1" ht="16.5" thickBot="1">
      <c r="A28" s="198" t="s">
        <v>74</v>
      </c>
      <c r="B28" s="45">
        <v>2791.1666075000003</v>
      </c>
      <c r="C28" s="45">
        <v>1824.8188041000001</v>
      </c>
      <c r="D28" s="11">
        <v>1681.0293552999999</v>
      </c>
      <c r="E28" s="46" t="s">
        <v>124</v>
      </c>
      <c r="F28" s="46" t="s">
        <v>124</v>
      </c>
      <c r="G28" s="46" t="s">
        <v>124</v>
      </c>
      <c r="H28" s="206" t="s">
        <v>77</v>
      </c>
    </row>
    <row r="29" spans="1:8" s="21" customFormat="1" ht="16.5" thickBot="1">
      <c r="A29" s="198" t="s">
        <v>87</v>
      </c>
      <c r="B29" s="45">
        <v>3384.7981272000006</v>
      </c>
      <c r="C29" s="45">
        <v>652.79681599999992</v>
      </c>
      <c r="D29" s="11">
        <v>885.09040200000004</v>
      </c>
      <c r="E29" s="46" t="s">
        <v>124</v>
      </c>
      <c r="F29" s="46" t="s">
        <v>124</v>
      </c>
      <c r="G29" s="46" t="s">
        <v>124</v>
      </c>
      <c r="H29" s="206" t="s">
        <v>88</v>
      </c>
    </row>
    <row r="30" spans="1:8" s="21" customFormat="1" ht="16.5" thickBot="1">
      <c r="A30" s="200" t="s">
        <v>108</v>
      </c>
      <c r="B30" s="201">
        <f t="shared" ref="B30:G30" si="0">SUM(B8:B29)</f>
        <v>589677.59703279636</v>
      </c>
      <c r="C30" s="201">
        <f t="shared" si="0"/>
        <v>575214.43668432289</v>
      </c>
      <c r="D30" s="201">
        <f t="shared" si="0"/>
        <v>525044.29769095872</v>
      </c>
      <c r="E30" s="201">
        <f t="shared" si="0"/>
        <v>7337.77941027</v>
      </c>
      <c r="F30" s="201">
        <f t="shared" si="0"/>
        <v>6808.6103839999996</v>
      </c>
      <c r="G30" s="201">
        <f t="shared" si="0"/>
        <v>4768.8747532732996</v>
      </c>
      <c r="H30" s="197" t="s">
        <v>90</v>
      </c>
    </row>
    <row r="31" spans="1:8" s="3" customFormat="1">
      <c r="A31" s="212" t="s">
        <v>292</v>
      </c>
      <c r="B31" s="21" t="s">
        <v>293</v>
      </c>
      <c r="H31" s="203" t="s">
        <v>434</v>
      </c>
    </row>
  </sheetData>
  <mergeCells count="9">
    <mergeCell ref="A2:D2"/>
    <mergeCell ref="C3:H3"/>
    <mergeCell ref="H5:H7"/>
    <mergeCell ref="G4:H4"/>
    <mergeCell ref="A5:A7"/>
    <mergeCell ref="B5:D5"/>
    <mergeCell ref="B6:D6"/>
    <mergeCell ref="E5:G5"/>
    <mergeCell ref="E6:G6"/>
  </mergeCells>
  <pageMargins left="0.23622047244094491" right="0.23622047244094491" top="0.74803149606299213" bottom="0.74803149606299213" header="0.31496062992125984" footer="0.31496062992125984"/>
  <pageSetup scale="94" firstPageNumber="8" orientation="portrait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legacyDrawingHF r:id="rId2"/>
  <webPublishItems count="1">
    <webPublishItem id="1989" divId="StatBook37_Ch1_1989" sourceType="sheet" destinationFile="D:\AOAD WEBSITE\2018\11\ddd\ASSY37\StatBook37_Ch1_T8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>
  <dimension ref="A1:M130"/>
  <sheetViews>
    <sheetView rightToLeft="1" view="pageLayout" topLeftCell="A1048576" workbookViewId="0">
      <selection activeCell="F102" sqref="F102"/>
    </sheetView>
  </sheetViews>
  <sheetFormatPr defaultColWidth="0" defaultRowHeight="15" zeroHeight="1"/>
  <cols>
    <col min="1" max="1" width="15.5" style="211" customWidth="1"/>
    <col min="2" max="2" width="21.75" customWidth="1"/>
    <col min="3" max="3" width="21.5" customWidth="1"/>
    <col min="4" max="4" width="18.75" customWidth="1"/>
    <col min="5" max="5" width="23.375" customWidth="1"/>
    <col min="6" max="6" width="29.125" style="223" customWidth="1"/>
    <col min="7" max="13" width="0" hidden="1" customWidth="1"/>
    <col min="14" max="16384" width="9" hidden="1"/>
  </cols>
  <sheetData>
    <row r="1" spans="1:13"/>
    <row r="2" spans="1:13" s="80" customFormat="1" ht="15.75" customHeight="1">
      <c r="A2" s="363" t="s">
        <v>291</v>
      </c>
      <c r="B2" s="363"/>
      <c r="C2" s="363"/>
      <c r="D2" s="363"/>
      <c r="E2" s="363"/>
      <c r="F2" s="363"/>
      <c r="K2" s="82"/>
      <c r="L2" s="82"/>
      <c r="M2" s="81"/>
    </row>
    <row r="3" spans="1:13" s="80" customFormat="1" ht="15.75" customHeight="1">
      <c r="A3" s="362" t="s">
        <v>311</v>
      </c>
      <c r="B3" s="362"/>
      <c r="C3" s="362"/>
      <c r="D3" s="362"/>
      <c r="E3" s="362"/>
      <c r="F3" s="362"/>
      <c r="K3" s="82"/>
      <c r="L3" s="82"/>
      <c r="M3" s="81"/>
    </row>
    <row r="4" spans="1:13" s="80" customFormat="1" ht="15.75" customHeight="1" thickBot="1">
      <c r="A4" s="125" t="s">
        <v>258</v>
      </c>
      <c r="B4" s="83"/>
      <c r="C4" s="83"/>
      <c r="D4" s="83"/>
      <c r="E4" s="361" t="s">
        <v>137</v>
      </c>
      <c r="F4" s="361"/>
      <c r="K4" s="82"/>
      <c r="L4" s="82"/>
      <c r="M4" s="81"/>
    </row>
    <row r="5" spans="1:13" s="80" customFormat="1" ht="16.5" thickBot="1">
      <c r="A5" s="215" t="s">
        <v>148</v>
      </c>
      <c r="B5" s="126" t="s">
        <v>231</v>
      </c>
      <c r="C5" s="126" t="s">
        <v>152</v>
      </c>
      <c r="D5" s="126" t="s">
        <v>153</v>
      </c>
      <c r="E5" s="126" t="s">
        <v>154</v>
      </c>
      <c r="F5" s="224" t="s">
        <v>5</v>
      </c>
      <c r="M5" s="81"/>
    </row>
    <row r="6" spans="1:13" s="80" customFormat="1" ht="15.75">
      <c r="A6" s="127" t="s">
        <v>7</v>
      </c>
      <c r="B6" s="84">
        <v>1816.5352112676057</v>
      </c>
      <c r="C6" s="85">
        <v>2178.4507042253522</v>
      </c>
      <c r="D6" s="85">
        <v>1600.2816901408453</v>
      </c>
      <c r="E6" s="86">
        <v>1552.9577464788731</v>
      </c>
      <c r="F6" s="225" t="s">
        <v>10</v>
      </c>
      <c r="M6" s="81"/>
    </row>
    <row r="7" spans="1:13" s="80" customFormat="1" ht="15.75">
      <c r="A7" s="128" t="s">
        <v>11</v>
      </c>
      <c r="B7" s="87">
        <v>7282.9438959761055</v>
      </c>
      <c r="C7" s="88">
        <v>11071.537020080053</v>
      </c>
      <c r="D7" s="88">
        <v>8550.9018465853878</v>
      </c>
      <c r="E7" s="89">
        <v>9604.7732574233669</v>
      </c>
      <c r="F7" s="226" t="s">
        <v>14</v>
      </c>
      <c r="M7" s="81"/>
    </row>
    <row r="8" spans="1:13" s="80" customFormat="1" ht="15.75">
      <c r="A8" s="128" t="s">
        <v>15</v>
      </c>
      <c r="B8" s="87">
        <v>1157.0744680851064</v>
      </c>
      <c r="C8" s="88">
        <v>1518.6170212765958</v>
      </c>
      <c r="D8" s="88">
        <v>64.893617021276597</v>
      </c>
      <c r="E8" s="89">
        <v>243.35106382978722</v>
      </c>
      <c r="F8" s="226" t="s">
        <v>17</v>
      </c>
      <c r="M8" s="81"/>
    </row>
    <row r="9" spans="1:13" s="80" customFormat="1" ht="15.75">
      <c r="A9" s="128" t="s">
        <v>18</v>
      </c>
      <c r="B9" s="87">
        <v>1413.5899299336927</v>
      </c>
      <c r="C9" s="88">
        <v>1063.804721737901</v>
      </c>
      <c r="D9" s="88">
        <v>1002.7400751927611</v>
      </c>
      <c r="E9" s="89">
        <v>884.99557734982523</v>
      </c>
      <c r="F9" s="226" t="s">
        <v>20</v>
      </c>
      <c r="M9" s="81"/>
    </row>
    <row r="10" spans="1:13" s="80" customFormat="1" ht="15.75">
      <c r="A10" s="128" t="s">
        <v>21</v>
      </c>
      <c r="B10" s="87">
        <v>2163.7511686519802</v>
      </c>
      <c r="C10" s="88">
        <v>1506.7334376952158</v>
      </c>
      <c r="D10" s="88">
        <v>-584</v>
      </c>
      <c r="E10" s="89">
        <v>1635</v>
      </c>
      <c r="F10" s="226" t="s">
        <v>23</v>
      </c>
      <c r="M10" s="81"/>
    </row>
    <row r="11" spans="1:13" s="80" customFormat="1" ht="15.75">
      <c r="A11" s="128" t="s">
        <v>24</v>
      </c>
      <c r="B11" s="87">
        <v>117.24534523213352</v>
      </c>
      <c r="C11" s="88">
        <v>152.99823881252075</v>
      </c>
      <c r="D11" s="88">
        <v>123.99842448795859</v>
      </c>
      <c r="E11" s="89">
        <v>159.99887463425614</v>
      </c>
      <c r="F11" s="226" t="s">
        <v>27</v>
      </c>
      <c r="M11" s="81"/>
    </row>
    <row r="12" spans="1:13" s="80" customFormat="1" ht="15.75">
      <c r="A12" s="128" t="s">
        <v>31</v>
      </c>
      <c r="B12" s="87">
        <v>20609.2</v>
      </c>
      <c r="C12" s="88">
        <v>8012</v>
      </c>
      <c r="D12" s="88">
        <v>8141</v>
      </c>
      <c r="E12" s="89">
        <v>7453</v>
      </c>
      <c r="F12" s="226" t="s">
        <v>34</v>
      </c>
      <c r="M12" s="81"/>
    </row>
    <row r="13" spans="1:13" s="80" customFormat="1" ht="15.75">
      <c r="A13" s="128" t="s">
        <v>35</v>
      </c>
      <c r="B13" s="87">
        <v>1904.6581147789341</v>
      </c>
      <c r="C13" s="88">
        <v>1251.2808893778347</v>
      </c>
      <c r="D13" s="88">
        <v>1728.3734034306731</v>
      </c>
      <c r="E13" s="89">
        <v>1063.767535335872</v>
      </c>
      <c r="F13" s="226" t="s">
        <v>38</v>
      </c>
      <c r="M13" s="81"/>
    </row>
    <row r="14" spans="1:13" s="80" customFormat="1" ht="15.75">
      <c r="A14" s="128" t="s">
        <v>39</v>
      </c>
      <c r="B14" s="87">
        <v>968.58155406000003</v>
      </c>
      <c r="C14" s="88">
        <v>0</v>
      </c>
      <c r="D14" s="88">
        <v>0</v>
      </c>
      <c r="E14" s="89">
        <v>0</v>
      </c>
      <c r="F14" s="226" t="s">
        <v>42</v>
      </c>
      <c r="M14" s="81"/>
    </row>
    <row r="15" spans="1:13" s="80" customFormat="1" ht="15.75">
      <c r="A15" s="128" t="s">
        <v>43</v>
      </c>
      <c r="B15" s="87">
        <v>137.46599999999998</v>
      </c>
      <c r="C15" s="88">
        <v>261</v>
      </c>
      <c r="D15" s="88">
        <v>303</v>
      </c>
      <c r="E15" s="89">
        <v>334</v>
      </c>
      <c r="F15" s="226" t="s">
        <v>113</v>
      </c>
      <c r="M15" s="81"/>
    </row>
    <row r="16" spans="1:13" s="80" customFormat="1" ht="15.75">
      <c r="A16" s="128" t="s">
        <v>47</v>
      </c>
      <c r="B16" s="87">
        <v>1031.48</v>
      </c>
      <c r="C16" s="88">
        <v>-10176.4</v>
      </c>
      <c r="D16" s="88">
        <v>-7574.2</v>
      </c>
      <c r="E16" s="89">
        <v>-6255.9</v>
      </c>
      <c r="F16" s="226" t="s">
        <v>49</v>
      </c>
      <c r="M16" s="81"/>
    </row>
    <row r="17" spans="1:13" s="80" customFormat="1" ht="15.75">
      <c r="A17" s="128" t="s">
        <v>149</v>
      </c>
      <c r="B17" s="87">
        <v>1466.7786736020805</v>
      </c>
      <c r="C17" s="88">
        <v>1287.3862158647594</v>
      </c>
      <c r="D17" s="88">
        <v>-2171.6514954486347</v>
      </c>
      <c r="E17" s="89">
        <v>1680.1040312093628</v>
      </c>
      <c r="F17" s="226" t="s">
        <v>52</v>
      </c>
      <c r="M17" s="81"/>
    </row>
    <row r="18" spans="1:13" s="80" customFormat="1" ht="15.75">
      <c r="A18" s="128" t="s">
        <v>53</v>
      </c>
      <c r="B18" s="87">
        <v>218.03559999999999</v>
      </c>
      <c r="C18" s="88">
        <v>159.69999999999999</v>
      </c>
      <c r="D18" s="88">
        <v>102.9</v>
      </c>
      <c r="E18" s="89">
        <v>296.7</v>
      </c>
      <c r="F18" s="226" t="s">
        <v>55</v>
      </c>
      <c r="M18" s="81"/>
    </row>
    <row r="19" spans="1:13" s="80" customFormat="1" ht="15.75">
      <c r="A19" s="128" t="s">
        <v>56</v>
      </c>
      <c r="B19" s="87">
        <v>2657.8153846153846</v>
      </c>
      <c r="C19" s="88">
        <v>1040.3846153846152</v>
      </c>
      <c r="D19" s="88">
        <v>1070.8791208791208</v>
      </c>
      <c r="E19" s="89">
        <v>773.90109890109886</v>
      </c>
      <c r="F19" s="226" t="s">
        <v>58</v>
      </c>
      <c r="M19" s="81"/>
    </row>
    <row r="20" spans="1:13" s="80" customFormat="1" ht="15.75">
      <c r="A20" s="128" t="s">
        <v>59</v>
      </c>
      <c r="B20" s="87">
        <v>1996.6998607056298</v>
      </c>
      <c r="C20" s="88">
        <v>953.48153848857021</v>
      </c>
      <c r="D20" s="88">
        <v>310.54943040519879</v>
      </c>
      <c r="E20" s="89">
        <v>418.74995864962824</v>
      </c>
      <c r="F20" s="226" t="s">
        <v>61</v>
      </c>
      <c r="M20" s="81"/>
    </row>
    <row r="21" spans="1:13" s="80" customFormat="1" ht="15.75">
      <c r="A21" s="128" t="s">
        <v>62</v>
      </c>
      <c r="B21" s="87">
        <v>3399.3505226927045</v>
      </c>
      <c r="C21" s="88">
        <v>2907.1185479370315</v>
      </c>
      <c r="D21" s="88">
        <v>2353.2067285832477</v>
      </c>
      <c r="E21" s="89">
        <v>2610.18195685419</v>
      </c>
      <c r="F21" s="226" t="s">
        <v>64</v>
      </c>
      <c r="M21" s="81"/>
    </row>
    <row r="22" spans="1:13" s="80" customFormat="1" ht="15.75">
      <c r="A22" s="128" t="s">
        <v>65</v>
      </c>
      <c r="B22" s="87">
        <v>1469.2</v>
      </c>
      <c r="C22" s="88">
        <v>0</v>
      </c>
      <c r="D22" s="88">
        <v>0</v>
      </c>
      <c r="E22" s="89">
        <v>0</v>
      </c>
      <c r="F22" s="226" t="s">
        <v>67</v>
      </c>
      <c r="M22" s="81"/>
    </row>
    <row r="23" spans="1:13" s="80" customFormat="1" ht="15.75">
      <c r="A23" s="128" t="s">
        <v>68</v>
      </c>
      <c r="B23" s="87">
        <v>4580.24</v>
      </c>
      <c r="C23" s="88">
        <v>4612</v>
      </c>
      <c r="D23" s="88">
        <v>6925.2</v>
      </c>
      <c r="E23" s="89">
        <v>8106.8</v>
      </c>
      <c r="F23" s="226" t="s">
        <v>70</v>
      </c>
      <c r="M23" s="81"/>
    </row>
    <row r="24" spans="1:13" s="80" customFormat="1" ht="15.75">
      <c r="A24" s="128" t="s">
        <v>71</v>
      </c>
      <c r="B24" s="87">
        <v>2424.0922665553653</v>
      </c>
      <c r="C24" s="88">
        <v>3561.2406826276356</v>
      </c>
      <c r="D24" s="88">
        <v>3254.7999201045855</v>
      </c>
      <c r="E24" s="89">
        <v>2157.1503139079177</v>
      </c>
      <c r="F24" s="226" t="s">
        <v>73</v>
      </c>
      <c r="M24" s="81"/>
    </row>
    <row r="25" spans="1:13" s="80" customFormat="1" ht="16.5" thickBot="1">
      <c r="A25" s="128" t="s">
        <v>74</v>
      </c>
      <c r="B25" s="87">
        <v>646.09543594548438</v>
      </c>
      <c r="C25" s="88">
        <v>501.03790568998267</v>
      </c>
      <c r="D25" s="88">
        <v>502.07398754563343</v>
      </c>
      <c r="E25" s="89">
        <v>271.19781736757267</v>
      </c>
      <c r="F25" s="227" t="s">
        <v>77</v>
      </c>
      <c r="M25" s="81"/>
    </row>
    <row r="26" spans="1:13" s="80" customFormat="1" ht="16.5" thickBot="1">
      <c r="A26" s="129" t="s">
        <v>87</v>
      </c>
      <c r="B26" s="90">
        <v>-173.03966</v>
      </c>
      <c r="C26" s="91">
        <v>-233.10499999999999</v>
      </c>
      <c r="D26" s="91">
        <v>-15.445</v>
      </c>
      <c r="E26" s="92">
        <v>-561</v>
      </c>
      <c r="F26" s="228" t="s">
        <v>88</v>
      </c>
      <c r="M26" s="81"/>
    </row>
    <row r="27" spans="1:13" s="80" customFormat="1" ht="16.5" thickBot="1">
      <c r="A27" s="216" t="s">
        <v>257</v>
      </c>
      <c r="B27" s="130">
        <f>SUM(B6:B26)</f>
        <v>57287.79377210221</v>
      </c>
      <c r="C27" s="131">
        <f>SUM(C6:C26)</f>
        <v>31629.26653919807</v>
      </c>
      <c r="D27" s="131">
        <f>SUM(D6:D26)</f>
        <v>25689.501748928058</v>
      </c>
      <c r="E27" s="132">
        <f>SUM(E6:E26)</f>
        <v>32429.729231941747</v>
      </c>
      <c r="F27" s="229" t="s">
        <v>90</v>
      </c>
      <c r="M27" s="81"/>
    </row>
    <row r="28" spans="1:13" s="80" customFormat="1">
      <c r="A28" s="217" t="s">
        <v>150</v>
      </c>
      <c r="B28" s="93"/>
      <c r="C28" s="93"/>
      <c r="D28" s="81"/>
      <c r="E28" s="81"/>
      <c r="F28" s="230" t="s">
        <v>437</v>
      </c>
      <c r="G28" s="81"/>
      <c r="H28" s="81"/>
      <c r="I28" s="81"/>
      <c r="J28" s="81"/>
      <c r="K28" s="81"/>
      <c r="L28" s="81"/>
      <c r="M28" s="81"/>
    </row>
    <row r="29" spans="1:13" s="80" customFormat="1">
      <c r="A29" s="218" t="s">
        <v>151</v>
      </c>
      <c r="B29" s="81"/>
      <c r="C29" s="81"/>
      <c r="D29" s="81"/>
      <c r="E29" s="81"/>
      <c r="F29" s="231" t="s">
        <v>436</v>
      </c>
      <c r="G29" s="81"/>
      <c r="H29" s="81"/>
      <c r="I29" s="81"/>
      <c r="J29" s="81"/>
      <c r="K29" s="81"/>
      <c r="L29" s="81"/>
      <c r="M29" s="81"/>
    </row>
    <row r="30" spans="1:13" s="80" customFormat="1">
      <c r="A30" s="218"/>
      <c r="B30" s="81"/>
      <c r="C30" s="81"/>
      <c r="D30" s="81"/>
      <c r="E30" s="81"/>
      <c r="F30" s="231"/>
      <c r="G30" s="81"/>
      <c r="H30" s="81"/>
      <c r="I30" s="81"/>
      <c r="J30" s="81"/>
      <c r="K30" s="81"/>
      <c r="L30" s="81"/>
      <c r="M30" s="81"/>
    </row>
    <row r="31" spans="1:13" s="80" customFormat="1">
      <c r="A31" s="218"/>
      <c r="B31" s="81"/>
      <c r="C31" s="81"/>
      <c r="D31" s="81"/>
      <c r="E31" s="81"/>
      <c r="F31" s="231"/>
      <c r="G31" s="81"/>
      <c r="H31" s="81"/>
      <c r="I31" s="81"/>
      <c r="J31" s="81"/>
      <c r="K31" s="81"/>
      <c r="L31" s="81"/>
      <c r="M31" s="81"/>
    </row>
    <row r="32" spans="1:13" s="80" customFormat="1">
      <c r="A32" s="218"/>
      <c r="B32" s="81"/>
      <c r="C32" s="81"/>
      <c r="D32" s="81"/>
      <c r="E32" s="81"/>
      <c r="F32" s="231"/>
      <c r="G32" s="81"/>
      <c r="H32" s="81"/>
      <c r="I32" s="81"/>
      <c r="J32" s="81"/>
      <c r="K32" s="81"/>
      <c r="L32" s="81"/>
      <c r="M32" s="81"/>
    </row>
    <row r="33" spans="1:13" s="80" customFormat="1">
      <c r="A33" s="218"/>
      <c r="B33" s="81"/>
      <c r="C33" s="81"/>
      <c r="D33" s="81"/>
      <c r="E33" s="81"/>
      <c r="F33" s="231"/>
      <c r="G33" s="81"/>
      <c r="H33" s="81"/>
      <c r="I33" s="81"/>
      <c r="J33" s="81"/>
      <c r="K33" s="81"/>
      <c r="L33" s="81"/>
      <c r="M33" s="81"/>
    </row>
    <row r="34" spans="1:13" s="80" customFormat="1">
      <c r="A34" s="219"/>
      <c r="B34" s="81"/>
      <c r="C34" s="81"/>
      <c r="D34" s="81"/>
      <c r="E34" s="81"/>
      <c r="F34" s="231"/>
      <c r="G34" s="81"/>
      <c r="H34" s="81"/>
      <c r="I34" s="81"/>
      <c r="J34" s="81"/>
      <c r="K34" s="81"/>
      <c r="L34" s="81"/>
      <c r="M34" s="81"/>
    </row>
    <row r="35" spans="1:13" s="80" customFormat="1" ht="15.75" customHeight="1">
      <c r="A35" s="363" t="s">
        <v>305</v>
      </c>
      <c r="B35" s="363"/>
      <c r="C35" s="363"/>
      <c r="D35" s="363"/>
      <c r="E35" s="363"/>
      <c r="F35" s="363"/>
      <c r="G35" s="82"/>
      <c r="H35" s="82"/>
      <c r="I35" s="82"/>
      <c r="J35" s="82"/>
      <c r="K35" s="82"/>
      <c r="L35" s="82"/>
      <c r="M35" s="81"/>
    </row>
    <row r="36" spans="1:13" s="80" customFormat="1" ht="15.75" customHeight="1">
      <c r="A36" s="362" t="s">
        <v>312</v>
      </c>
      <c r="B36" s="362"/>
      <c r="C36" s="362"/>
      <c r="D36" s="362"/>
      <c r="E36" s="362"/>
      <c r="F36" s="362"/>
      <c r="G36" s="82"/>
      <c r="H36" s="82"/>
      <c r="I36" s="82"/>
      <c r="J36" s="82"/>
      <c r="K36" s="82"/>
      <c r="L36" s="82"/>
      <c r="M36" s="81"/>
    </row>
    <row r="37" spans="1:13" s="80" customFormat="1" ht="15.75" customHeight="1" thickBot="1">
      <c r="A37" s="94" t="s">
        <v>259</v>
      </c>
      <c r="B37" s="82"/>
      <c r="C37" s="82"/>
      <c r="D37" s="82"/>
      <c r="E37" s="366" t="s">
        <v>137</v>
      </c>
      <c r="F37" s="366"/>
      <c r="G37" s="82"/>
      <c r="H37" s="82"/>
      <c r="I37" s="82"/>
      <c r="J37" s="82"/>
      <c r="K37" s="82"/>
      <c r="L37" s="82"/>
      <c r="M37" s="81"/>
    </row>
    <row r="38" spans="1:13" s="80" customFormat="1" ht="16.5" thickBot="1">
      <c r="A38" s="215" t="s">
        <v>148</v>
      </c>
      <c r="B38" s="126" t="s">
        <v>231</v>
      </c>
      <c r="C38" s="126" t="s">
        <v>152</v>
      </c>
      <c r="D38" s="126" t="s">
        <v>153</v>
      </c>
      <c r="E38" s="126" t="s">
        <v>154</v>
      </c>
      <c r="F38" s="224" t="s">
        <v>5</v>
      </c>
      <c r="M38" s="81"/>
    </row>
    <row r="39" spans="1:13" s="80" customFormat="1" ht="15.75">
      <c r="A39" s="133" t="s">
        <v>7</v>
      </c>
      <c r="B39" s="84">
        <v>30.535211267605639</v>
      </c>
      <c r="C39" s="85">
        <v>83.380281690140848</v>
      </c>
      <c r="D39" s="85">
        <v>0.9859154929577465</v>
      </c>
      <c r="E39" s="86">
        <v>3.23943661971831</v>
      </c>
      <c r="F39" s="232" t="s">
        <v>10</v>
      </c>
      <c r="M39" s="81"/>
    </row>
    <row r="40" spans="1:13" s="80" customFormat="1" ht="15.75">
      <c r="A40" s="128" t="s">
        <v>11</v>
      </c>
      <c r="B40" s="87">
        <v>3656.0497727840384</v>
      </c>
      <c r="C40" s="88">
        <v>11735.9</v>
      </c>
      <c r="D40" s="88">
        <v>16691.599999999999</v>
      </c>
      <c r="E40" s="89">
        <v>12963.924999999997</v>
      </c>
      <c r="F40" s="226" t="s">
        <v>14</v>
      </c>
      <c r="M40" s="81"/>
    </row>
    <row r="41" spans="1:13" s="80" customFormat="1" ht="15.75">
      <c r="A41" s="128" t="s">
        <v>15</v>
      </c>
      <c r="B41" s="87">
        <v>-265.95744680851067</v>
      </c>
      <c r="C41" s="88">
        <v>-393.61702127659572</v>
      </c>
      <c r="D41" s="88">
        <v>3190.9574468085107</v>
      </c>
      <c r="E41" s="89">
        <v>-880.05319148936167</v>
      </c>
      <c r="F41" s="226" t="s">
        <v>17</v>
      </c>
      <c r="M41" s="81"/>
    </row>
    <row r="42" spans="1:13" s="80" customFormat="1" ht="15.75">
      <c r="A42" s="128" t="s">
        <v>18</v>
      </c>
      <c r="B42" s="87">
        <v>41.47467458748487</v>
      </c>
      <c r="C42" s="88">
        <v>21.794448894962535</v>
      </c>
      <c r="D42" s="88">
        <v>31.096667303893458</v>
      </c>
      <c r="E42" s="89">
        <v>241.61636225384495</v>
      </c>
      <c r="F42" s="226" t="s">
        <v>20</v>
      </c>
      <c r="M42" s="81"/>
    </row>
    <row r="43" spans="1:13" s="80" customFormat="1" ht="15.75">
      <c r="A43" s="128" t="s">
        <v>21</v>
      </c>
      <c r="B43" s="87">
        <v>131.84448536032721</v>
      </c>
      <c r="C43" s="88">
        <v>-18.297236804856585</v>
      </c>
      <c r="D43" s="88">
        <v>103.21839576959546</v>
      </c>
      <c r="E43" s="89">
        <v>46</v>
      </c>
      <c r="F43" s="226" t="s">
        <v>23</v>
      </c>
      <c r="M43" s="81"/>
    </row>
    <row r="44" spans="1:13" s="80" customFormat="1" ht="15.75">
      <c r="A44" s="128" t="s">
        <v>31</v>
      </c>
      <c r="B44" s="87">
        <v>3771.8</v>
      </c>
      <c r="C44" s="88">
        <v>5396</v>
      </c>
      <c r="D44" s="88">
        <v>5390</v>
      </c>
      <c r="E44" s="89">
        <v>8936</v>
      </c>
      <c r="F44" s="226" t="s">
        <v>34</v>
      </c>
      <c r="M44" s="81"/>
    </row>
    <row r="45" spans="1:13" s="80" customFormat="1" ht="15.75">
      <c r="A45" s="128" t="s">
        <v>47</v>
      </c>
      <c r="B45" s="87">
        <v>255.87999999999997</v>
      </c>
      <c r="C45" s="88">
        <v>241.5</v>
      </c>
      <c r="D45" s="88">
        <v>147.69999999999999</v>
      </c>
      <c r="E45" s="89">
        <v>304.3</v>
      </c>
      <c r="F45" s="226" t="s">
        <v>49</v>
      </c>
      <c r="M45" s="81"/>
    </row>
    <row r="46" spans="1:13" s="80" customFormat="1" ht="15.75">
      <c r="A46" s="128" t="s">
        <v>149</v>
      </c>
      <c r="B46" s="87">
        <v>929.38907672301684</v>
      </c>
      <c r="C46" s="88">
        <v>1357.6072821846553</v>
      </c>
      <c r="D46" s="88">
        <v>335.50065019505848</v>
      </c>
      <c r="E46" s="89">
        <v>356.30689206762025</v>
      </c>
      <c r="F46" s="226" t="s">
        <v>52</v>
      </c>
      <c r="M46" s="81"/>
    </row>
    <row r="47" spans="1:13" s="80" customFormat="1" ht="15.75">
      <c r="A47" s="128" t="s">
        <v>53</v>
      </c>
      <c r="B47" s="87">
        <v>1.2836000000000041</v>
      </c>
      <c r="C47" s="88">
        <v>187.45537211098585</v>
      </c>
      <c r="D47" s="88">
        <v>73.269820935706647</v>
      </c>
      <c r="E47" s="89">
        <v>-44.777319567498182</v>
      </c>
      <c r="F47" s="226" t="s">
        <v>55</v>
      </c>
      <c r="M47" s="81"/>
    </row>
    <row r="48" spans="1:13" s="80" customFormat="1" ht="15.75">
      <c r="A48" s="128" t="s">
        <v>56</v>
      </c>
      <c r="B48" s="87">
        <v>5009.5630334483467</v>
      </c>
      <c r="C48" s="88">
        <v>6748.3516483516478</v>
      </c>
      <c r="D48" s="88">
        <v>4023.3516483516482</v>
      </c>
      <c r="E48" s="89">
        <v>7901.9230769230762</v>
      </c>
      <c r="F48" s="226" t="s">
        <v>58</v>
      </c>
      <c r="M48" s="81"/>
    </row>
    <row r="49" spans="1:13" s="80" customFormat="1" ht="15.75">
      <c r="A49" s="128" t="s">
        <v>59</v>
      </c>
      <c r="B49" s="87">
        <v>9726.7837761405062</v>
      </c>
      <c r="C49" s="88">
        <v>-10468.25857009822</v>
      </c>
      <c r="D49" s="88">
        <v>5367.1212783095043</v>
      </c>
      <c r="E49" s="89">
        <v>4527.9324722677466</v>
      </c>
      <c r="F49" s="226" t="s">
        <v>61</v>
      </c>
      <c r="M49" s="81"/>
    </row>
    <row r="50" spans="1:13" s="80" customFormat="1" ht="15.75">
      <c r="A50" s="128" t="s">
        <v>62</v>
      </c>
      <c r="B50" s="87">
        <v>1111.1715675749406</v>
      </c>
      <c r="C50" s="88">
        <v>1255.0210527104341</v>
      </c>
      <c r="D50" s="88">
        <v>661.71610250922788</v>
      </c>
      <c r="E50" s="89">
        <v>641.90865137076378</v>
      </c>
      <c r="F50" s="226" t="s">
        <v>64</v>
      </c>
      <c r="M50" s="81"/>
    </row>
    <row r="51" spans="1:13" s="80" customFormat="1" ht="15.75">
      <c r="A51" s="128" t="s">
        <v>65</v>
      </c>
      <c r="B51" s="87">
        <v>1306.5999999999999</v>
      </c>
      <c r="C51" s="88">
        <v>77</v>
      </c>
      <c r="D51" s="88">
        <v>394.79899999999998</v>
      </c>
      <c r="E51" s="89">
        <v>440</v>
      </c>
      <c r="F51" s="226" t="s">
        <v>67</v>
      </c>
      <c r="M51" s="81"/>
    </row>
    <row r="52" spans="1:13" s="80" customFormat="1" ht="15.75">
      <c r="A52" s="128" t="s">
        <v>68</v>
      </c>
      <c r="B52" s="87">
        <v>576.83999999999992</v>
      </c>
      <c r="C52" s="88">
        <v>252.7</v>
      </c>
      <c r="D52" s="88">
        <v>181.7</v>
      </c>
      <c r="E52" s="89">
        <v>206.6</v>
      </c>
      <c r="F52" s="226" t="s">
        <v>70</v>
      </c>
      <c r="M52" s="81"/>
    </row>
    <row r="53" spans="1:13" s="80" customFormat="1" ht="15.75">
      <c r="A53" s="128" t="s">
        <v>71</v>
      </c>
      <c r="B53" s="87">
        <v>395.22040660619251</v>
      </c>
      <c r="C53" s="88">
        <v>436.33733586792823</v>
      </c>
      <c r="D53" s="88">
        <v>653.29500929319875</v>
      </c>
      <c r="E53" s="89">
        <v>579.6598413026212</v>
      </c>
      <c r="F53" s="226" t="s">
        <v>73</v>
      </c>
      <c r="M53" s="81"/>
    </row>
    <row r="54" spans="1:13" s="80" customFormat="1" ht="15.75">
      <c r="A54" s="128" t="s">
        <v>74</v>
      </c>
      <c r="B54" s="87">
        <v>6.8310000000000004</v>
      </c>
      <c r="C54" s="88">
        <v>27.745000000000001</v>
      </c>
      <c r="D54" s="88">
        <v>0.21199999999999999</v>
      </c>
      <c r="E54" s="89">
        <v>1.0349999999999999</v>
      </c>
      <c r="F54" s="226" t="s">
        <v>77</v>
      </c>
      <c r="M54" s="81"/>
    </row>
    <row r="55" spans="1:13" s="80" customFormat="1" ht="16.5" thickBot="1">
      <c r="A55" s="128" t="s">
        <v>87</v>
      </c>
      <c r="B55" s="90">
        <v>42.977599999999995</v>
      </c>
      <c r="C55" s="91">
        <v>11.587</v>
      </c>
      <c r="D55" s="91">
        <v>4.4290000000000003</v>
      </c>
      <c r="E55" s="92">
        <v>0.78700000000000003</v>
      </c>
      <c r="F55" s="226" t="s">
        <v>88</v>
      </c>
      <c r="M55" s="81"/>
    </row>
    <row r="56" spans="1:13" s="80" customFormat="1" ht="16.5" thickBot="1">
      <c r="A56" s="220" t="s">
        <v>257</v>
      </c>
      <c r="B56" s="135">
        <v>26697.751546416337</v>
      </c>
      <c r="C56" s="131">
        <v>16868.826311940935</v>
      </c>
      <c r="D56" s="131">
        <v>37249.967019476338</v>
      </c>
      <c r="E56" s="136">
        <v>36223.163785128811</v>
      </c>
      <c r="F56" s="233" t="s">
        <v>90</v>
      </c>
      <c r="M56" s="81"/>
    </row>
    <row r="57" spans="1:13" s="80" customFormat="1">
      <c r="A57" s="217" t="s">
        <v>150</v>
      </c>
      <c r="B57" s="93"/>
      <c r="C57" s="93"/>
      <c r="D57" s="81"/>
      <c r="E57" s="81"/>
      <c r="F57" s="230" t="s">
        <v>437</v>
      </c>
      <c r="G57" s="81"/>
      <c r="H57" s="81"/>
      <c r="I57" s="81"/>
      <c r="J57" s="81"/>
      <c r="K57" s="81"/>
      <c r="L57" s="81"/>
      <c r="M57" s="81"/>
    </row>
    <row r="58" spans="1:13" s="80" customFormat="1">
      <c r="A58" s="218" t="s">
        <v>151</v>
      </c>
      <c r="B58" s="81"/>
      <c r="C58" s="81"/>
      <c r="D58" s="81"/>
      <c r="E58" s="81"/>
      <c r="F58" s="231" t="s">
        <v>436</v>
      </c>
      <c r="G58" s="81"/>
      <c r="H58" s="81"/>
      <c r="I58" s="81"/>
      <c r="J58" s="81"/>
      <c r="K58" s="81"/>
      <c r="L58" s="81"/>
      <c r="M58" s="81"/>
    </row>
    <row r="59" spans="1:13" s="80" customFormat="1">
      <c r="A59" s="218"/>
      <c r="B59" s="81"/>
      <c r="C59" s="81"/>
      <c r="D59" s="81"/>
      <c r="E59" s="81"/>
      <c r="F59" s="231"/>
      <c r="G59" s="81"/>
      <c r="H59" s="81"/>
      <c r="I59" s="81"/>
      <c r="J59" s="81"/>
      <c r="K59" s="81"/>
      <c r="L59" s="81"/>
      <c r="M59" s="81"/>
    </row>
    <row r="60" spans="1:13" s="80" customFormat="1">
      <c r="A60" s="218"/>
      <c r="B60" s="81"/>
      <c r="C60" s="81"/>
      <c r="D60" s="81"/>
      <c r="E60" s="81"/>
      <c r="F60" s="231"/>
      <c r="G60" s="81"/>
      <c r="H60" s="81"/>
      <c r="I60" s="81"/>
      <c r="J60" s="81"/>
      <c r="K60" s="81"/>
      <c r="L60" s="81"/>
      <c r="M60" s="81"/>
    </row>
    <row r="61" spans="1:13" s="80" customFormat="1">
      <c r="A61" s="218"/>
      <c r="B61" s="81"/>
      <c r="C61" s="81"/>
      <c r="D61" s="81"/>
      <c r="E61" s="81"/>
      <c r="F61" s="231"/>
      <c r="G61" s="81"/>
      <c r="H61" s="81"/>
      <c r="I61" s="81"/>
      <c r="J61" s="81"/>
      <c r="K61" s="81"/>
      <c r="L61" s="81"/>
      <c r="M61" s="81"/>
    </row>
    <row r="62" spans="1:13" s="80" customFormat="1">
      <c r="A62" s="218"/>
      <c r="B62" s="81"/>
      <c r="C62" s="81"/>
      <c r="D62" s="81"/>
      <c r="E62" s="81"/>
      <c r="F62" s="231"/>
      <c r="G62" s="81"/>
      <c r="H62" s="81"/>
      <c r="I62" s="81"/>
      <c r="J62" s="81"/>
      <c r="K62" s="81"/>
      <c r="L62" s="81"/>
      <c r="M62" s="81"/>
    </row>
    <row r="63" spans="1:13" s="80" customFormat="1">
      <c r="A63" s="218"/>
      <c r="B63" s="81"/>
      <c r="C63" s="81"/>
      <c r="D63" s="81"/>
      <c r="E63" s="81"/>
      <c r="F63" s="231"/>
      <c r="G63" s="81"/>
      <c r="H63" s="81"/>
      <c r="I63" s="81"/>
      <c r="J63" s="81"/>
      <c r="K63" s="81"/>
      <c r="L63" s="81"/>
      <c r="M63" s="81"/>
    </row>
    <row r="64" spans="1:13" s="80" customFormat="1">
      <c r="A64" s="219"/>
      <c r="B64" s="81"/>
      <c r="C64" s="81"/>
      <c r="D64" s="81"/>
      <c r="E64" s="81"/>
      <c r="F64" s="231"/>
      <c r="G64" s="81"/>
      <c r="H64" s="81"/>
      <c r="I64" s="81"/>
      <c r="J64" s="81"/>
      <c r="K64" s="81"/>
      <c r="L64" s="81"/>
      <c r="M64" s="81"/>
    </row>
    <row r="65" spans="1:13" s="80" customFormat="1" ht="16.5" customHeight="1">
      <c r="A65" s="365" t="s">
        <v>306</v>
      </c>
      <c r="B65" s="365"/>
      <c r="C65" s="365"/>
      <c r="D65" s="365"/>
      <c r="E65" s="365"/>
      <c r="F65" s="234"/>
      <c r="G65" s="82"/>
      <c r="H65" s="82"/>
      <c r="I65" s="82"/>
      <c r="J65" s="82"/>
      <c r="K65" s="82"/>
      <c r="L65" s="82"/>
      <c r="M65" s="81"/>
    </row>
    <row r="66" spans="1:13" s="80" customFormat="1" ht="16.5" customHeight="1">
      <c r="A66" s="364" t="s">
        <v>313</v>
      </c>
      <c r="B66" s="364"/>
      <c r="C66" s="364"/>
      <c r="D66" s="364"/>
      <c r="E66" s="364"/>
      <c r="F66" s="364"/>
      <c r="G66" s="82"/>
      <c r="H66" s="82"/>
      <c r="I66" s="82"/>
      <c r="J66" s="82"/>
      <c r="K66" s="82"/>
      <c r="L66" s="82"/>
      <c r="M66" s="81"/>
    </row>
    <row r="67" spans="1:13" s="80" customFormat="1" ht="16.5" customHeight="1" thickBot="1">
      <c r="A67" s="94" t="s">
        <v>259</v>
      </c>
      <c r="B67" s="82"/>
      <c r="C67" s="82"/>
      <c r="D67" s="82"/>
      <c r="E67" s="366" t="s">
        <v>137</v>
      </c>
      <c r="F67" s="366"/>
      <c r="G67" s="82"/>
      <c r="H67" s="82"/>
      <c r="I67" s="82"/>
      <c r="J67" s="82"/>
      <c r="K67" s="82"/>
      <c r="L67" s="82"/>
      <c r="M67" s="81"/>
    </row>
    <row r="68" spans="1:13" s="80" customFormat="1" ht="16.5" thickBot="1">
      <c r="A68" s="221" t="s">
        <v>148</v>
      </c>
      <c r="B68" s="137" t="s">
        <v>231</v>
      </c>
      <c r="C68" s="126">
        <v>2014</v>
      </c>
      <c r="D68" s="126" t="s">
        <v>153</v>
      </c>
      <c r="E68" s="138" t="s">
        <v>154</v>
      </c>
      <c r="F68" s="235" t="s">
        <v>5</v>
      </c>
      <c r="M68" s="81"/>
    </row>
    <row r="69" spans="1:13" s="80" customFormat="1" ht="15.75">
      <c r="A69" s="133" t="s">
        <v>7</v>
      </c>
      <c r="B69" s="87">
        <v>23584.73718309859</v>
      </c>
      <c r="C69" s="88">
        <v>29059.421126760564</v>
      </c>
      <c r="D69" s="88">
        <v>30628.521126760523</v>
      </c>
      <c r="E69" s="89">
        <v>32162.507042253477</v>
      </c>
      <c r="F69" s="232" t="s">
        <v>10</v>
      </c>
      <c r="M69" s="81"/>
    </row>
    <row r="70" spans="1:13" s="80" customFormat="1" ht="15.75">
      <c r="A70" s="128" t="s">
        <v>11</v>
      </c>
      <c r="B70" s="87">
        <v>72180.317261028409</v>
      </c>
      <c r="C70" s="88">
        <v>101423.96897199444</v>
      </c>
      <c r="D70" s="88">
        <v>109974.87081857983</v>
      </c>
      <c r="E70" s="89">
        <v>119579.6440760032</v>
      </c>
      <c r="F70" s="226" t="s">
        <v>14</v>
      </c>
      <c r="M70" s="81"/>
    </row>
    <row r="71" spans="1:13" s="80" customFormat="1" ht="15.75">
      <c r="A71" s="128" t="s">
        <v>15</v>
      </c>
      <c r="B71" s="87">
        <v>20792.659574468085</v>
      </c>
      <c r="C71" s="88">
        <v>25747.074468085106</v>
      </c>
      <c r="D71" s="88">
        <v>25811.968085106382</v>
      </c>
      <c r="E71" s="89">
        <v>26055.319148936167</v>
      </c>
      <c r="F71" s="226" t="s">
        <v>17</v>
      </c>
      <c r="M71" s="81"/>
    </row>
    <row r="72" spans="1:13" s="80" customFormat="1" ht="15.75">
      <c r="A72" s="128" t="s">
        <v>18</v>
      </c>
      <c r="B72" s="87">
        <v>32112.116402024916</v>
      </c>
      <c r="C72" s="88">
        <v>31562.432839028585</v>
      </c>
      <c r="D72" s="88">
        <v>31771.566359923236</v>
      </c>
      <c r="E72" s="89">
        <v>29288.126897259393</v>
      </c>
      <c r="F72" s="226" t="s">
        <v>20</v>
      </c>
      <c r="M72" s="81"/>
    </row>
    <row r="73" spans="1:13" s="80" customFormat="1" ht="15.75">
      <c r="A73" s="128" t="s">
        <v>21</v>
      </c>
      <c r="B73" s="87">
        <v>21566.516939083544</v>
      </c>
      <c r="C73" s="88">
        <v>26819.603605853034</v>
      </c>
      <c r="D73" s="88">
        <v>26232.289209985611</v>
      </c>
      <c r="E73" s="89">
        <v>27871</v>
      </c>
      <c r="F73" s="226" t="s">
        <v>23</v>
      </c>
      <c r="M73" s="81"/>
    </row>
    <row r="74" spans="1:13" s="80" customFormat="1" ht="15.75">
      <c r="A74" s="128" t="s">
        <v>24</v>
      </c>
      <c r="B74" s="87">
        <v>1021.1117684460474</v>
      </c>
      <c r="C74" s="88">
        <v>1505.4777909070449</v>
      </c>
      <c r="D74" s="88">
        <v>1629.4818422237227</v>
      </c>
      <c r="E74" s="89">
        <v>1789.4778302948459</v>
      </c>
      <c r="F74" s="226" t="s">
        <v>27</v>
      </c>
      <c r="M74" s="81"/>
    </row>
    <row r="75" spans="1:13" s="80" customFormat="1" ht="15.75">
      <c r="A75" s="128" t="s">
        <v>31</v>
      </c>
      <c r="B75" s="87">
        <v>183630.79459999999</v>
      </c>
      <c r="C75" s="88">
        <v>215908.747</v>
      </c>
      <c r="D75" s="88">
        <v>224049.86666666667</v>
      </c>
      <c r="E75" s="89">
        <v>231502.4</v>
      </c>
      <c r="F75" s="226" t="s">
        <v>34</v>
      </c>
      <c r="M75" s="81"/>
    </row>
    <row r="76" spans="1:13" s="80" customFormat="1" ht="15.75">
      <c r="A76" s="128" t="s">
        <v>35</v>
      </c>
      <c r="B76" s="87">
        <v>17580.354636273587</v>
      </c>
      <c r="C76" s="88">
        <v>22675.316309870894</v>
      </c>
      <c r="D76" s="88">
        <v>24403.689713301566</v>
      </c>
      <c r="E76" s="89">
        <v>25467.457248637438</v>
      </c>
      <c r="F76" s="226" t="s">
        <v>38</v>
      </c>
      <c r="M76" s="81"/>
    </row>
    <row r="77" spans="1:13" s="80" customFormat="1" ht="15.75">
      <c r="A77" s="128" t="s">
        <v>155</v>
      </c>
      <c r="B77" s="87">
        <v>10127.403399999999</v>
      </c>
      <c r="C77" s="88">
        <v>10742.907999999999</v>
      </c>
      <c r="D77" s="88">
        <v>10742.907999999999</v>
      </c>
      <c r="E77" s="89">
        <v>10742.907999999999</v>
      </c>
      <c r="F77" s="226" t="s">
        <v>42</v>
      </c>
      <c r="M77" s="81"/>
    </row>
    <row r="78" spans="1:13" s="80" customFormat="1" ht="15.75">
      <c r="A78" s="128" t="s">
        <v>43</v>
      </c>
      <c r="B78" s="87">
        <v>699.52200000000005</v>
      </c>
      <c r="C78" s="88">
        <v>1294.52</v>
      </c>
      <c r="D78" s="88">
        <v>1597.52</v>
      </c>
      <c r="E78" s="89">
        <v>1931.52</v>
      </c>
      <c r="F78" s="226" t="s">
        <v>113</v>
      </c>
      <c r="M78" s="81"/>
    </row>
    <row r="79" spans="1:13" s="80" customFormat="1" ht="15.75">
      <c r="A79" s="128" t="s">
        <v>47</v>
      </c>
      <c r="B79" s="87">
        <v>9551.6047999999992</v>
      </c>
      <c r="C79" s="88">
        <v>10128</v>
      </c>
      <c r="D79" s="88">
        <v>10128</v>
      </c>
      <c r="E79" s="89">
        <v>10128</v>
      </c>
      <c r="F79" s="226" t="s">
        <v>49</v>
      </c>
      <c r="M79" s="81"/>
    </row>
    <row r="80" spans="1:13" s="80" customFormat="1" ht="15.75">
      <c r="A80" s="128" t="s">
        <v>149</v>
      </c>
      <c r="B80" s="87">
        <v>16583.605799999998</v>
      </c>
      <c r="C80" s="88">
        <v>20880.025000000001</v>
      </c>
      <c r="D80" s="88">
        <v>18708.374</v>
      </c>
      <c r="E80" s="89">
        <v>20388.477999999999</v>
      </c>
      <c r="F80" s="226" t="s">
        <v>52</v>
      </c>
      <c r="M80" s="81"/>
    </row>
    <row r="81" spans="1:13" s="80" customFormat="1" ht="15.75">
      <c r="A81" s="128" t="s">
        <v>53</v>
      </c>
      <c r="B81" s="87">
        <v>2251.4</v>
      </c>
      <c r="C81" s="88">
        <v>2487</v>
      </c>
      <c r="D81" s="88">
        <v>2511</v>
      </c>
      <c r="E81" s="89">
        <v>2660</v>
      </c>
      <c r="F81" s="226" t="s">
        <v>55</v>
      </c>
      <c r="M81" s="81"/>
    </row>
    <row r="82" spans="1:13" s="80" customFormat="1" ht="15.75">
      <c r="A82" s="128" t="s">
        <v>56</v>
      </c>
      <c r="B82" s="87">
        <v>30183.271925274727</v>
      </c>
      <c r="C82" s="88">
        <v>32098.348999999998</v>
      </c>
      <c r="D82" s="88">
        <v>33169.228000000003</v>
      </c>
      <c r="E82" s="89">
        <v>33943.129098901103</v>
      </c>
      <c r="F82" s="226" t="s">
        <v>58</v>
      </c>
      <c r="M82" s="81"/>
    </row>
    <row r="83" spans="1:13" s="80" customFormat="1" ht="15.75">
      <c r="A83" s="128" t="s">
        <v>59</v>
      </c>
      <c r="B83" s="87">
        <v>14306.441453070142</v>
      </c>
      <c r="C83" s="88">
        <v>15732.92349726776</v>
      </c>
      <c r="D83" s="88">
        <v>14620.570633500298</v>
      </c>
      <c r="E83" s="89">
        <v>14968.273111219991</v>
      </c>
      <c r="F83" s="226" t="s">
        <v>61</v>
      </c>
      <c r="M83" s="81"/>
    </row>
    <row r="84" spans="1:13" s="80" customFormat="1" ht="15.75">
      <c r="A84" s="128" t="s">
        <v>62</v>
      </c>
      <c r="B84" s="87">
        <v>47202.332595798463</v>
      </c>
      <c r="C84" s="88">
        <v>56101.61530635471</v>
      </c>
      <c r="D84" s="88">
        <v>58454.822034937955</v>
      </c>
      <c r="E84" s="89">
        <v>61065.003991792146</v>
      </c>
      <c r="F84" s="226" t="s">
        <v>64</v>
      </c>
      <c r="M84" s="81"/>
    </row>
    <row r="85" spans="1:13" s="80" customFormat="1" ht="15.75">
      <c r="A85" s="128" t="s">
        <v>65</v>
      </c>
      <c r="B85" s="87">
        <v>16663.097000000002</v>
      </c>
      <c r="C85" s="88">
        <v>18461.897000000001</v>
      </c>
      <c r="D85" s="88">
        <v>18461.897000000001</v>
      </c>
      <c r="E85" s="89">
        <v>18461.897000000001</v>
      </c>
      <c r="F85" s="226" t="s">
        <v>67</v>
      </c>
      <c r="M85" s="81"/>
    </row>
    <row r="86" spans="1:13" s="80" customFormat="1" ht="15.75">
      <c r="A86" s="128" t="s">
        <v>68</v>
      </c>
      <c r="B86" s="87">
        <v>74790.3</v>
      </c>
      <c r="C86" s="88">
        <v>87485</v>
      </c>
      <c r="D86" s="88">
        <v>94307</v>
      </c>
      <c r="E86" s="89">
        <v>102324</v>
      </c>
      <c r="F86" s="226" t="s">
        <v>70</v>
      </c>
      <c r="M86" s="81"/>
    </row>
    <row r="87" spans="1:13" s="80" customFormat="1" ht="15.75">
      <c r="A87" s="128" t="s">
        <v>71</v>
      </c>
      <c r="B87" s="87">
        <v>45848.052362298287</v>
      </c>
      <c r="C87" s="88">
        <v>51192.037600221178</v>
      </c>
      <c r="D87" s="88">
        <v>49670.523919681829</v>
      </c>
      <c r="E87" s="89">
        <v>54784.222344610978</v>
      </c>
      <c r="F87" s="226" t="s">
        <v>73</v>
      </c>
      <c r="M87" s="81"/>
    </row>
    <row r="88" spans="1:13" s="80" customFormat="1" ht="15.75">
      <c r="A88" s="128" t="s">
        <v>74</v>
      </c>
      <c r="B88" s="87">
        <v>3479.9355999999998</v>
      </c>
      <c r="C88" s="88">
        <v>5976.2780000000002</v>
      </c>
      <c r="D88" s="88">
        <v>6478.3519999999999</v>
      </c>
      <c r="E88" s="89">
        <v>6749.55</v>
      </c>
      <c r="F88" s="226" t="s">
        <v>77</v>
      </c>
      <c r="M88" s="81"/>
    </row>
    <row r="89" spans="1:13" s="80" customFormat="1" ht="16.5" thickBot="1">
      <c r="A89" s="139" t="s">
        <v>87</v>
      </c>
      <c r="B89" s="90">
        <v>4269.6642200000006</v>
      </c>
      <c r="C89" s="91">
        <v>3441.4367000000002</v>
      </c>
      <c r="D89" s="91">
        <v>3425.9917</v>
      </c>
      <c r="E89" s="92">
        <v>2864.9917</v>
      </c>
      <c r="F89" s="236" t="s">
        <v>88</v>
      </c>
      <c r="M89" s="81"/>
    </row>
    <row r="90" spans="1:13" s="80" customFormat="1" ht="16.5" thickBot="1">
      <c r="A90" s="220" t="s">
        <v>257</v>
      </c>
      <c r="B90" s="135">
        <v>624840.50233776623</v>
      </c>
      <c r="C90" s="131">
        <v>741664.6110895829</v>
      </c>
      <c r="D90" s="131">
        <v>766149.91998390702</v>
      </c>
      <c r="E90" s="136">
        <v>802565.39844765526</v>
      </c>
      <c r="F90" s="233" t="s">
        <v>90</v>
      </c>
      <c r="M90" s="81"/>
    </row>
    <row r="91" spans="1:13" s="80" customFormat="1">
      <c r="A91" s="217" t="s">
        <v>150</v>
      </c>
      <c r="B91" s="93"/>
      <c r="C91" s="93"/>
      <c r="D91" s="81"/>
      <c r="E91" s="81"/>
      <c r="F91" s="230" t="s">
        <v>437</v>
      </c>
      <c r="G91" s="81"/>
      <c r="H91" s="81"/>
      <c r="I91" s="81"/>
      <c r="J91" s="81"/>
      <c r="K91" s="81"/>
      <c r="L91" s="81"/>
      <c r="M91" s="81"/>
    </row>
    <row r="92" spans="1:13" s="80" customFormat="1">
      <c r="A92" s="218" t="s">
        <v>151</v>
      </c>
      <c r="B92" s="81"/>
      <c r="C92" s="81"/>
      <c r="D92" s="81"/>
      <c r="E92" s="81"/>
      <c r="F92" s="231" t="s">
        <v>436</v>
      </c>
      <c r="G92" s="81"/>
      <c r="H92" s="81"/>
      <c r="I92" s="81"/>
      <c r="J92" s="81"/>
      <c r="K92" s="81"/>
      <c r="L92" s="81"/>
      <c r="M92" s="81"/>
    </row>
    <row r="93" spans="1:13" s="80" customFormat="1">
      <c r="A93" s="218"/>
      <c r="B93" s="81"/>
      <c r="C93" s="81"/>
      <c r="D93" s="81"/>
      <c r="E93" s="81"/>
      <c r="F93" s="231"/>
      <c r="G93" s="81"/>
      <c r="H93" s="81"/>
      <c r="I93" s="81"/>
      <c r="J93" s="81"/>
      <c r="K93" s="81"/>
      <c r="L93" s="81"/>
      <c r="M93" s="81"/>
    </row>
    <row r="94" spans="1:13" s="80" customFormat="1">
      <c r="A94" s="218"/>
      <c r="B94" s="81"/>
      <c r="C94" s="81"/>
      <c r="D94" s="81"/>
      <c r="E94" s="81"/>
      <c r="F94" s="231"/>
      <c r="G94" s="81"/>
      <c r="H94" s="81"/>
      <c r="I94" s="81"/>
      <c r="J94" s="81"/>
      <c r="K94" s="81"/>
      <c r="L94" s="81"/>
      <c r="M94" s="81"/>
    </row>
    <row r="95" spans="1:13" s="80" customFormat="1">
      <c r="A95" s="219"/>
      <c r="B95" s="81"/>
      <c r="C95" s="81"/>
      <c r="D95" s="81"/>
      <c r="E95" s="81"/>
      <c r="F95" s="231"/>
      <c r="G95" s="81"/>
      <c r="H95" s="81"/>
      <c r="I95" s="81"/>
      <c r="J95" s="81"/>
      <c r="K95" s="81"/>
      <c r="L95" s="81"/>
      <c r="M95" s="81"/>
    </row>
    <row r="96" spans="1:13" s="80" customFormat="1">
      <c r="A96" s="219"/>
      <c r="B96" s="81"/>
      <c r="C96" s="81"/>
      <c r="D96" s="81"/>
      <c r="E96" s="81"/>
      <c r="F96" s="231"/>
      <c r="G96" s="81"/>
      <c r="H96" s="81"/>
      <c r="I96" s="81"/>
      <c r="J96" s="81"/>
      <c r="K96" s="81"/>
      <c r="L96" s="81"/>
      <c r="M96" s="81"/>
    </row>
    <row r="97" spans="1:13" s="80" customFormat="1" ht="15.75" customHeight="1">
      <c r="A97" s="365" t="s">
        <v>435</v>
      </c>
      <c r="B97" s="365"/>
      <c r="C97" s="365"/>
      <c r="D97" s="365"/>
      <c r="E97" s="82"/>
      <c r="F97" s="234"/>
      <c r="G97" s="82"/>
      <c r="H97" s="82"/>
      <c r="I97" s="82"/>
      <c r="J97" s="82"/>
      <c r="K97" s="82"/>
      <c r="L97" s="82"/>
      <c r="M97" s="81"/>
    </row>
    <row r="98" spans="1:13" s="80" customFormat="1" ht="15.75" customHeight="1">
      <c r="A98" s="222"/>
      <c r="B98" s="364" t="s">
        <v>314</v>
      </c>
      <c r="C98" s="364"/>
      <c r="D98" s="364"/>
      <c r="E98" s="364"/>
      <c r="F98" s="364"/>
      <c r="G98" s="82"/>
      <c r="H98" s="82"/>
      <c r="I98" s="82"/>
      <c r="J98" s="82"/>
      <c r="K98" s="82"/>
      <c r="L98" s="82"/>
      <c r="M98" s="81"/>
    </row>
    <row r="99" spans="1:13" s="80" customFormat="1" ht="15.75" customHeight="1" thickBot="1">
      <c r="A99" s="94" t="s">
        <v>259</v>
      </c>
      <c r="B99" s="82"/>
      <c r="C99" s="82"/>
      <c r="D99" s="82"/>
      <c r="E99" s="361" t="s">
        <v>137</v>
      </c>
      <c r="F99" s="361"/>
      <c r="G99" s="82"/>
      <c r="H99" s="82"/>
      <c r="I99" s="82"/>
      <c r="J99" s="82"/>
      <c r="K99" s="82"/>
      <c r="L99" s="82"/>
      <c r="M99" s="81"/>
    </row>
    <row r="100" spans="1:13" s="80" customFormat="1" ht="16.5" thickBot="1">
      <c r="A100" s="215" t="s">
        <v>148</v>
      </c>
      <c r="B100" s="137" t="s">
        <v>231</v>
      </c>
      <c r="C100" s="126" t="s">
        <v>152</v>
      </c>
      <c r="D100" s="126" t="s">
        <v>153</v>
      </c>
      <c r="E100" s="138" t="s">
        <v>154</v>
      </c>
      <c r="F100" s="224" t="s">
        <v>5</v>
      </c>
      <c r="M100" s="81"/>
    </row>
    <row r="101" spans="1:13" s="80" customFormat="1" ht="15.75">
      <c r="A101" s="140" t="s">
        <v>7</v>
      </c>
      <c r="B101" s="85">
        <v>491.12676056338023</v>
      </c>
      <c r="C101" s="85">
        <v>608.30985915492954</v>
      </c>
      <c r="D101" s="85">
        <v>609.29577464788656</v>
      </c>
      <c r="E101" s="85">
        <v>612.53521126760472</v>
      </c>
      <c r="F101" s="237" t="s">
        <v>10</v>
      </c>
      <c r="M101" s="81"/>
    </row>
    <row r="102" spans="1:13" s="80" customFormat="1" ht="15.75">
      <c r="A102" s="141" t="s">
        <v>11</v>
      </c>
      <c r="B102" s="88">
        <v>59243.824999999997</v>
      </c>
      <c r="C102" s="88">
        <v>80838.237999999998</v>
      </c>
      <c r="D102" s="88">
        <v>97529.838000000003</v>
      </c>
      <c r="E102" s="88">
        <v>110493.76300000001</v>
      </c>
      <c r="F102" s="238" t="s">
        <v>14</v>
      </c>
      <c r="M102" s="81"/>
    </row>
    <row r="103" spans="1:13" s="80" customFormat="1" ht="15.75">
      <c r="A103" s="141" t="s">
        <v>15</v>
      </c>
      <c r="B103" s="88">
        <v>11484.680851063831</v>
      </c>
      <c r="C103" s="88">
        <v>16693.351063829788</v>
      </c>
      <c r="D103" s="88">
        <v>19884.308510638297</v>
      </c>
      <c r="E103" s="88">
        <v>19004.255319148939</v>
      </c>
      <c r="F103" s="238" t="s">
        <v>17</v>
      </c>
      <c r="M103" s="81"/>
    </row>
    <row r="104" spans="1:13" s="80" customFormat="1" ht="15.75">
      <c r="A104" s="141" t="s">
        <v>18</v>
      </c>
      <c r="B104" s="88">
        <v>283.9919615163393</v>
      </c>
      <c r="C104" s="88">
        <v>286.374382119063</v>
      </c>
      <c r="D104" s="88">
        <v>291.32424585404266</v>
      </c>
      <c r="E104" s="88">
        <v>463.89328316730081</v>
      </c>
      <c r="F104" s="238" t="s">
        <v>20</v>
      </c>
      <c r="M104" s="81"/>
    </row>
    <row r="105" spans="1:13" s="80" customFormat="1" ht="15.75">
      <c r="A105" s="141" t="s">
        <v>21</v>
      </c>
      <c r="B105" s="88">
        <v>1718.5611956134449</v>
      </c>
      <c r="C105" s="88">
        <v>1718.3505819967793</v>
      </c>
      <c r="D105" s="88">
        <v>1821.5689777663747</v>
      </c>
      <c r="E105" s="88">
        <v>1868</v>
      </c>
      <c r="F105" s="238" t="s">
        <v>23</v>
      </c>
      <c r="M105" s="81"/>
    </row>
    <row r="106" spans="1:13" s="80" customFormat="1" ht="15.75">
      <c r="A106" s="141" t="s">
        <v>31</v>
      </c>
      <c r="B106" s="88">
        <v>30553.869200000005</v>
      </c>
      <c r="C106" s="88">
        <v>44698.75</v>
      </c>
      <c r="D106" s="88">
        <v>63120.533333333333</v>
      </c>
      <c r="E106" s="88">
        <v>73972.800000000003</v>
      </c>
      <c r="F106" s="238" t="s">
        <v>34</v>
      </c>
      <c r="M106" s="81"/>
    </row>
    <row r="107" spans="1:13" s="80" customFormat="1" ht="15.75">
      <c r="A107" s="141" t="s">
        <v>39</v>
      </c>
      <c r="B107" s="88">
        <v>5</v>
      </c>
      <c r="C107" s="88">
        <v>5</v>
      </c>
      <c r="D107" s="88">
        <v>5</v>
      </c>
      <c r="E107" s="88">
        <v>5</v>
      </c>
      <c r="F107" s="238" t="s">
        <v>42</v>
      </c>
      <c r="M107" s="81"/>
    </row>
    <row r="108" spans="1:13" s="80" customFormat="1" ht="15.75">
      <c r="A108" s="141" t="s">
        <v>47</v>
      </c>
      <c r="B108" s="88">
        <v>1067.8399999999999</v>
      </c>
      <c r="C108" s="88">
        <v>1956.1</v>
      </c>
      <c r="D108" s="88">
        <v>2103.7999999999997</v>
      </c>
      <c r="E108" s="88">
        <v>2408.1</v>
      </c>
      <c r="F108" s="238" t="s">
        <v>49</v>
      </c>
      <c r="M108" s="81"/>
    </row>
    <row r="109" spans="1:13" s="80" customFormat="1" ht="15.75">
      <c r="A109" s="141" t="s">
        <v>149</v>
      </c>
      <c r="B109" s="88">
        <v>3770.0419999999999</v>
      </c>
      <c r="C109" s="88">
        <v>7193.5529999999999</v>
      </c>
      <c r="D109" s="88">
        <v>7529.0529999999999</v>
      </c>
      <c r="E109" s="88">
        <v>7885.36</v>
      </c>
      <c r="F109" s="238" t="s">
        <v>52</v>
      </c>
      <c r="M109" s="81"/>
    </row>
    <row r="110" spans="1:13" s="80" customFormat="1" ht="15.75">
      <c r="A110" s="141" t="s">
        <v>53</v>
      </c>
      <c r="B110" s="88">
        <v>196.98</v>
      </c>
      <c r="C110" s="88">
        <v>358</v>
      </c>
      <c r="D110" s="88">
        <v>444.8</v>
      </c>
      <c r="E110" s="88">
        <v>400</v>
      </c>
      <c r="F110" s="238" t="s">
        <v>55</v>
      </c>
      <c r="M110" s="81"/>
    </row>
    <row r="111" spans="1:13" s="80" customFormat="1" ht="15.75">
      <c r="A111" s="141" t="s">
        <v>56</v>
      </c>
      <c r="B111" s="88">
        <v>20577.774292307691</v>
      </c>
      <c r="C111" s="88">
        <v>39263.381000000001</v>
      </c>
      <c r="D111" s="88">
        <v>43286.733</v>
      </c>
      <c r="E111" s="88">
        <v>51188.656076923078</v>
      </c>
      <c r="F111" s="238" t="s">
        <v>58</v>
      </c>
      <c r="M111" s="81"/>
    </row>
    <row r="112" spans="1:13" s="80" customFormat="1" ht="15.75">
      <c r="A112" s="141" t="s">
        <v>59</v>
      </c>
      <c r="B112" s="88">
        <v>30466.307061724052</v>
      </c>
      <c r="C112" s="88">
        <v>34310.450819672129</v>
      </c>
      <c r="D112" s="88">
        <v>31559.237852215498</v>
      </c>
      <c r="E112" s="88">
        <v>30227.982671892856</v>
      </c>
      <c r="F112" s="238" t="s">
        <v>61</v>
      </c>
      <c r="M112" s="81"/>
    </row>
    <row r="113" spans="1:13" s="80" customFormat="1" ht="15.75">
      <c r="A113" s="141" t="s">
        <v>62</v>
      </c>
      <c r="B113" s="88">
        <v>8102.2419963829798</v>
      </c>
      <c r="C113" s="88">
        <v>12029.439150499333</v>
      </c>
      <c r="D113" s="88">
        <v>12691.155253008561</v>
      </c>
      <c r="E113" s="88">
        <v>13333.063904379324</v>
      </c>
      <c r="F113" s="238" t="s">
        <v>64</v>
      </c>
      <c r="M113" s="81"/>
    </row>
    <row r="114" spans="1:13" s="80" customFormat="1" ht="15.75">
      <c r="A114" s="141" t="s">
        <v>65</v>
      </c>
      <c r="B114" s="88">
        <v>17153.866999999998</v>
      </c>
      <c r="C114" s="88">
        <v>19337.866999999998</v>
      </c>
      <c r="D114" s="88">
        <v>19732.665999999997</v>
      </c>
      <c r="E114" s="88">
        <v>20172.665999999997</v>
      </c>
      <c r="F114" s="238" t="s">
        <v>67</v>
      </c>
      <c r="M114" s="81"/>
    </row>
    <row r="115" spans="1:13" s="80" customFormat="1" ht="15.75">
      <c r="A115" s="141" t="s">
        <v>68</v>
      </c>
      <c r="B115" s="88">
        <v>5733.26</v>
      </c>
      <c r="C115" s="88">
        <v>6839</v>
      </c>
      <c r="D115" s="88">
        <v>7020</v>
      </c>
      <c r="E115" s="88">
        <v>7227</v>
      </c>
      <c r="F115" s="238" t="s">
        <v>70</v>
      </c>
      <c r="M115" s="81"/>
    </row>
    <row r="116" spans="1:13" s="80" customFormat="1" ht="15.75">
      <c r="A116" s="141" t="s">
        <v>71</v>
      </c>
      <c r="B116" s="88">
        <v>2093.5761216056771</v>
      </c>
      <c r="C116" s="88">
        <v>4187.0058059165049</v>
      </c>
      <c r="D116" s="88">
        <v>4557.2650090352026</v>
      </c>
      <c r="E116" s="88">
        <v>5203.3478605388273</v>
      </c>
      <c r="F116" s="238" t="s">
        <v>73</v>
      </c>
      <c r="M116" s="81"/>
    </row>
    <row r="117" spans="1:13" s="80" customFormat="1" ht="15.75">
      <c r="A117" s="141" t="s">
        <v>74</v>
      </c>
      <c r="B117" s="88">
        <v>28.480799999999999</v>
      </c>
      <c r="C117" s="88">
        <v>73.447999999999993</v>
      </c>
      <c r="D117" s="88">
        <v>73.66</v>
      </c>
      <c r="E117" s="88">
        <v>74.694999999999993</v>
      </c>
      <c r="F117" s="238" t="s">
        <v>77</v>
      </c>
      <c r="M117" s="81"/>
    </row>
    <row r="118" spans="1:13" s="80" customFormat="1" ht="16.5" thickBot="1">
      <c r="A118" s="142" t="s">
        <v>87</v>
      </c>
      <c r="B118" s="88">
        <v>596.12120000000004</v>
      </c>
      <c r="C118" s="88">
        <v>654.52099999999996</v>
      </c>
      <c r="D118" s="88">
        <v>658.95</v>
      </c>
      <c r="E118" s="88">
        <v>659.73599999999999</v>
      </c>
      <c r="F118" s="239" t="s">
        <v>88</v>
      </c>
      <c r="M118" s="81"/>
    </row>
    <row r="119" spans="1:13" s="80" customFormat="1" ht="16.5" thickBot="1">
      <c r="A119" s="220" t="s">
        <v>257</v>
      </c>
      <c r="B119" s="130">
        <v>193076.418680214</v>
      </c>
      <c r="C119" s="131">
        <v>270442.82980403356</v>
      </c>
      <c r="D119" s="131">
        <v>312309.89318185119</v>
      </c>
      <c r="E119" s="132">
        <v>344588.31911605032</v>
      </c>
      <c r="F119" s="233" t="s">
        <v>90</v>
      </c>
      <c r="M119" s="81"/>
    </row>
    <row r="120" spans="1:13" s="80" customFormat="1">
      <c r="A120" s="217" t="s">
        <v>150</v>
      </c>
      <c r="B120" s="93"/>
      <c r="C120" s="93"/>
      <c r="D120" s="81"/>
      <c r="E120" s="81"/>
      <c r="F120" s="230" t="s">
        <v>437</v>
      </c>
      <c r="G120" s="81"/>
      <c r="H120" s="81"/>
      <c r="I120" s="81"/>
      <c r="J120" s="81"/>
      <c r="K120" s="81"/>
      <c r="L120" s="81"/>
      <c r="M120" s="81"/>
    </row>
    <row r="121" spans="1:13" s="80" customFormat="1">
      <c r="A121" s="218" t="s">
        <v>151</v>
      </c>
      <c r="B121" s="81"/>
      <c r="C121" s="81"/>
      <c r="D121" s="81"/>
      <c r="E121" s="81"/>
      <c r="F121" s="231" t="s">
        <v>436</v>
      </c>
      <c r="G121" s="81"/>
      <c r="H121" s="81"/>
      <c r="I121" s="81"/>
      <c r="J121" s="81"/>
      <c r="K121" s="81"/>
      <c r="L121" s="81"/>
      <c r="M121" s="81"/>
    </row>
    <row r="122" spans="1:13" hidden="1"/>
    <row r="123" spans="1:13" hidden="1"/>
    <row r="124" spans="1:13" hidden="1"/>
    <row r="125" spans="1:13" hidden="1"/>
    <row r="126" spans="1:13" hidden="1"/>
    <row r="127" spans="1:13" hidden="1"/>
    <row r="128" spans="1:13" hidden="1"/>
    <row r="129"/>
    <row r="130"/>
  </sheetData>
  <mergeCells count="12">
    <mergeCell ref="E99:F99"/>
    <mergeCell ref="A3:F3"/>
    <mergeCell ref="A2:F2"/>
    <mergeCell ref="A35:F35"/>
    <mergeCell ref="A36:F36"/>
    <mergeCell ref="A66:F66"/>
    <mergeCell ref="A65:E65"/>
    <mergeCell ref="A97:D97"/>
    <mergeCell ref="B98:F98"/>
    <mergeCell ref="E4:F4"/>
    <mergeCell ref="E37:F37"/>
    <mergeCell ref="E67:F67"/>
  </mergeCells>
  <conditionalFormatting sqref="A69:B89 B90 C69:E90 B119:E119 A101:E118 A39:B55 B56 C39:E56 A6:B26 B27 C6:E27">
    <cfRule type="cellIs" dxfId="2" priority="2" operator="lessThan">
      <formula>0</formula>
    </cfRule>
  </conditionalFormatting>
  <conditionalFormatting sqref="B69:F90 B101:F119 B39:F56 F6:F24 F26:F27 B6:E27">
    <cfRule type="cellIs" dxfId="1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firstPageNumber="9" fitToWidth="0" fitToHeight="0" orientation="landscape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ignoredErrors>
    <ignoredError sqref="C5:E5 D38:E38 D68:E68" numberStoredAsText="1"/>
  </ignoredErrors>
  <legacyDrawingHF r:id="rId2"/>
  <webPublishItems count="1">
    <webPublishItem id="17701" divId="StatBook37_Ch1_17701" sourceType="sheet" destinationFile="D:\AOAD WEBSITE\2018\11\ddd\ASSY37\StatBook37_Ch1_T8toT12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>
  <dimension ref="A1:M345"/>
  <sheetViews>
    <sheetView rightToLeft="1" view="pageLayout" topLeftCell="A320" workbookViewId="0">
      <selection activeCell="A298" sqref="A1:XFD1048576"/>
    </sheetView>
  </sheetViews>
  <sheetFormatPr defaultColWidth="0" defaultRowHeight="15" zeroHeight="1"/>
  <cols>
    <col min="1" max="1" width="33.875" style="211" customWidth="1"/>
    <col min="2" max="2" width="14.125" style="211" customWidth="1"/>
    <col min="3" max="3" width="13.375" customWidth="1"/>
    <col min="4" max="5" width="14.625" customWidth="1"/>
    <col min="6" max="6" width="15.75" customWidth="1"/>
    <col min="7" max="7" width="15.625" customWidth="1"/>
    <col min="8" max="8" width="11.375" customWidth="1"/>
    <col min="9" max="13" width="0" hidden="1" customWidth="1"/>
    <col min="14" max="16384" width="9" hidden="1"/>
  </cols>
  <sheetData>
    <row r="1" spans="1:13" ht="19.5" customHeight="1">
      <c r="A1" s="240" t="s">
        <v>262</v>
      </c>
    </row>
    <row r="2" spans="1:13" s="80" customFormat="1" ht="18.75" customHeight="1">
      <c r="A2" s="222"/>
      <c r="B2" s="240"/>
      <c r="C2" s="145"/>
      <c r="D2" s="146"/>
      <c r="E2" s="145"/>
      <c r="F2" s="145"/>
      <c r="G2" s="145"/>
      <c r="H2" s="145" t="s">
        <v>315</v>
      </c>
      <c r="J2" s="82"/>
      <c r="K2" s="82"/>
      <c r="L2" s="82"/>
      <c r="M2" s="82"/>
    </row>
    <row r="3" spans="1:13" s="80" customFormat="1" ht="27.75" customHeight="1">
      <c r="A3" s="369" t="s">
        <v>333</v>
      </c>
      <c r="B3" s="370"/>
      <c r="C3" s="143" t="s">
        <v>156</v>
      </c>
      <c r="D3" s="143" t="s">
        <v>294</v>
      </c>
      <c r="E3" s="143" t="s">
        <v>295</v>
      </c>
      <c r="F3" s="143" t="s">
        <v>296</v>
      </c>
      <c r="G3" s="143" t="s">
        <v>297</v>
      </c>
      <c r="H3" s="144" t="s">
        <v>157</v>
      </c>
      <c r="J3" s="81"/>
      <c r="K3" s="81"/>
      <c r="L3" s="81"/>
      <c r="M3" s="81"/>
    </row>
    <row r="4" spans="1:13" s="80" customFormat="1" ht="27.75" customHeight="1">
      <c r="A4" s="371" t="s">
        <v>332</v>
      </c>
      <c r="B4" s="372"/>
      <c r="C4" s="143" t="s">
        <v>329</v>
      </c>
      <c r="D4" s="143" t="s">
        <v>328</v>
      </c>
      <c r="E4" s="143" t="s">
        <v>327</v>
      </c>
      <c r="F4" s="143" t="s">
        <v>325</v>
      </c>
      <c r="G4" s="143" t="s">
        <v>326</v>
      </c>
      <c r="H4" s="143" t="s">
        <v>284</v>
      </c>
      <c r="J4" s="81"/>
      <c r="K4" s="81"/>
      <c r="L4" s="81"/>
      <c r="M4" s="81"/>
    </row>
    <row r="5" spans="1:13" s="80" customFormat="1" ht="30" customHeight="1">
      <c r="A5" s="241" t="s">
        <v>261</v>
      </c>
      <c r="B5" s="247" t="s">
        <v>331</v>
      </c>
      <c r="C5" s="95">
        <v>51.431999804192706</v>
      </c>
      <c r="D5" s="95">
        <v>59.932748294296012</v>
      </c>
      <c r="E5" s="95">
        <v>51.838815293056882</v>
      </c>
      <c r="F5" s="95">
        <v>48.587422773346809</v>
      </c>
      <c r="G5" s="95">
        <v>40.509198225523981</v>
      </c>
      <c r="H5" s="96">
        <v>56.863318857635399</v>
      </c>
      <c r="J5" s="81"/>
      <c r="K5" s="81"/>
      <c r="L5" s="81"/>
      <c r="M5" s="81"/>
    </row>
    <row r="6" spans="1:13" s="80" customFormat="1" ht="30" customHeight="1">
      <c r="A6" s="242" t="s">
        <v>334</v>
      </c>
      <c r="B6" s="247" t="s">
        <v>330</v>
      </c>
      <c r="C6" s="97">
        <v>70</v>
      </c>
      <c r="D6" s="97">
        <v>41.833333333333336</v>
      </c>
      <c r="E6" s="97">
        <v>71.333333333333329</v>
      </c>
      <c r="F6" s="97">
        <v>82.333333333333329</v>
      </c>
      <c r="G6" s="97">
        <v>102</v>
      </c>
      <c r="H6" s="98">
        <v>55</v>
      </c>
      <c r="J6" s="81"/>
      <c r="K6" s="81"/>
      <c r="L6" s="81"/>
      <c r="M6" s="81"/>
    </row>
    <row r="7" spans="1:13" s="80" customFormat="1" ht="30" customHeight="1">
      <c r="A7" s="243" t="s">
        <v>168</v>
      </c>
      <c r="B7" s="247" t="s">
        <v>331</v>
      </c>
      <c r="C7" s="95">
        <v>68.713976334189397</v>
      </c>
      <c r="D7" s="95">
        <v>75.713136676403735</v>
      </c>
      <c r="E7" s="95">
        <v>71.337805881873479</v>
      </c>
      <c r="F7" s="95">
        <v>63.615087320084854</v>
      </c>
      <c r="G7" s="95">
        <v>60.071530420683224</v>
      </c>
      <c r="H7" s="96">
        <v>68.295732264468072</v>
      </c>
      <c r="J7" s="81"/>
      <c r="K7" s="81"/>
      <c r="L7" s="81"/>
      <c r="M7" s="81"/>
    </row>
    <row r="8" spans="1:13" s="80" customFormat="1" ht="30" customHeight="1">
      <c r="A8" s="242" t="s">
        <v>335</v>
      </c>
      <c r="B8" s="247" t="s">
        <v>330</v>
      </c>
      <c r="C8" s="97">
        <v>52.375</v>
      </c>
      <c r="D8" s="97">
        <v>10.333333333333334</v>
      </c>
      <c r="E8" s="97">
        <v>38</v>
      </c>
      <c r="F8" s="97">
        <v>90.666666666666671</v>
      </c>
      <c r="G8" s="97">
        <v>97.5</v>
      </c>
      <c r="H8" s="98">
        <v>55</v>
      </c>
      <c r="J8" s="81"/>
      <c r="K8" s="81"/>
      <c r="L8" s="81"/>
      <c r="M8" s="81"/>
    </row>
    <row r="9" spans="1:13" s="80" customFormat="1" ht="32.25" customHeight="1">
      <c r="A9" s="243" t="s">
        <v>158</v>
      </c>
      <c r="B9" s="247" t="s">
        <v>331</v>
      </c>
      <c r="C9" s="95">
        <v>11.485729330100682</v>
      </c>
      <c r="D9" s="95">
        <v>13.455229317189838</v>
      </c>
      <c r="E9" s="95">
        <v>13.048500032254054</v>
      </c>
      <c r="F9" s="95">
        <v>16.736011012959839</v>
      </c>
      <c r="G9" s="95">
        <v>3.421690060707558</v>
      </c>
      <c r="H9" s="96">
        <v>14.996965590125022</v>
      </c>
      <c r="J9" s="81"/>
      <c r="K9" s="81"/>
      <c r="L9" s="81"/>
      <c r="M9" s="81"/>
    </row>
    <row r="10" spans="1:13" s="80" customFormat="1" ht="49.5" customHeight="1">
      <c r="A10" s="242" t="s">
        <v>336</v>
      </c>
      <c r="B10" s="247" t="s">
        <v>330</v>
      </c>
      <c r="C10" s="97">
        <v>60.25</v>
      </c>
      <c r="D10" s="97">
        <v>47.666666666666664</v>
      </c>
      <c r="E10" s="97">
        <v>51.666666666666664</v>
      </c>
      <c r="F10" s="97">
        <v>41.666666666666664</v>
      </c>
      <c r="G10" s="97">
        <v>99.5</v>
      </c>
      <c r="H10" s="98">
        <v>55</v>
      </c>
      <c r="J10" s="81"/>
      <c r="K10" s="81"/>
      <c r="L10" s="81"/>
      <c r="M10" s="81"/>
    </row>
    <row r="11" spans="1:13" s="80" customFormat="1">
      <c r="A11" s="243" t="s">
        <v>159</v>
      </c>
      <c r="B11" s="247" t="s">
        <v>331</v>
      </c>
      <c r="C11" s="95">
        <v>36.55621599988509</v>
      </c>
      <c r="D11" s="95">
        <v>52.822806905687969</v>
      </c>
      <c r="E11" s="95">
        <v>36.337731935935714</v>
      </c>
      <c r="F11" s="95">
        <v>34.028678435065018</v>
      </c>
      <c r="G11" s="95">
        <v>14.215845862757844</v>
      </c>
      <c r="H11" s="96">
        <v>51.351985796042719</v>
      </c>
      <c r="J11" s="81"/>
      <c r="K11" s="81"/>
      <c r="L11" s="81"/>
      <c r="M11" s="81"/>
    </row>
    <row r="12" spans="1:13" s="80" customFormat="1" ht="20.25" customHeight="1">
      <c r="A12" s="242" t="s">
        <v>337</v>
      </c>
      <c r="B12" s="247" t="s">
        <v>330</v>
      </c>
      <c r="C12" s="97">
        <v>72.75</v>
      </c>
      <c r="D12" s="97">
        <v>48.333333333333336</v>
      </c>
      <c r="E12" s="97">
        <v>73</v>
      </c>
      <c r="F12" s="97">
        <v>79</v>
      </c>
      <c r="G12" s="97">
        <v>104.5</v>
      </c>
      <c r="H12" s="98">
        <v>55</v>
      </c>
      <c r="J12" s="81"/>
      <c r="K12" s="81"/>
      <c r="L12" s="81"/>
      <c r="M12" s="81"/>
    </row>
    <row r="13" spans="1:13" s="80" customFormat="1">
      <c r="A13" s="243" t="s">
        <v>160</v>
      </c>
      <c r="B13" s="247" t="s">
        <v>331</v>
      </c>
      <c r="C13" s="95">
        <v>64.018005738119939</v>
      </c>
      <c r="D13" s="95">
        <v>70.161657618300936</v>
      </c>
      <c r="E13" s="95">
        <v>62.249284812454768</v>
      </c>
      <c r="F13" s="95">
        <v>59.68756130764308</v>
      </c>
      <c r="G13" s="95">
        <v>59.376901934954951</v>
      </c>
      <c r="H13" s="96">
        <v>68.093265842371565</v>
      </c>
      <c r="J13" s="81"/>
      <c r="K13" s="81"/>
      <c r="L13" s="81"/>
      <c r="M13" s="81"/>
    </row>
    <row r="14" spans="1:13" s="80" customFormat="1" ht="21.75" customHeight="1">
      <c r="A14" s="242" t="s">
        <v>419</v>
      </c>
      <c r="B14" s="247" t="s">
        <v>330</v>
      </c>
      <c r="C14" s="97">
        <v>68.75</v>
      </c>
      <c r="D14" s="97">
        <v>48.333333333333336</v>
      </c>
      <c r="E14" s="97">
        <v>70</v>
      </c>
      <c r="F14" s="97">
        <v>84</v>
      </c>
      <c r="G14" s="97">
        <v>87</v>
      </c>
      <c r="H14" s="98">
        <v>55</v>
      </c>
      <c r="J14" s="81"/>
      <c r="K14" s="81"/>
      <c r="L14" s="81"/>
      <c r="M14" s="81"/>
    </row>
    <row r="15" spans="1:13" s="80" customFormat="1" ht="18" customHeight="1">
      <c r="A15" s="367" t="s">
        <v>298</v>
      </c>
      <c r="B15" s="367"/>
      <c r="C15" s="367"/>
      <c r="D15" s="377" t="s">
        <v>415</v>
      </c>
      <c r="E15" s="377"/>
      <c r="F15" s="377"/>
      <c r="G15" s="377"/>
      <c r="H15" s="377"/>
      <c r="J15" s="81"/>
      <c r="K15" s="81"/>
      <c r="L15" s="81"/>
      <c r="M15" s="81"/>
    </row>
    <row r="16" spans="1:13" s="80" customFormat="1" ht="18" customHeight="1">
      <c r="A16" s="368" t="s">
        <v>299</v>
      </c>
      <c r="B16" s="368"/>
      <c r="C16" s="368"/>
      <c r="D16" s="99"/>
      <c r="E16" s="376" t="s">
        <v>416</v>
      </c>
      <c r="F16" s="376"/>
      <c r="G16" s="376"/>
      <c r="H16" s="376"/>
      <c r="J16" s="81"/>
      <c r="K16" s="81"/>
      <c r="L16" s="81"/>
      <c r="M16" s="81"/>
    </row>
    <row r="17" spans="1:13" s="80" customFormat="1" ht="18" customHeight="1">
      <c r="A17" s="368" t="s">
        <v>300</v>
      </c>
      <c r="B17" s="368"/>
      <c r="C17" s="368"/>
      <c r="D17" s="99"/>
      <c r="E17" s="99"/>
      <c r="F17" s="376" t="s">
        <v>417</v>
      </c>
      <c r="G17" s="376"/>
      <c r="H17" s="376"/>
      <c r="J17" s="81"/>
      <c r="K17" s="81"/>
      <c r="L17" s="81"/>
      <c r="M17" s="81"/>
    </row>
    <row r="18" spans="1:13" s="80" customFormat="1" ht="18" customHeight="1">
      <c r="A18" s="368" t="s">
        <v>301</v>
      </c>
      <c r="B18" s="368"/>
      <c r="C18" s="100"/>
      <c r="D18" s="99"/>
      <c r="E18" s="99"/>
      <c r="F18" s="376" t="s">
        <v>418</v>
      </c>
      <c r="G18" s="376"/>
      <c r="H18" s="376"/>
      <c r="J18" s="81"/>
      <c r="K18" s="81"/>
      <c r="L18" s="81"/>
      <c r="M18" s="81"/>
    </row>
    <row r="19" spans="1:13" s="80" customFormat="1" ht="18" customHeight="1">
      <c r="A19" s="218" t="s">
        <v>269</v>
      </c>
      <c r="B19" s="218"/>
      <c r="C19" s="101"/>
      <c r="D19" s="101"/>
      <c r="E19" s="101"/>
      <c r="F19" s="101"/>
      <c r="G19" s="101"/>
      <c r="H19" s="101" t="s">
        <v>304</v>
      </c>
      <c r="I19" s="102"/>
      <c r="J19" s="81"/>
      <c r="K19" s="81"/>
      <c r="L19" s="81"/>
      <c r="M19" s="81"/>
    </row>
    <row r="20" spans="1:13" s="80" customFormat="1">
      <c r="A20" s="222"/>
      <c r="B20" s="219"/>
      <c r="C20" s="101"/>
      <c r="D20" s="101"/>
      <c r="E20" s="101"/>
      <c r="F20" s="101"/>
      <c r="G20" s="101"/>
      <c r="H20" s="101" t="s">
        <v>302</v>
      </c>
      <c r="I20" s="102"/>
      <c r="J20" s="81"/>
      <c r="K20" s="81"/>
      <c r="L20" s="81"/>
      <c r="M20" s="81"/>
    </row>
    <row r="21" spans="1:13" s="80" customFormat="1">
      <c r="A21" s="218" t="s">
        <v>303</v>
      </c>
      <c r="B21" s="219"/>
      <c r="C21" s="101"/>
      <c r="D21" s="101"/>
      <c r="E21" s="101"/>
      <c r="F21" s="101"/>
      <c r="G21" s="101"/>
      <c r="H21" s="101"/>
      <c r="I21" s="102"/>
      <c r="J21" s="81"/>
      <c r="K21" s="81"/>
      <c r="L21" s="81"/>
      <c r="M21" s="81"/>
    </row>
    <row r="22" spans="1:13" s="80" customFormat="1">
      <c r="A22" s="244"/>
      <c r="B22" s="248"/>
      <c r="C22" s="103"/>
      <c r="D22" s="104"/>
      <c r="E22" s="104"/>
      <c r="F22" s="104"/>
      <c r="G22" s="104"/>
      <c r="H22" s="104"/>
      <c r="I22" s="102"/>
      <c r="J22" s="81"/>
      <c r="K22" s="81"/>
      <c r="L22" s="81"/>
      <c r="M22" s="81"/>
    </row>
    <row r="23" spans="1:13" s="80" customFormat="1" ht="15.75">
      <c r="A23" s="373" t="s">
        <v>263</v>
      </c>
      <c r="B23" s="373"/>
      <c r="C23" s="373"/>
      <c r="D23" s="101"/>
      <c r="E23" s="101"/>
      <c r="F23" s="101"/>
      <c r="G23" s="101"/>
      <c r="H23" s="101"/>
      <c r="I23" s="101"/>
      <c r="J23" s="81"/>
      <c r="K23" s="81"/>
      <c r="L23" s="81"/>
      <c r="M23" s="81"/>
    </row>
    <row r="24" spans="1:13" s="80" customFormat="1" ht="23.25" customHeight="1">
      <c r="A24" s="222"/>
      <c r="B24" s="222"/>
      <c r="D24" s="378" t="s">
        <v>339</v>
      </c>
      <c r="E24" s="378"/>
      <c r="F24" s="378"/>
      <c r="G24" s="378"/>
      <c r="H24" s="378"/>
      <c r="I24" s="82"/>
      <c r="J24" s="81"/>
      <c r="K24" s="81"/>
      <c r="L24" s="81"/>
      <c r="M24" s="81"/>
    </row>
    <row r="25" spans="1:13" s="80" customFormat="1" ht="23.25" customHeight="1">
      <c r="A25" s="374" t="s">
        <v>333</v>
      </c>
      <c r="B25" s="375"/>
      <c r="C25" s="143" t="s">
        <v>156</v>
      </c>
      <c r="D25" s="143" t="s">
        <v>294</v>
      </c>
      <c r="E25" s="143" t="s">
        <v>295</v>
      </c>
      <c r="F25" s="143" t="s">
        <v>296</v>
      </c>
      <c r="G25" s="143" t="s">
        <v>297</v>
      </c>
      <c r="H25" s="144" t="s">
        <v>157</v>
      </c>
      <c r="J25" s="81"/>
      <c r="K25" s="81"/>
      <c r="L25" s="81"/>
      <c r="M25" s="81"/>
    </row>
    <row r="26" spans="1:13" s="80" customFormat="1" ht="23.25" customHeight="1">
      <c r="A26" s="371" t="s">
        <v>332</v>
      </c>
      <c r="B26" s="372"/>
      <c r="C26" s="143" t="s">
        <v>329</v>
      </c>
      <c r="D26" s="143" t="s">
        <v>328</v>
      </c>
      <c r="E26" s="143" t="s">
        <v>327</v>
      </c>
      <c r="F26" s="143" t="s">
        <v>325</v>
      </c>
      <c r="G26" s="143" t="s">
        <v>326</v>
      </c>
      <c r="H26" s="143" t="s">
        <v>284</v>
      </c>
      <c r="J26" s="81"/>
      <c r="K26" s="81"/>
      <c r="L26" s="81"/>
      <c r="M26" s="81"/>
    </row>
    <row r="27" spans="1:13" s="80" customFormat="1" ht="21.75" customHeight="1">
      <c r="A27" s="241" t="s">
        <v>400</v>
      </c>
      <c r="B27" s="247" t="s">
        <v>331</v>
      </c>
      <c r="C27" s="95">
        <v>48.291798922747518</v>
      </c>
      <c r="D27" s="95">
        <v>61.38106524983192</v>
      </c>
      <c r="E27" s="95">
        <v>47.7808517515031</v>
      </c>
      <c r="F27" s="95">
        <v>44.123488501949623</v>
      </c>
      <c r="G27" s="95">
        <v>32.167342626152674</v>
      </c>
      <c r="H27" s="96">
        <v>52.758785466276699</v>
      </c>
      <c r="J27" s="81"/>
      <c r="K27" s="81"/>
      <c r="L27" s="81"/>
      <c r="M27" s="81"/>
    </row>
    <row r="28" spans="1:13" s="80" customFormat="1" ht="20.25" customHeight="1">
      <c r="A28" s="242" t="s">
        <v>340</v>
      </c>
      <c r="B28" s="247" t="s">
        <v>330</v>
      </c>
      <c r="C28" s="97">
        <v>64.875</v>
      </c>
      <c r="D28" s="97">
        <v>34.833333333333336</v>
      </c>
      <c r="E28" s="97">
        <v>64</v>
      </c>
      <c r="F28" s="97">
        <v>75.333333333333329</v>
      </c>
      <c r="G28" s="97">
        <v>102.75</v>
      </c>
      <c r="H28" s="98">
        <v>55</v>
      </c>
      <c r="J28" s="81"/>
      <c r="K28" s="81"/>
      <c r="L28" s="81"/>
      <c r="M28" s="81"/>
    </row>
    <row r="29" spans="1:13" s="80" customFormat="1" ht="29.25" customHeight="1">
      <c r="A29" s="243" t="s">
        <v>161</v>
      </c>
      <c r="B29" s="247" t="s">
        <v>331</v>
      </c>
      <c r="C29" s="95">
        <v>44.324837627086481</v>
      </c>
      <c r="D29" s="95">
        <v>48.658144203191398</v>
      </c>
      <c r="E29" s="95">
        <v>46.430081300613445</v>
      </c>
      <c r="F29" s="95">
        <v>43.52482915923963</v>
      </c>
      <c r="G29" s="95">
        <v>36.845951358669019</v>
      </c>
      <c r="H29" s="96">
        <v>48.499862045420677</v>
      </c>
      <c r="J29" s="81"/>
      <c r="K29" s="81"/>
      <c r="L29" s="81"/>
      <c r="M29" s="81"/>
    </row>
    <row r="30" spans="1:13" s="80" customFormat="1" ht="28.5" customHeight="1">
      <c r="A30" s="242" t="s">
        <v>341</v>
      </c>
      <c r="B30" s="247" t="s">
        <v>330</v>
      </c>
      <c r="C30" s="97">
        <v>64.1875</v>
      </c>
      <c r="D30" s="97">
        <v>52.5</v>
      </c>
      <c r="E30" s="97">
        <v>58</v>
      </c>
      <c r="F30" s="97">
        <v>67.333333333333329</v>
      </c>
      <c r="G30" s="97">
        <v>84</v>
      </c>
      <c r="H30" s="98">
        <v>55</v>
      </c>
      <c r="J30" s="81"/>
      <c r="K30" s="81"/>
      <c r="L30" s="81"/>
      <c r="M30" s="81"/>
    </row>
    <row r="31" spans="1:13" s="80" customFormat="1" ht="21.75" customHeight="1">
      <c r="A31" s="243" t="s">
        <v>162</v>
      </c>
      <c r="B31" s="247" t="s">
        <v>331</v>
      </c>
      <c r="C31" s="95">
        <v>49.561575450128721</v>
      </c>
      <c r="D31" s="95">
        <v>63.01604015396461</v>
      </c>
      <c r="E31" s="95">
        <v>46.326112923318327</v>
      </c>
      <c r="F31" s="95">
        <v>48.379141162082753</v>
      </c>
      <c r="G31" s="95">
        <v>32.693301005517171</v>
      </c>
      <c r="H31" s="96">
        <v>50.656202292078127</v>
      </c>
      <c r="J31" s="81"/>
      <c r="K31" s="81"/>
      <c r="L31" s="81"/>
      <c r="M31" s="81"/>
    </row>
    <row r="32" spans="1:13" s="80" customFormat="1" ht="20.25" customHeight="1">
      <c r="A32" s="242" t="s">
        <v>342</v>
      </c>
      <c r="B32" s="247" t="s">
        <v>330</v>
      </c>
      <c r="C32" s="97">
        <v>58.1875</v>
      </c>
      <c r="D32" s="97">
        <v>25.5</v>
      </c>
      <c r="E32" s="97">
        <v>72.666666666666671</v>
      </c>
      <c r="F32" s="97">
        <v>65.666666666666671</v>
      </c>
      <c r="G32" s="97">
        <v>90.75</v>
      </c>
      <c r="H32" s="98">
        <v>55</v>
      </c>
      <c r="J32" s="81"/>
      <c r="K32" s="81"/>
      <c r="L32" s="81"/>
      <c r="M32" s="81"/>
    </row>
    <row r="33" spans="1:13" s="80" customFormat="1" ht="22.5" customHeight="1">
      <c r="A33" s="243" t="s">
        <v>163</v>
      </c>
      <c r="B33" s="247" t="s">
        <v>331</v>
      </c>
      <c r="C33" s="95">
        <v>75.216874368820413</v>
      </c>
      <c r="D33" s="95">
        <v>85.218292247758683</v>
      </c>
      <c r="E33" s="95">
        <v>74.590965041476693</v>
      </c>
      <c r="F33" s="95">
        <v>66.364844021375745</v>
      </c>
      <c r="G33" s="95">
        <v>67.323202306504299</v>
      </c>
      <c r="H33" s="96">
        <v>75.8431641702349</v>
      </c>
      <c r="J33" s="81"/>
      <c r="K33" s="81"/>
      <c r="L33" s="81"/>
      <c r="M33" s="81"/>
    </row>
    <row r="34" spans="1:13" s="80" customFormat="1" ht="21.75" customHeight="1">
      <c r="A34" s="242" t="s">
        <v>343</v>
      </c>
      <c r="B34" s="247" t="s">
        <v>330</v>
      </c>
      <c r="C34" s="97">
        <v>57.625</v>
      </c>
      <c r="D34" s="97">
        <v>22.666666666666668</v>
      </c>
      <c r="E34" s="97">
        <v>59.666666666666664</v>
      </c>
      <c r="F34" s="97">
        <v>89.333333333333329</v>
      </c>
      <c r="G34" s="97">
        <v>84.75</v>
      </c>
      <c r="H34" s="98">
        <v>55</v>
      </c>
      <c r="J34" s="81"/>
      <c r="K34" s="81"/>
      <c r="L34" s="81"/>
      <c r="M34" s="81"/>
    </row>
    <row r="35" spans="1:13" s="80" customFormat="1" ht="27.75" customHeight="1">
      <c r="A35" s="243" t="s">
        <v>164</v>
      </c>
      <c r="B35" s="247" t="s">
        <v>331</v>
      </c>
      <c r="C35" s="95">
        <v>39.377972110929115</v>
      </c>
      <c r="D35" s="95">
        <v>60.102335870291625</v>
      </c>
      <c r="E35" s="95">
        <v>39.641138336306419</v>
      </c>
      <c r="F35" s="95">
        <v>34.987467162196587</v>
      </c>
      <c r="G35" s="95">
        <v>11.386930514401769</v>
      </c>
      <c r="H35" s="96">
        <v>49.141581614834358</v>
      </c>
      <c r="J35" s="81"/>
      <c r="K35" s="81"/>
      <c r="L35" s="81"/>
      <c r="M35" s="81"/>
    </row>
    <row r="36" spans="1:13" s="80" customFormat="1" ht="23.25" customHeight="1">
      <c r="A36" s="242" t="s">
        <v>344</v>
      </c>
      <c r="B36" s="247" t="s">
        <v>330</v>
      </c>
      <c r="C36" s="97">
        <v>67.25</v>
      </c>
      <c r="D36" s="97">
        <v>37.833333333333336</v>
      </c>
      <c r="E36" s="97">
        <v>64.333333333333329</v>
      </c>
      <c r="F36" s="97">
        <v>77</v>
      </c>
      <c r="G36" s="97">
        <v>106.25</v>
      </c>
      <c r="H36" s="98">
        <v>55</v>
      </c>
      <c r="J36" s="81"/>
      <c r="K36" s="81"/>
      <c r="L36" s="81"/>
      <c r="M36" s="81"/>
    </row>
    <row r="37" spans="1:13" s="80" customFormat="1" ht="21" customHeight="1">
      <c r="A37" s="374" t="s">
        <v>165</v>
      </c>
      <c r="B37" s="375" t="s">
        <v>331</v>
      </c>
      <c r="C37" s="95">
        <v>32.977735056772879</v>
      </c>
      <c r="D37" s="95">
        <v>49.910513773953262</v>
      </c>
      <c r="E37" s="95">
        <v>31.915961155800602</v>
      </c>
      <c r="F37" s="95">
        <v>27.361161004853411</v>
      </c>
      <c r="G37" s="95">
        <v>12.587327945671118</v>
      </c>
      <c r="H37" s="96">
        <v>39.653117208815495</v>
      </c>
      <c r="J37" s="81"/>
      <c r="K37" s="81"/>
      <c r="L37" s="81"/>
      <c r="M37" s="81"/>
    </row>
    <row r="38" spans="1:13" s="80" customFormat="1" ht="30.75" customHeight="1">
      <c r="A38" s="374" t="s">
        <v>345</v>
      </c>
      <c r="B38" s="375" t="s">
        <v>330</v>
      </c>
      <c r="C38" s="97">
        <v>63.6875</v>
      </c>
      <c r="D38" s="97">
        <v>41.333333333333336</v>
      </c>
      <c r="E38" s="97">
        <v>64.666666666666671</v>
      </c>
      <c r="F38" s="97">
        <v>70</v>
      </c>
      <c r="G38" s="97">
        <v>91.75</v>
      </c>
      <c r="H38" s="98">
        <v>55</v>
      </c>
      <c r="J38" s="81"/>
      <c r="K38" s="81"/>
      <c r="L38" s="81"/>
      <c r="M38" s="81"/>
    </row>
    <row r="39" spans="1:13" s="80" customFormat="1" ht="18" customHeight="1">
      <c r="A39" s="367" t="s">
        <v>298</v>
      </c>
      <c r="B39" s="367"/>
      <c r="C39" s="367"/>
      <c r="D39" s="377" t="s">
        <v>415</v>
      </c>
      <c r="E39" s="377"/>
      <c r="F39" s="377"/>
      <c r="G39" s="377"/>
      <c r="H39" s="377"/>
      <c r="J39" s="81"/>
      <c r="K39" s="81"/>
      <c r="L39" s="81"/>
      <c r="M39" s="81"/>
    </row>
    <row r="40" spans="1:13" s="80" customFormat="1" ht="18" customHeight="1">
      <c r="A40" s="368" t="s">
        <v>299</v>
      </c>
      <c r="B40" s="368"/>
      <c r="C40" s="368"/>
      <c r="D40" s="99"/>
      <c r="E40" s="376" t="s">
        <v>416</v>
      </c>
      <c r="F40" s="376"/>
      <c r="G40" s="376"/>
      <c r="H40" s="376"/>
      <c r="J40" s="81"/>
      <c r="K40" s="81"/>
      <c r="L40" s="81"/>
      <c r="M40" s="81"/>
    </row>
    <row r="41" spans="1:13" s="80" customFormat="1" ht="18" customHeight="1">
      <c r="A41" s="368" t="s">
        <v>300</v>
      </c>
      <c r="B41" s="368"/>
      <c r="C41" s="368"/>
      <c r="D41" s="99"/>
      <c r="E41" s="99"/>
      <c r="F41" s="376" t="s">
        <v>417</v>
      </c>
      <c r="G41" s="376"/>
      <c r="H41" s="376"/>
      <c r="J41" s="81"/>
      <c r="K41" s="81"/>
      <c r="L41" s="81"/>
      <c r="M41" s="81"/>
    </row>
    <row r="42" spans="1:13" s="80" customFormat="1" ht="18" customHeight="1">
      <c r="A42" s="368" t="s">
        <v>301</v>
      </c>
      <c r="B42" s="368"/>
      <c r="C42" s="100"/>
      <c r="D42" s="99"/>
      <c r="E42" s="99"/>
      <c r="F42" s="376" t="s">
        <v>418</v>
      </c>
      <c r="G42" s="376"/>
      <c r="H42" s="376"/>
      <c r="J42" s="81"/>
      <c r="K42" s="81"/>
      <c r="L42" s="81"/>
      <c r="M42" s="81"/>
    </row>
    <row r="43" spans="1:13" s="80" customFormat="1" ht="18" customHeight="1">
      <c r="A43" s="218" t="s">
        <v>269</v>
      </c>
      <c r="B43" s="218"/>
      <c r="C43" s="101"/>
      <c r="D43" s="101"/>
      <c r="E43" s="101"/>
      <c r="F43" s="101"/>
      <c r="G43" s="101"/>
      <c r="H43" s="101" t="s">
        <v>304</v>
      </c>
      <c r="I43" s="102"/>
      <c r="J43" s="81"/>
      <c r="K43" s="81"/>
      <c r="L43" s="81"/>
      <c r="M43" s="81"/>
    </row>
    <row r="44" spans="1:13" s="80" customFormat="1">
      <c r="A44" s="222"/>
      <c r="B44" s="219"/>
      <c r="C44" s="101"/>
      <c r="D44" s="101"/>
      <c r="E44" s="101"/>
      <c r="F44" s="101"/>
      <c r="G44" s="101"/>
      <c r="H44" s="101" t="s">
        <v>302</v>
      </c>
      <c r="I44" s="102"/>
      <c r="J44" s="81"/>
      <c r="K44" s="81"/>
      <c r="L44" s="81"/>
      <c r="M44" s="81"/>
    </row>
    <row r="45" spans="1:13" s="80" customFormat="1">
      <c r="A45" s="218" t="s">
        <v>303</v>
      </c>
      <c r="B45" s="219"/>
      <c r="C45" s="101"/>
      <c r="D45" s="101"/>
      <c r="E45" s="101"/>
      <c r="F45" s="101"/>
      <c r="G45" s="101"/>
      <c r="H45" s="101"/>
      <c r="I45" s="102"/>
      <c r="J45" s="81"/>
      <c r="K45" s="81"/>
      <c r="L45" s="81"/>
      <c r="M45" s="81"/>
    </row>
    <row r="46" spans="1:13" s="80" customFormat="1">
      <c r="A46" s="218"/>
      <c r="B46" s="219"/>
      <c r="C46" s="101"/>
      <c r="D46" s="101"/>
      <c r="E46" s="101"/>
      <c r="F46" s="101"/>
      <c r="G46" s="101"/>
      <c r="H46" s="101"/>
      <c r="I46" s="102"/>
      <c r="J46" s="81"/>
      <c r="K46" s="81"/>
      <c r="L46" s="81"/>
      <c r="M46" s="81"/>
    </row>
    <row r="47" spans="1:13" s="80" customFormat="1">
      <c r="A47" s="240" t="s">
        <v>264</v>
      </c>
      <c r="B47" s="219"/>
      <c r="C47" s="101"/>
      <c r="D47" s="101"/>
      <c r="E47" s="101"/>
      <c r="F47" s="101"/>
      <c r="G47" s="101"/>
      <c r="H47" s="101"/>
      <c r="I47" s="102"/>
      <c r="J47" s="81"/>
      <c r="K47" s="81"/>
      <c r="L47" s="81"/>
      <c r="M47" s="81"/>
    </row>
    <row r="48" spans="1:13" s="80" customFormat="1" ht="23.25" customHeight="1">
      <c r="A48" s="222"/>
      <c r="B48" s="240"/>
      <c r="C48" s="147"/>
      <c r="D48" s="147"/>
      <c r="E48" s="147"/>
      <c r="F48" s="147"/>
      <c r="G48" s="147"/>
      <c r="H48" s="147" t="s">
        <v>316</v>
      </c>
      <c r="I48" s="101"/>
      <c r="J48" s="81"/>
      <c r="K48" s="81"/>
      <c r="L48" s="81"/>
      <c r="M48" s="81"/>
    </row>
    <row r="49" spans="1:13" s="80" customFormat="1" ht="23.25" customHeight="1">
      <c r="A49" s="369" t="s">
        <v>333</v>
      </c>
      <c r="B49" s="370"/>
      <c r="C49" s="143" t="s">
        <v>156</v>
      </c>
      <c r="D49" s="143" t="s">
        <v>294</v>
      </c>
      <c r="E49" s="143" t="s">
        <v>295</v>
      </c>
      <c r="F49" s="143" t="s">
        <v>296</v>
      </c>
      <c r="G49" s="143" t="s">
        <v>297</v>
      </c>
      <c r="H49" s="144" t="s">
        <v>157</v>
      </c>
      <c r="I49" s="101"/>
      <c r="J49" s="81"/>
      <c r="K49" s="81"/>
      <c r="L49" s="81"/>
      <c r="M49" s="81"/>
    </row>
    <row r="50" spans="1:13" s="80" customFormat="1" ht="23.25" customHeight="1">
      <c r="A50" s="371" t="s">
        <v>332</v>
      </c>
      <c r="B50" s="372"/>
      <c r="C50" s="143" t="s">
        <v>329</v>
      </c>
      <c r="D50" s="143" t="s">
        <v>328</v>
      </c>
      <c r="E50" s="143" t="s">
        <v>327</v>
      </c>
      <c r="F50" s="143" t="s">
        <v>325</v>
      </c>
      <c r="G50" s="143" t="s">
        <v>326</v>
      </c>
      <c r="H50" s="143" t="s">
        <v>284</v>
      </c>
      <c r="I50" s="101"/>
      <c r="J50" s="81"/>
      <c r="K50" s="81"/>
      <c r="L50" s="81"/>
      <c r="M50" s="81"/>
    </row>
    <row r="51" spans="1:13" s="80" customFormat="1" ht="34.5" customHeight="1">
      <c r="A51" s="241" t="s">
        <v>347</v>
      </c>
      <c r="B51" s="247" t="s">
        <v>331</v>
      </c>
      <c r="C51" s="95">
        <v>24.014725694737102</v>
      </c>
      <c r="D51" s="95">
        <v>30.066912329967124</v>
      </c>
      <c r="E51" s="95">
        <v>27.24805309425599</v>
      </c>
      <c r="F51" s="95">
        <v>23.486825195149418</v>
      </c>
      <c r="G51" s="95">
        <v>12.907375566943665</v>
      </c>
      <c r="H51" s="96">
        <v>29.777129443197921</v>
      </c>
      <c r="I51" s="101"/>
      <c r="J51" s="81"/>
      <c r="K51" s="81"/>
      <c r="L51" s="81"/>
      <c r="M51" s="81"/>
    </row>
    <row r="52" spans="1:13" s="80" customFormat="1">
      <c r="A52" s="242" t="s">
        <v>346</v>
      </c>
      <c r="B52" s="247" t="s">
        <v>330</v>
      </c>
      <c r="C52" s="97">
        <v>69.1875</v>
      </c>
      <c r="D52" s="97">
        <v>48.166666666666664</v>
      </c>
      <c r="E52" s="97">
        <v>60</v>
      </c>
      <c r="F52" s="97">
        <v>74</v>
      </c>
      <c r="G52" s="97">
        <v>104</v>
      </c>
      <c r="H52" s="98">
        <v>55</v>
      </c>
      <c r="J52" s="81"/>
      <c r="K52" s="81"/>
      <c r="L52" s="81"/>
      <c r="M52" s="81"/>
    </row>
    <row r="53" spans="1:13" s="80" customFormat="1" ht="33.75" customHeight="1">
      <c r="A53" s="243" t="s">
        <v>166</v>
      </c>
      <c r="B53" s="247" t="s">
        <v>331</v>
      </c>
      <c r="C53" s="95">
        <v>12.799723143289222</v>
      </c>
      <c r="D53" s="95">
        <v>12.630193502774203</v>
      </c>
      <c r="E53" s="95">
        <v>18.337125560940475</v>
      </c>
      <c r="F53" s="95">
        <v>15.617732927939707</v>
      </c>
      <c r="G53" s="95">
        <v>6.78745845233545</v>
      </c>
      <c r="H53" s="96">
        <v>15.933568114604403</v>
      </c>
      <c r="J53" s="81"/>
      <c r="K53" s="81"/>
      <c r="L53" s="81"/>
      <c r="M53" s="81"/>
    </row>
    <row r="54" spans="1:13" s="80" customFormat="1" ht="29.25" customHeight="1">
      <c r="A54" s="242" t="s">
        <v>399</v>
      </c>
      <c r="B54" s="247" t="s">
        <v>330</v>
      </c>
      <c r="C54" s="97">
        <v>56.3125</v>
      </c>
      <c r="D54" s="97">
        <v>55</v>
      </c>
      <c r="E54" s="97">
        <v>38.333333333333336</v>
      </c>
      <c r="F54" s="97">
        <v>42.333333333333336</v>
      </c>
      <c r="G54" s="97">
        <v>82.25</v>
      </c>
      <c r="H54" s="98">
        <v>55</v>
      </c>
      <c r="J54" s="81"/>
      <c r="K54" s="81"/>
      <c r="L54" s="81"/>
      <c r="M54" s="81"/>
    </row>
    <row r="55" spans="1:13" s="80" customFormat="1" ht="42.75" customHeight="1">
      <c r="A55" s="243" t="s">
        <v>167</v>
      </c>
      <c r="B55" s="247" t="s">
        <v>331</v>
      </c>
      <c r="C55" s="95">
        <v>28.821155359643342</v>
      </c>
      <c r="D55" s="95">
        <v>37.539791827335513</v>
      </c>
      <c r="E55" s="95">
        <v>31.067022037105499</v>
      </c>
      <c r="F55" s="95">
        <v>26.859293309667866</v>
      </c>
      <c r="G55" s="95">
        <v>15.530197187490046</v>
      </c>
      <c r="H55" s="96">
        <v>35.710084298309425</v>
      </c>
      <c r="J55" s="81"/>
      <c r="K55" s="81"/>
      <c r="L55" s="81"/>
      <c r="M55" s="81"/>
    </row>
    <row r="56" spans="1:13" s="80" customFormat="1" ht="49.5" customHeight="1">
      <c r="A56" s="242" t="s">
        <v>348</v>
      </c>
      <c r="B56" s="247" t="s">
        <v>330</v>
      </c>
      <c r="C56" s="97">
        <v>70</v>
      </c>
      <c r="D56" s="97">
        <v>45.166666666666664</v>
      </c>
      <c r="E56" s="97">
        <v>65.666666666666671</v>
      </c>
      <c r="F56" s="97">
        <v>77.333333333333329</v>
      </c>
      <c r="G56" s="97">
        <v>105</v>
      </c>
      <c r="H56" s="98">
        <v>55</v>
      </c>
      <c r="J56" s="81"/>
      <c r="K56" s="81"/>
      <c r="L56" s="81"/>
      <c r="M56" s="81"/>
    </row>
    <row r="57" spans="1:13" s="80" customFormat="1">
      <c r="A57" s="367" t="s">
        <v>298</v>
      </c>
      <c r="B57" s="367"/>
      <c r="C57" s="367"/>
      <c r="D57" s="377" t="s">
        <v>415</v>
      </c>
      <c r="E57" s="377"/>
      <c r="F57" s="377"/>
      <c r="G57" s="377"/>
      <c r="H57" s="377"/>
      <c r="I57" s="101"/>
      <c r="J57" s="81"/>
      <c r="K57" s="81"/>
      <c r="L57" s="81"/>
      <c r="M57" s="81"/>
    </row>
    <row r="58" spans="1:13" s="80" customFormat="1">
      <c r="A58" s="368" t="s">
        <v>299</v>
      </c>
      <c r="B58" s="368"/>
      <c r="C58" s="368"/>
      <c r="D58" s="99"/>
      <c r="E58" s="376" t="s">
        <v>416</v>
      </c>
      <c r="F58" s="376"/>
      <c r="G58" s="376"/>
      <c r="H58" s="376"/>
      <c r="I58" s="101"/>
      <c r="J58" s="81"/>
      <c r="K58" s="81"/>
      <c r="L58" s="81"/>
      <c r="M58" s="81"/>
    </row>
    <row r="59" spans="1:13" s="80" customFormat="1">
      <c r="A59" s="368" t="s">
        <v>300</v>
      </c>
      <c r="B59" s="368"/>
      <c r="C59" s="368"/>
      <c r="D59" s="99"/>
      <c r="E59" s="99"/>
      <c r="F59" s="376" t="s">
        <v>417</v>
      </c>
      <c r="G59" s="376"/>
      <c r="H59" s="376"/>
      <c r="I59" s="101"/>
      <c r="J59" s="81"/>
      <c r="K59" s="81"/>
      <c r="L59" s="81"/>
      <c r="M59" s="81"/>
    </row>
    <row r="60" spans="1:13" s="80" customFormat="1">
      <c r="A60" s="368" t="s">
        <v>301</v>
      </c>
      <c r="B60" s="368"/>
      <c r="C60" s="100"/>
      <c r="D60" s="99"/>
      <c r="E60" s="99"/>
      <c r="F60" s="376" t="s">
        <v>418</v>
      </c>
      <c r="G60" s="376"/>
      <c r="H60" s="376"/>
      <c r="I60" s="101"/>
      <c r="J60" s="81"/>
      <c r="K60" s="81"/>
      <c r="L60" s="81"/>
      <c r="M60" s="81"/>
    </row>
    <row r="61" spans="1:13" s="80" customFormat="1">
      <c r="A61" s="218" t="s">
        <v>269</v>
      </c>
      <c r="B61" s="218"/>
      <c r="C61" s="101"/>
      <c r="D61" s="101"/>
      <c r="E61" s="101"/>
      <c r="F61" s="101"/>
      <c r="G61" s="101"/>
      <c r="H61" s="101" t="s">
        <v>304</v>
      </c>
      <c r="I61" s="101"/>
      <c r="J61" s="81"/>
      <c r="K61" s="81"/>
      <c r="L61" s="81"/>
      <c r="M61" s="81"/>
    </row>
    <row r="62" spans="1:13" s="80" customFormat="1">
      <c r="A62" s="222"/>
      <c r="B62" s="219"/>
      <c r="C62" s="101"/>
      <c r="D62" s="101"/>
      <c r="E62" s="101"/>
      <c r="F62" s="101"/>
      <c r="G62" s="101"/>
      <c r="H62" s="101" t="s">
        <v>302</v>
      </c>
      <c r="I62" s="101"/>
      <c r="J62" s="81"/>
      <c r="K62" s="81"/>
      <c r="L62" s="81"/>
      <c r="M62" s="81"/>
    </row>
    <row r="63" spans="1:13" s="80" customFormat="1" ht="23.25" customHeight="1">
      <c r="A63" s="218" t="s">
        <v>303</v>
      </c>
      <c r="B63" s="219"/>
      <c r="C63" s="101"/>
      <c r="D63" s="101"/>
      <c r="E63" s="101"/>
      <c r="F63" s="101"/>
      <c r="G63" s="101"/>
      <c r="H63" s="101"/>
      <c r="I63" s="101"/>
      <c r="J63" s="81"/>
      <c r="K63" s="81"/>
      <c r="L63" s="81"/>
      <c r="M63" s="81"/>
    </row>
    <row r="64" spans="1:13" s="80" customFormat="1" ht="23.25" customHeight="1">
      <c r="A64" s="218"/>
      <c r="B64" s="219"/>
      <c r="C64" s="101"/>
      <c r="D64" s="101"/>
      <c r="E64" s="101"/>
      <c r="F64" s="101"/>
      <c r="G64" s="101"/>
      <c r="H64" s="101"/>
      <c r="I64" s="101"/>
      <c r="J64" s="81"/>
      <c r="K64" s="81"/>
      <c r="L64" s="81"/>
      <c r="M64" s="81"/>
    </row>
    <row r="65" spans="1:13" s="80" customFormat="1" ht="23.25" customHeight="1">
      <c r="A65" s="218"/>
      <c r="B65" s="219"/>
      <c r="C65" s="101"/>
      <c r="D65" s="101"/>
      <c r="E65" s="101"/>
      <c r="F65" s="101"/>
      <c r="G65" s="101"/>
      <c r="H65" s="101"/>
      <c r="I65" s="101"/>
      <c r="J65" s="81"/>
      <c r="K65" s="81"/>
      <c r="L65" s="81"/>
      <c r="M65" s="81"/>
    </row>
    <row r="66" spans="1:13" s="80" customFormat="1" ht="23.25" customHeight="1">
      <c r="A66" s="218"/>
      <c r="B66" s="219"/>
      <c r="C66" s="101"/>
      <c r="D66" s="101"/>
      <c r="E66" s="101"/>
      <c r="F66" s="101"/>
      <c r="G66" s="101"/>
      <c r="H66" s="101"/>
      <c r="I66" s="101"/>
      <c r="J66" s="81"/>
      <c r="K66" s="81"/>
      <c r="L66" s="81"/>
      <c r="M66" s="81"/>
    </row>
    <row r="67" spans="1:13" s="80" customFormat="1" ht="21" customHeight="1">
      <c r="A67" s="240" t="s">
        <v>265</v>
      </c>
      <c r="B67" s="240"/>
      <c r="C67" s="147"/>
      <c r="D67" s="147"/>
      <c r="E67" s="147"/>
      <c r="F67" s="147"/>
      <c r="G67" s="147"/>
      <c r="H67" s="147"/>
      <c r="I67" s="101"/>
      <c r="J67" s="81"/>
      <c r="K67" s="81"/>
      <c r="L67" s="81"/>
      <c r="M67" s="81"/>
    </row>
    <row r="68" spans="1:13" s="80" customFormat="1" ht="16.5" customHeight="1">
      <c r="A68" s="245"/>
      <c r="B68" s="240"/>
      <c r="C68" s="147"/>
      <c r="D68" s="147"/>
      <c r="E68" s="147"/>
      <c r="F68" s="147"/>
      <c r="G68" s="147"/>
      <c r="H68" s="147" t="s">
        <v>317</v>
      </c>
      <c r="J68" s="81"/>
      <c r="K68" s="81"/>
      <c r="L68" s="81"/>
      <c r="M68" s="81"/>
    </row>
    <row r="69" spans="1:13" s="80" customFormat="1" ht="23.25" customHeight="1">
      <c r="A69" s="374" t="s">
        <v>333</v>
      </c>
      <c r="B69" s="375"/>
      <c r="C69" s="143" t="s">
        <v>156</v>
      </c>
      <c r="D69" s="143" t="s">
        <v>294</v>
      </c>
      <c r="E69" s="143" t="s">
        <v>295</v>
      </c>
      <c r="F69" s="143" t="s">
        <v>296</v>
      </c>
      <c r="G69" s="143" t="s">
        <v>297</v>
      </c>
      <c r="H69" s="144" t="s">
        <v>157</v>
      </c>
      <c r="J69" s="81"/>
      <c r="K69" s="81"/>
      <c r="L69" s="81"/>
      <c r="M69" s="81"/>
    </row>
    <row r="70" spans="1:13" s="80" customFormat="1" ht="23.25" customHeight="1">
      <c r="A70" s="374" t="s">
        <v>332</v>
      </c>
      <c r="B70" s="375"/>
      <c r="C70" s="143" t="s">
        <v>329</v>
      </c>
      <c r="D70" s="143" t="s">
        <v>328</v>
      </c>
      <c r="E70" s="143" t="s">
        <v>327</v>
      </c>
      <c r="F70" s="143" t="s">
        <v>325</v>
      </c>
      <c r="G70" s="143" t="s">
        <v>326</v>
      </c>
      <c r="H70" s="143" t="s">
        <v>284</v>
      </c>
      <c r="J70" s="81"/>
      <c r="K70" s="81"/>
      <c r="L70" s="81"/>
      <c r="M70" s="81"/>
    </row>
    <row r="71" spans="1:13" s="80" customFormat="1" ht="19.5" customHeight="1">
      <c r="A71" s="241" t="s">
        <v>168</v>
      </c>
      <c r="B71" s="247" t="s">
        <v>331</v>
      </c>
      <c r="C71" s="95">
        <v>68.713976334189397</v>
      </c>
      <c r="D71" s="95">
        <v>75.713136676403735</v>
      </c>
      <c r="E71" s="95">
        <v>71.337805881873479</v>
      </c>
      <c r="F71" s="95">
        <v>63.615087320084854</v>
      </c>
      <c r="G71" s="95">
        <v>60.071530420683224</v>
      </c>
      <c r="H71" s="96">
        <v>68.295732264468072</v>
      </c>
      <c r="J71" s="81"/>
      <c r="K71" s="81"/>
      <c r="L71" s="81"/>
      <c r="M71" s="81"/>
    </row>
    <row r="72" spans="1:13" s="80" customFormat="1" ht="15" customHeight="1">
      <c r="A72" s="242" t="s">
        <v>349</v>
      </c>
      <c r="B72" s="247" t="s">
        <v>330</v>
      </c>
      <c r="C72" s="97">
        <v>52.375</v>
      </c>
      <c r="D72" s="97">
        <v>10.333333333333334</v>
      </c>
      <c r="E72" s="97">
        <v>38</v>
      </c>
      <c r="F72" s="97">
        <v>90.666666666666671</v>
      </c>
      <c r="G72" s="97">
        <v>97.5</v>
      </c>
      <c r="H72" s="98">
        <v>55</v>
      </c>
      <c r="J72" s="81"/>
      <c r="K72" s="81"/>
      <c r="L72" s="81"/>
      <c r="M72" s="81"/>
    </row>
    <row r="73" spans="1:13" s="80" customFormat="1" ht="23.25" customHeight="1">
      <c r="A73" s="243" t="s">
        <v>169</v>
      </c>
      <c r="B73" s="247" t="s">
        <v>331</v>
      </c>
      <c r="C73" s="95">
        <v>73.620865947996222</v>
      </c>
      <c r="D73" s="95">
        <v>72.7333764422022</v>
      </c>
      <c r="E73" s="95">
        <v>92.80056318250972</v>
      </c>
      <c r="F73" s="95">
        <v>82.054715326895632</v>
      </c>
      <c r="G73" s="95">
        <v>54.241940246627678</v>
      </c>
      <c r="H73" s="96">
        <v>78.873160358008946</v>
      </c>
      <c r="J73" s="81"/>
      <c r="K73" s="81"/>
      <c r="L73" s="81"/>
      <c r="M73" s="81"/>
    </row>
    <row r="74" spans="1:13" s="80" customFormat="1" ht="14.25" customHeight="1">
      <c r="A74" s="242" t="s">
        <v>350</v>
      </c>
      <c r="B74" s="247" t="s">
        <v>330</v>
      </c>
      <c r="C74" s="97">
        <v>63.875</v>
      </c>
      <c r="D74" s="97">
        <v>67.166666666666671</v>
      </c>
      <c r="E74" s="97">
        <v>22.666666666666668</v>
      </c>
      <c r="F74" s="97">
        <v>58.333333333333336</v>
      </c>
      <c r="G74" s="97">
        <v>94</v>
      </c>
      <c r="H74" s="98">
        <v>55</v>
      </c>
      <c r="J74" s="81"/>
      <c r="K74" s="81"/>
      <c r="L74" s="81"/>
      <c r="M74" s="81"/>
    </row>
    <row r="75" spans="1:13" s="80" customFormat="1" ht="18" customHeight="1">
      <c r="A75" s="243" t="s">
        <v>170</v>
      </c>
      <c r="B75" s="247" t="s">
        <v>331</v>
      </c>
      <c r="C75" s="95">
        <v>84.871650688864307</v>
      </c>
      <c r="D75" s="95">
        <v>94.315682020225054</v>
      </c>
      <c r="E75" s="95">
        <v>83.703604432050881</v>
      </c>
      <c r="F75" s="95">
        <v>77.645891819136509</v>
      </c>
      <c r="G75" s="95">
        <v>77.000957536729132</v>
      </c>
      <c r="H75" s="96">
        <v>80.988551730400786</v>
      </c>
      <c r="J75" s="81"/>
      <c r="K75" s="81"/>
      <c r="L75" s="81"/>
      <c r="M75" s="81"/>
    </row>
    <row r="76" spans="1:13" s="80" customFormat="1" ht="18" customHeight="1">
      <c r="A76" s="242" t="s">
        <v>351</v>
      </c>
      <c r="B76" s="247" t="s">
        <v>330</v>
      </c>
      <c r="C76" s="97">
        <v>40.125</v>
      </c>
      <c r="D76" s="97">
        <v>4.833333333333333</v>
      </c>
      <c r="E76" s="97">
        <v>45.333333333333336</v>
      </c>
      <c r="F76" s="97">
        <v>85</v>
      </c>
      <c r="G76" s="97">
        <v>55.5</v>
      </c>
      <c r="H76" s="98">
        <v>55</v>
      </c>
      <c r="J76" s="81"/>
      <c r="K76" s="81"/>
      <c r="L76" s="81"/>
      <c r="M76" s="81"/>
    </row>
    <row r="77" spans="1:13" s="80" customFormat="1" ht="14.25" customHeight="1">
      <c r="A77" s="243" t="s">
        <v>171</v>
      </c>
      <c r="B77" s="247" t="s">
        <v>331</v>
      </c>
      <c r="C77" s="95">
        <v>57.647541736962708</v>
      </c>
      <c r="D77" s="95">
        <v>77.172971067408668</v>
      </c>
      <c r="E77" s="95">
        <v>50.574869690025935</v>
      </c>
      <c r="F77" s="95">
        <v>42.8442625840405</v>
      </c>
      <c r="G77" s="95">
        <v>44.766361141188028</v>
      </c>
      <c r="H77" s="96">
        <v>58.712270125305054</v>
      </c>
      <c r="J77" s="81"/>
      <c r="K77" s="81"/>
      <c r="L77" s="81"/>
      <c r="M77" s="81"/>
    </row>
    <row r="78" spans="1:13" s="80" customFormat="1" ht="15.75" customHeight="1">
      <c r="A78" s="242" t="s">
        <v>352</v>
      </c>
      <c r="B78" s="247" t="s">
        <v>330</v>
      </c>
      <c r="C78" s="97">
        <v>60.5</v>
      </c>
      <c r="D78" s="97">
        <v>17.666666666666668</v>
      </c>
      <c r="E78" s="97">
        <v>89</v>
      </c>
      <c r="F78" s="97">
        <v>88.333333333333329</v>
      </c>
      <c r="G78" s="97">
        <v>82.5</v>
      </c>
      <c r="H78" s="98">
        <v>55</v>
      </c>
      <c r="J78" s="81"/>
      <c r="K78" s="81"/>
      <c r="L78" s="81"/>
      <c r="M78" s="81"/>
    </row>
    <row r="79" spans="1:13" s="80" customFormat="1" ht="18.75" customHeight="1">
      <c r="A79" s="243" t="s">
        <v>172</v>
      </c>
      <c r="B79" s="247" t="s">
        <v>331</v>
      </c>
      <c r="C79" s="95">
        <v>39.551393568243995</v>
      </c>
      <c r="D79" s="95">
        <v>55.790454959975676</v>
      </c>
      <c r="E79" s="95">
        <v>31.518061607052385</v>
      </c>
      <c r="F79" s="95">
        <v>22.619363663998381</v>
      </c>
      <c r="G79" s="95">
        <v>33.916822879724393</v>
      </c>
      <c r="H79" s="96">
        <v>39.454810076218649</v>
      </c>
      <c r="J79" s="81"/>
      <c r="K79" s="81"/>
      <c r="L79" s="81"/>
      <c r="M79" s="81"/>
    </row>
    <row r="80" spans="1:13" s="80" customFormat="1" ht="15.75" customHeight="1">
      <c r="A80" s="242" t="s">
        <v>354</v>
      </c>
      <c r="B80" s="247" t="s">
        <v>330</v>
      </c>
      <c r="C80" s="97">
        <v>71.75</v>
      </c>
      <c r="D80" s="97">
        <v>45.666666666666664</v>
      </c>
      <c r="E80" s="97">
        <v>90.333333333333329</v>
      </c>
      <c r="F80" s="97">
        <v>104.66666666666667</v>
      </c>
      <c r="G80" s="97">
        <v>72.25</v>
      </c>
      <c r="H80" s="98">
        <v>54.990825688073393</v>
      </c>
      <c r="J80" s="81"/>
      <c r="K80" s="81"/>
      <c r="L80" s="81"/>
      <c r="M80" s="81"/>
    </row>
    <row r="81" spans="1:13" s="80" customFormat="1" ht="17.25" customHeight="1">
      <c r="A81" s="243" t="s">
        <v>173</v>
      </c>
      <c r="B81" s="247" t="s">
        <v>331</v>
      </c>
      <c r="C81" s="95">
        <v>79.80247074582951</v>
      </c>
      <c r="D81" s="95">
        <v>92.015453760190027</v>
      </c>
      <c r="E81" s="95">
        <v>83.691206877935528</v>
      </c>
      <c r="F81" s="95">
        <v>58.475460238622247</v>
      </c>
      <c r="G81" s="95">
        <v>74.561702005614634</v>
      </c>
      <c r="H81" s="96">
        <v>78.964792952674244</v>
      </c>
      <c r="J81" s="81"/>
      <c r="K81" s="81"/>
      <c r="L81" s="81"/>
      <c r="M81" s="81"/>
    </row>
    <row r="82" spans="1:13" s="80" customFormat="1" ht="16.5" customHeight="1">
      <c r="A82" s="242" t="s">
        <v>353</v>
      </c>
      <c r="B82" s="247" t="s">
        <v>330</v>
      </c>
      <c r="C82" s="97">
        <v>54.125</v>
      </c>
      <c r="D82" s="97">
        <v>20.666666666666668</v>
      </c>
      <c r="E82" s="97">
        <v>48.333333333333336</v>
      </c>
      <c r="F82" s="97">
        <v>99.333333333333329</v>
      </c>
      <c r="G82" s="97">
        <v>74.75</v>
      </c>
      <c r="H82" s="98">
        <v>55</v>
      </c>
      <c r="J82" s="81"/>
      <c r="K82" s="81"/>
      <c r="L82" s="81"/>
      <c r="M82" s="81"/>
    </row>
    <row r="83" spans="1:13" s="80" customFormat="1" ht="20.25" customHeight="1">
      <c r="A83" s="243" t="s">
        <v>174</v>
      </c>
      <c r="B83" s="247" t="s">
        <v>331</v>
      </c>
      <c r="C83" s="95">
        <v>91.000325861010396</v>
      </c>
      <c r="D83" s="95">
        <v>94.21555271828781</v>
      </c>
      <c r="E83" s="95">
        <v>98.532832570393836</v>
      </c>
      <c r="F83" s="95">
        <v>92.662110411119514</v>
      </c>
      <c r="G83" s="95">
        <v>79.281767130474861</v>
      </c>
      <c r="H83" s="96">
        <v>91.362409197698568</v>
      </c>
      <c r="J83" s="81"/>
      <c r="K83" s="81"/>
      <c r="L83" s="81"/>
      <c r="M83" s="81"/>
    </row>
    <row r="84" spans="1:13" s="80" customFormat="1" ht="18.75" customHeight="1">
      <c r="A84" s="242" t="s">
        <v>355</v>
      </c>
      <c r="B84" s="247" t="s">
        <v>330</v>
      </c>
      <c r="C84" s="97">
        <v>51.8125</v>
      </c>
      <c r="D84" s="97">
        <v>46.666666666666664</v>
      </c>
      <c r="E84" s="97">
        <v>10</v>
      </c>
      <c r="F84" s="97">
        <v>57.333333333333336</v>
      </c>
      <c r="G84" s="97">
        <v>86.75</v>
      </c>
      <c r="H84" s="98">
        <v>55</v>
      </c>
      <c r="J84" s="81"/>
      <c r="K84" s="81"/>
      <c r="L84" s="81"/>
      <c r="M84" s="81"/>
    </row>
    <row r="85" spans="1:13" s="80" customFormat="1" ht="18" customHeight="1">
      <c r="A85" s="243" t="s">
        <v>175</v>
      </c>
      <c r="B85" s="247" t="s">
        <v>331</v>
      </c>
      <c r="C85" s="95">
        <v>27.908441667923462</v>
      </c>
      <c r="D85" s="95">
        <v>30.850727161669159</v>
      </c>
      <c r="E85" s="95">
        <v>39.132192947119883</v>
      </c>
      <c r="F85" s="95">
        <v>32.348241048920222</v>
      </c>
      <c r="G85" s="95">
        <v>11.747350432160037</v>
      </c>
      <c r="H85" s="96">
        <v>18.225850802705491</v>
      </c>
      <c r="J85" s="81"/>
      <c r="K85" s="81"/>
      <c r="L85" s="81"/>
      <c r="M85" s="81"/>
    </row>
    <row r="86" spans="1:13" s="80" customFormat="1" ht="27.75" customHeight="1">
      <c r="A86" s="242" t="s">
        <v>356</v>
      </c>
      <c r="B86" s="247" t="s">
        <v>330</v>
      </c>
      <c r="C86" s="97">
        <v>43.875</v>
      </c>
      <c r="D86" s="97">
        <v>38.666666666666664</v>
      </c>
      <c r="E86" s="97">
        <v>35</v>
      </c>
      <c r="F86" s="97">
        <v>33</v>
      </c>
      <c r="G86" s="97">
        <v>66.5</v>
      </c>
      <c r="H86" s="98">
        <v>55</v>
      </c>
      <c r="J86" s="81"/>
      <c r="K86" s="81"/>
      <c r="L86" s="81"/>
      <c r="M86" s="81"/>
    </row>
    <row r="87" spans="1:13" s="80" customFormat="1">
      <c r="A87" s="367" t="s">
        <v>298</v>
      </c>
      <c r="B87" s="367"/>
      <c r="C87" s="367"/>
      <c r="D87" s="377" t="s">
        <v>415</v>
      </c>
      <c r="E87" s="377"/>
      <c r="F87" s="377"/>
      <c r="G87" s="377"/>
      <c r="H87" s="377"/>
      <c r="I87" s="101"/>
      <c r="J87" s="81"/>
      <c r="K87" s="81"/>
      <c r="L87" s="81"/>
      <c r="M87" s="81"/>
    </row>
    <row r="88" spans="1:13" s="80" customFormat="1">
      <c r="A88" s="368" t="s">
        <v>299</v>
      </c>
      <c r="B88" s="368"/>
      <c r="C88" s="368"/>
      <c r="D88" s="99"/>
      <c r="E88" s="376" t="s">
        <v>416</v>
      </c>
      <c r="F88" s="376"/>
      <c r="G88" s="376"/>
      <c r="H88" s="376"/>
      <c r="I88" s="101"/>
      <c r="J88" s="81"/>
      <c r="K88" s="81"/>
      <c r="L88" s="81"/>
      <c r="M88" s="81"/>
    </row>
    <row r="89" spans="1:13" s="80" customFormat="1">
      <c r="A89" s="368" t="s">
        <v>300</v>
      </c>
      <c r="B89" s="368"/>
      <c r="C89" s="368"/>
      <c r="D89" s="99"/>
      <c r="E89" s="99"/>
      <c r="F89" s="376" t="s">
        <v>417</v>
      </c>
      <c r="G89" s="376"/>
      <c r="H89" s="376"/>
      <c r="I89" s="101"/>
      <c r="J89" s="81"/>
      <c r="K89" s="81"/>
      <c r="L89" s="81"/>
      <c r="M89" s="81"/>
    </row>
    <row r="90" spans="1:13" s="80" customFormat="1">
      <c r="A90" s="368" t="s">
        <v>301</v>
      </c>
      <c r="B90" s="368"/>
      <c r="C90" s="100"/>
      <c r="D90" s="99"/>
      <c r="E90" s="99"/>
      <c r="F90" s="376" t="s">
        <v>418</v>
      </c>
      <c r="G90" s="376"/>
      <c r="H90" s="376"/>
      <c r="I90" s="101"/>
      <c r="J90" s="81"/>
      <c r="K90" s="81"/>
      <c r="L90" s="81"/>
      <c r="M90" s="81"/>
    </row>
    <row r="91" spans="1:13" s="80" customFormat="1">
      <c r="A91" s="218" t="s">
        <v>269</v>
      </c>
      <c r="B91" s="218"/>
      <c r="C91" s="101"/>
      <c r="D91" s="101"/>
      <c r="E91" s="101"/>
      <c r="F91" s="101"/>
      <c r="G91" s="101"/>
      <c r="H91" s="101" t="s">
        <v>304</v>
      </c>
      <c r="I91" s="101"/>
      <c r="J91" s="81"/>
      <c r="K91" s="81"/>
      <c r="L91" s="81"/>
      <c r="M91" s="81"/>
    </row>
    <row r="92" spans="1:13" s="80" customFormat="1">
      <c r="A92" s="222"/>
      <c r="B92" s="219"/>
      <c r="C92" s="101"/>
      <c r="D92" s="101"/>
      <c r="E92" s="101"/>
      <c r="F92" s="101"/>
      <c r="G92" s="101"/>
      <c r="H92" s="101" t="s">
        <v>302</v>
      </c>
      <c r="I92" s="101"/>
      <c r="J92" s="81"/>
      <c r="K92" s="81"/>
      <c r="L92" s="81"/>
      <c r="M92" s="81"/>
    </row>
    <row r="93" spans="1:13" s="80" customFormat="1">
      <c r="A93" s="218" t="s">
        <v>303</v>
      </c>
      <c r="B93" s="219"/>
      <c r="C93" s="101"/>
      <c r="D93" s="101"/>
      <c r="E93" s="101"/>
      <c r="F93" s="101"/>
      <c r="G93" s="101"/>
      <c r="H93" s="101"/>
      <c r="I93" s="101"/>
      <c r="J93" s="81"/>
      <c r="K93" s="81"/>
      <c r="L93" s="81"/>
      <c r="M93" s="81"/>
    </row>
    <row r="94" spans="1:13" s="80" customFormat="1">
      <c r="A94" s="218"/>
      <c r="B94" s="219"/>
      <c r="C94" s="101"/>
      <c r="D94" s="101"/>
      <c r="E94" s="101"/>
      <c r="F94" s="101"/>
      <c r="G94" s="101"/>
      <c r="H94" s="101"/>
      <c r="I94" s="101"/>
      <c r="J94" s="81"/>
      <c r="K94" s="81"/>
      <c r="L94" s="81"/>
      <c r="M94" s="81"/>
    </row>
    <row r="95" spans="1:13" s="80" customFormat="1">
      <c r="A95" s="240" t="s">
        <v>290</v>
      </c>
      <c r="B95" s="240"/>
      <c r="C95" s="147"/>
      <c r="D95" s="147"/>
      <c r="E95" s="147"/>
      <c r="F95" s="147"/>
      <c r="G95" s="147"/>
      <c r="H95" s="147"/>
      <c r="I95" s="101"/>
      <c r="J95" s="81"/>
      <c r="K95" s="81"/>
      <c r="L95" s="81"/>
      <c r="M95" s="81"/>
    </row>
    <row r="96" spans="1:13" s="80" customFormat="1" ht="23.25" customHeight="1">
      <c r="A96" s="245"/>
      <c r="B96" s="240"/>
      <c r="C96" s="147"/>
      <c r="D96" s="147"/>
      <c r="E96" s="147"/>
      <c r="F96" s="147"/>
      <c r="G96" s="147"/>
      <c r="H96" s="147" t="s">
        <v>318</v>
      </c>
      <c r="J96" s="81"/>
      <c r="K96" s="81"/>
      <c r="L96" s="81"/>
      <c r="M96" s="81"/>
    </row>
    <row r="97" spans="1:13" s="80" customFormat="1" ht="23.25" customHeight="1">
      <c r="A97" s="374" t="s">
        <v>333</v>
      </c>
      <c r="B97" s="375"/>
      <c r="C97" s="143" t="s">
        <v>156</v>
      </c>
      <c r="D97" s="143" t="s">
        <v>294</v>
      </c>
      <c r="E97" s="143" t="s">
        <v>295</v>
      </c>
      <c r="F97" s="143" t="s">
        <v>296</v>
      </c>
      <c r="G97" s="143" t="s">
        <v>297</v>
      </c>
      <c r="H97" s="144" t="s">
        <v>157</v>
      </c>
      <c r="J97" s="81"/>
      <c r="K97" s="81"/>
      <c r="L97" s="81"/>
      <c r="M97" s="81"/>
    </row>
    <row r="98" spans="1:13" s="80" customFormat="1" ht="23.25" customHeight="1">
      <c r="A98" s="371" t="s">
        <v>332</v>
      </c>
      <c r="B98" s="372"/>
      <c r="C98" s="143" t="s">
        <v>329</v>
      </c>
      <c r="D98" s="143" t="s">
        <v>328</v>
      </c>
      <c r="E98" s="143" t="s">
        <v>327</v>
      </c>
      <c r="F98" s="143" t="s">
        <v>325</v>
      </c>
      <c r="G98" s="143" t="s">
        <v>326</v>
      </c>
      <c r="H98" s="143" t="s">
        <v>284</v>
      </c>
      <c r="J98" s="81"/>
      <c r="K98" s="81"/>
      <c r="L98" s="81"/>
      <c r="M98" s="81"/>
    </row>
    <row r="99" spans="1:13" s="80" customFormat="1" ht="32.25" customHeight="1">
      <c r="A99" s="241" t="s">
        <v>176</v>
      </c>
      <c r="B99" s="247" t="s">
        <v>331</v>
      </c>
      <c r="C99" s="95">
        <v>11.485729330100682</v>
      </c>
      <c r="D99" s="95">
        <v>16.736011012959839</v>
      </c>
      <c r="E99" s="95">
        <v>13.455229317189838</v>
      </c>
      <c r="F99" s="95">
        <v>13.048500032254054</v>
      </c>
      <c r="G99" s="95">
        <v>3.421690060707558</v>
      </c>
      <c r="H99" s="96">
        <v>14.996965590125022</v>
      </c>
      <c r="J99" s="81"/>
      <c r="K99" s="81"/>
      <c r="L99" s="81"/>
      <c r="M99" s="81"/>
    </row>
    <row r="100" spans="1:13" s="80" customFormat="1" ht="25.5" customHeight="1">
      <c r="A100" s="242" t="s">
        <v>357</v>
      </c>
      <c r="B100" s="247" t="s">
        <v>330</v>
      </c>
      <c r="C100" s="97">
        <v>60.25</v>
      </c>
      <c r="D100" s="97">
        <v>41.666666666666664</v>
      </c>
      <c r="E100" s="97">
        <v>47.666666666666664</v>
      </c>
      <c r="F100" s="97">
        <v>51.666666666666664</v>
      </c>
      <c r="G100" s="97">
        <v>99.5</v>
      </c>
      <c r="H100" s="98">
        <v>55</v>
      </c>
      <c r="J100" s="81"/>
      <c r="K100" s="81"/>
      <c r="L100" s="81"/>
      <c r="M100" s="81"/>
    </row>
    <row r="101" spans="1:13" s="80" customFormat="1" ht="43.5" customHeight="1">
      <c r="A101" s="243" t="s">
        <v>177</v>
      </c>
      <c r="B101" s="247" t="s">
        <v>331</v>
      </c>
      <c r="C101" s="95">
        <v>12.703724298320779</v>
      </c>
      <c r="D101" s="95">
        <v>19.134178762168681</v>
      </c>
      <c r="E101" s="95">
        <v>13.282811479265677</v>
      </c>
      <c r="F101" s="95">
        <v>14.751168346175325</v>
      </c>
      <c r="G101" s="95">
        <v>5.4766696431265949</v>
      </c>
      <c r="H101" s="96">
        <v>13.089784195229324</v>
      </c>
      <c r="J101" s="81"/>
      <c r="K101" s="81"/>
      <c r="L101" s="81"/>
      <c r="M101" s="81"/>
    </row>
    <row r="102" spans="1:13" s="80" customFormat="1" ht="30.75" customHeight="1">
      <c r="A102" s="242" t="s">
        <v>358</v>
      </c>
      <c r="B102" s="247" t="s">
        <v>330</v>
      </c>
      <c r="C102" s="97">
        <v>48.125</v>
      </c>
      <c r="D102" s="97">
        <v>23</v>
      </c>
      <c r="E102" s="97">
        <v>41.666666666666664</v>
      </c>
      <c r="F102" s="97">
        <v>32</v>
      </c>
      <c r="G102" s="97">
        <v>88.75</v>
      </c>
      <c r="H102" s="98">
        <v>55</v>
      </c>
      <c r="J102" s="81"/>
      <c r="K102" s="81"/>
      <c r="L102" s="81"/>
      <c r="M102" s="81"/>
    </row>
    <row r="103" spans="1:13" s="80" customFormat="1" ht="42.75" customHeight="1">
      <c r="A103" s="243" t="s">
        <v>178</v>
      </c>
      <c r="B103" s="247" t="s">
        <v>331</v>
      </c>
      <c r="C103" s="95">
        <v>17.025324722178237</v>
      </c>
      <c r="D103" s="95">
        <v>25.140116397287006</v>
      </c>
      <c r="E103" s="95">
        <v>19.988897872760472</v>
      </c>
      <c r="F103" s="95">
        <v>20.632618990147872</v>
      </c>
      <c r="G103" s="95">
        <v>3.7884005389960791</v>
      </c>
      <c r="H103" s="96">
        <v>25.973377666703364</v>
      </c>
      <c r="J103" s="81"/>
      <c r="K103" s="81"/>
      <c r="L103" s="81"/>
      <c r="M103" s="81"/>
    </row>
    <row r="104" spans="1:13" s="80" customFormat="1" ht="34.5" customHeight="1">
      <c r="A104" s="242" t="s">
        <v>359</v>
      </c>
      <c r="B104" s="247" t="s">
        <v>330</v>
      </c>
      <c r="C104" s="97">
        <v>65.8125</v>
      </c>
      <c r="D104" s="97">
        <v>49.333333333333336</v>
      </c>
      <c r="E104" s="97">
        <v>55</v>
      </c>
      <c r="F104" s="97">
        <v>57</v>
      </c>
      <c r="G104" s="97">
        <v>101</v>
      </c>
      <c r="H104" s="98">
        <v>55</v>
      </c>
      <c r="J104" s="81"/>
      <c r="K104" s="81"/>
      <c r="L104" s="81"/>
      <c r="M104" s="81"/>
    </row>
    <row r="105" spans="1:13" s="80" customFormat="1" ht="42.75" customHeight="1">
      <c r="A105" s="243" t="s">
        <v>179</v>
      </c>
      <c r="B105" s="247" t="s">
        <v>331</v>
      </c>
      <c r="C105" s="95">
        <v>4.7281389698030365</v>
      </c>
      <c r="D105" s="95">
        <v>5.9337378794238269</v>
      </c>
      <c r="E105" s="95">
        <v>7.0939785995433668</v>
      </c>
      <c r="F105" s="95">
        <v>3.7617127604389657</v>
      </c>
      <c r="G105" s="95">
        <v>1</v>
      </c>
      <c r="H105" s="96">
        <v>5.9277349084423685</v>
      </c>
      <c r="J105" s="81"/>
      <c r="K105" s="81"/>
      <c r="L105" s="81"/>
      <c r="M105" s="81"/>
    </row>
    <row r="106" spans="1:13" s="80" customFormat="1" ht="40.5" customHeight="1">
      <c r="A106" s="242" t="s">
        <v>360</v>
      </c>
      <c r="B106" s="247" t="s">
        <v>330</v>
      </c>
      <c r="C106" s="97">
        <v>51.5625</v>
      </c>
      <c r="D106" s="97">
        <v>41</v>
      </c>
      <c r="E106" s="97">
        <v>30.333333333333332</v>
      </c>
      <c r="F106" s="97">
        <v>58.666666666666664</v>
      </c>
      <c r="G106" s="97">
        <v>86</v>
      </c>
      <c r="H106" s="98">
        <v>52.467889908256879</v>
      </c>
      <c r="J106" s="81"/>
      <c r="K106" s="81"/>
      <c r="L106" s="81"/>
      <c r="M106" s="81"/>
    </row>
    <row r="107" spans="1:13" s="80" customFormat="1">
      <c r="A107" s="367" t="s">
        <v>298</v>
      </c>
      <c r="B107" s="367"/>
      <c r="C107" s="367"/>
      <c r="D107" s="377" t="s">
        <v>415</v>
      </c>
      <c r="E107" s="377"/>
      <c r="F107" s="377"/>
      <c r="G107" s="377"/>
      <c r="H107" s="377"/>
      <c r="I107" s="101"/>
      <c r="J107" s="81"/>
      <c r="K107" s="81"/>
      <c r="L107" s="81"/>
      <c r="M107" s="81"/>
    </row>
    <row r="108" spans="1:13" s="80" customFormat="1">
      <c r="A108" s="368" t="s">
        <v>299</v>
      </c>
      <c r="B108" s="368"/>
      <c r="C108" s="368"/>
      <c r="D108" s="99"/>
      <c r="E108" s="376" t="s">
        <v>416</v>
      </c>
      <c r="F108" s="376"/>
      <c r="G108" s="376"/>
      <c r="H108" s="376"/>
      <c r="I108" s="101"/>
      <c r="J108" s="81"/>
      <c r="K108" s="81"/>
      <c r="L108" s="81"/>
      <c r="M108" s="81"/>
    </row>
    <row r="109" spans="1:13" s="80" customFormat="1">
      <c r="A109" s="368" t="s">
        <v>300</v>
      </c>
      <c r="B109" s="368"/>
      <c r="C109" s="368"/>
      <c r="D109" s="99"/>
      <c r="E109" s="99"/>
      <c r="F109" s="376" t="s">
        <v>417</v>
      </c>
      <c r="G109" s="376"/>
      <c r="H109" s="376"/>
      <c r="I109" s="101"/>
      <c r="J109" s="81"/>
      <c r="K109" s="81"/>
      <c r="L109" s="81"/>
      <c r="M109" s="81"/>
    </row>
    <row r="110" spans="1:13" s="80" customFormat="1">
      <c r="A110" s="368" t="s">
        <v>301</v>
      </c>
      <c r="B110" s="368"/>
      <c r="C110" s="100"/>
      <c r="D110" s="99"/>
      <c r="E110" s="99"/>
      <c r="F110" s="376" t="s">
        <v>418</v>
      </c>
      <c r="G110" s="376"/>
      <c r="H110" s="376"/>
      <c r="I110" s="101"/>
      <c r="J110" s="81"/>
      <c r="K110" s="81"/>
      <c r="L110" s="81"/>
      <c r="M110" s="81"/>
    </row>
    <row r="111" spans="1:13" s="80" customFormat="1">
      <c r="A111" s="218" t="s">
        <v>269</v>
      </c>
      <c r="B111" s="218"/>
      <c r="C111" s="101"/>
      <c r="D111" s="101"/>
      <c r="E111" s="101"/>
      <c r="F111" s="101"/>
      <c r="G111" s="101"/>
      <c r="H111" s="101" t="s">
        <v>304</v>
      </c>
      <c r="I111" s="101"/>
      <c r="J111" s="81"/>
      <c r="K111" s="81"/>
      <c r="L111" s="81"/>
      <c r="M111" s="81"/>
    </row>
    <row r="112" spans="1:13" s="80" customFormat="1" ht="23.25" customHeight="1">
      <c r="A112" s="222"/>
      <c r="B112" s="219"/>
      <c r="C112" s="101"/>
      <c r="D112" s="101"/>
      <c r="E112" s="101"/>
      <c r="F112" s="101"/>
      <c r="G112" s="101"/>
      <c r="H112" s="101" t="s">
        <v>302</v>
      </c>
      <c r="I112" s="101"/>
      <c r="J112" s="81"/>
      <c r="K112" s="81"/>
      <c r="L112" s="81"/>
      <c r="M112" s="81"/>
    </row>
    <row r="113" spans="1:13" s="80" customFormat="1" ht="23.25" customHeight="1">
      <c r="A113" s="218" t="s">
        <v>303</v>
      </c>
      <c r="B113" s="219"/>
      <c r="C113" s="101"/>
      <c r="D113" s="101"/>
      <c r="E113" s="101"/>
      <c r="F113" s="101"/>
      <c r="G113" s="101"/>
      <c r="H113" s="101"/>
      <c r="I113" s="101"/>
      <c r="J113" s="81"/>
      <c r="K113" s="81"/>
      <c r="L113" s="81"/>
      <c r="M113" s="81"/>
    </row>
    <row r="114" spans="1:13" s="80" customFormat="1" ht="18" customHeight="1">
      <c r="A114" s="240" t="s">
        <v>266</v>
      </c>
      <c r="B114" s="219"/>
      <c r="C114" s="101"/>
      <c r="D114" s="101"/>
      <c r="E114" s="101"/>
      <c r="F114" s="101"/>
      <c r="G114" s="101"/>
      <c r="H114" s="101"/>
      <c r="I114" s="101"/>
      <c r="J114" s="81"/>
      <c r="K114" s="81"/>
      <c r="L114" s="81"/>
      <c r="M114" s="81"/>
    </row>
    <row r="115" spans="1:13" s="80" customFormat="1" ht="17.25" customHeight="1">
      <c r="A115" s="222"/>
      <c r="B115" s="240"/>
      <c r="C115" s="146"/>
      <c r="D115" s="147"/>
      <c r="E115" s="147"/>
      <c r="F115" s="147"/>
      <c r="G115" s="147"/>
      <c r="H115" s="147" t="s">
        <v>319</v>
      </c>
      <c r="J115" s="81"/>
      <c r="K115" s="81"/>
      <c r="L115" s="81"/>
      <c r="M115" s="81"/>
    </row>
    <row r="116" spans="1:13" s="80" customFormat="1" ht="23.25" customHeight="1">
      <c r="A116" s="374" t="s">
        <v>333</v>
      </c>
      <c r="B116" s="375"/>
      <c r="C116" s="143" t="s">
        <v>156</v>
      </c>
      <c r="D116" s="143" t="s">
        <v>294</v>
      </c>
      <c r="E116" s="143" t="s">
        <v>295</v>
      </c>
      <c r="F116" s="143" t="s">
        <v>296</v>
      </c>
      <c r="G116" s="143" t="s">
        <v>297</v>
      </c>
      <c r="H116" s="144" t="s">
        <v>157</v>
      </c>
      <c r="J116" s="81"/>
      <c r="K116" s="81"/>
      <c r="L116" s="81"/>
      <c r="M116" s="81"/>
    </row>
    <row r="117" spans="1:13" s="80" customFormat="1" ht="23.25" customHeight="1">
      <c r="A117" s="374" t="s">
        <v>332</v>
      </c>
      <c r="B117" s="375"/>
      <c r="C117" s="143" t="s">
        <v>329</v>
      </c>
      <c r="D117" s="143" t="s">
        <v>328</v>
      </c>
      <c r="E117" s="143" t="s">
        <v>327</v>
      </c>
      <c r="F117" s="143" t="s">
        <v>325</v>
      </c>
      <c r="G117" s="143" t="s">
        <v>326</v>
      </c>
      <c r="H117" s="143" t="s">
        <v>284</v>
      </c>
      <c r="J117" s="81"/>
      <c r="K117" s="81"/>
      <c r="L117" s="81"/>
      <c r="M117" s="81"/>
    </row>
    <row r="118" spans="1:13" s="80" customFormat="1" ht="21" customHeight="1">
      <c r="A118" s="241" t="s">
        <v>180</v>
      </c>
      <c r="B118" s="247" t="s">
        <v>331</v>
      </c>
      <c r="C118" s="95">
        <v>36.55621599988509</v>
      </c>
      <c r="D118" s="95">
        <v>52.822806905687969</v>
      </c>
      <c r="E118" s="95">
        <v>36.337731935935714</v>
      </c>
      <c r="F118" s="95">
        <v>34.028678435065018</v>
      </c>
      <c r="G118" s="95">
        <v>14.215845862757844</v>
      </c>
      <c r="H118" s="96">
        <v>51.351985796042719</v>
      </c>
      <c r="J118" s="81"/>
      <c r="K118" s="81"/>
      <c r="L118" s="81"/>
      <c r="M118" s="81"/>
    </row>
    <row r="119" spans="1:13" s="80" customFormat="1" ht="18" customHeight="1">
      <c r="A119" s="242" t="s">
        <v>361</v>
      </c>
      <c r="B119" s="247" t="s">
        <v>330</v>
      </c>
      <c r="C119" s="97">
        <v>72.75</v>
      </c>
      <c r="D119" s="97">
        <v>48.333333333333336</v>
      </c>
      <c r="E119" s="97">
        <v>73</v>
      </c>
      <c r="F119" s="97">
        <v>79</v>
      </c>
      <c r="G119" s="97">
        <v>104.5</v>
      </c>
      <c r="H119" s="98">
        <v>55</v>
      </c>
      <c r="J119" s="81"/>
      <c r="K119" s="81"/>
      <c r="L119" s="81"/>
      <c r="M119" s="81"/>
    </row>
    <row r="120" spans="1:13" s="80" customFormat="1" ht="22.5" customHeight="1">
      <c r="A120" s="243" t="s">
        <v>181</v>
      </c>
      <c r="B120" s="247" t="s">
        <v>331</v>
      </c>
      <c r="C120" s="95">
        <v>24.033552248473455</v>
      </c>
      <c r="D120" s="95">
        <v>20.310317471389087</v>
      </c>
      <c r="E120" s="95">
        <v>36.28510538990173</v>
      </c>
      <c r="F120" s="95">
        <v>31.064098292964118</v>
      </c>
      <c r="G120" s="95">
        <v>15.156830024660794</v>
      </c>
      <c r="H120" s="96">
        <v>52.78374179445845</v>
      </c>
      <c r="J120" s="81"/>
      <c r="K120" s="81"/>
      <c r="L120" s="81"/>
      <c r="M120" s="81"/>
    </row>
    <row r="121" spans="1:13" s="80" customFormat="1" ht="22.5" customHeight="1">
      <c r="A121" s="242" t="s">
        <v>362</v>
      </c>
      <c r="B121" s="247" t="s">
        <v>330</v>
      </c>
      <c r="C121" s="97">
        <v>88.375</v>
      </c>
      <c r="D121" s="97">
        <v>93</v>
      </c>
      <c r="E121" s="97">
        <v>73</v>
      </c>
      <c r="F121" s="97">
        <v>80.666666666666671</v>
      </c>
      <c r="G121" s="97">
        <v>98.75</v>
      </c>
      <c r="H121" s="98">
        <v>55</v>
      </c>
      <c r="J121" s="81"/>
      <c r="K121" s="81"/>
      <c r="L121" s="81"/>
      <c r="M121" s="81"/>
    </row>
    <row r="122" spans="1:13" s="80" customFormat="1" ht="21.75" customHeight="1">
      <c r="A122" s="243" t="s">
        <v>182</v>
      </c>
      <c r="B122" s="247" t="s">
        <v>331</v>
      </c>
      <c r="C122" s="95">
        <v>44.433631519862516</v>
      </c>
      <c r="D122" s="95">
        <v>69.331440078107491</v>
      </c>
      <c r="E122" s="95">
        <v>43.7404063901119</v>
      </c>
      <c r="F122" s="95">
        <v>33.042302624895122</v>
      </c>
      <c r="G122" s="95">
        <v>16.150334201033548</v>
      </c>
      <c r="H122" s="96">
        <v>61.301433802909806</v>
      </c>
      <c r="J122" s="81"/>
      <c r="K122" s="81"/>
      <c r="L122" s="81"/>
      <c r="M122" s="81"/>
    </row>
    <row r="123" spans="1:13" s="80" customFormat="1" ht="26.25" customHeight="1">
      <c r="A123" s="242" t="s">
        <v>363</v>
      </c>
      <c r="B123" s="247" t="s">
        <v>330</v>
      </c>
      <c r="C123" s="97">
        <v>74.75</v>
      </c>
      <c r="D123" s="97">
        <v>44.833333333333336</v>
      </c>
      <c r="E123" s="97">
        <v>82</v>
      </c>
      <c r="F123" s="97">
        <v>92.333333333333329</v>
      </c>
      <c r="G123" s="97">
        <v>101</v>
      </c>
      <c r="H123" s="98">
        <v>55</v>
      </c>
      <c r="J123" s="81"/>
      <c r="K123" s="81"/>
      <c r="L123" s="81"/>
      <c r="M123" s="81"/>
    </row>
    <row r="124" spans="1:13" s="80" customFormat="1" ht="23.25" customHeight="1">
      <c r="A124" s="243" t="s">
        <v>183</v>
      </c>
      <c r="B124" s="247" t="s">
        <v>331</v>
      </c>
      <c r="C124" s="95">
        <v>38.070883264988545</v>
      </c>
      <c r="D124" s="95">
        <v>57.555578171308241</v>
      </c>
      <c r="E124" s="95">
        <v>38.273320258326549</v>
      </c>
      <c r="F124" s="95">
        <v>33.557690366117335</v>
      </c>
      <c r="G124" s="95">
        <v>12.076907834658893</v>
      </c>
      <c r="H124" s="96">
        <v>49.443785987644567</v>
      </c>
      <c r="J124" s="81"/>
      <c r="K124" s="81"/>
      <c r="L124" s="81"/>
      <c r="M124" s="81"/>
    </row>
    <row r="125" spans="1:13" s="80" customFormat="1" ht="27" customHeight="1">
      <c r="A125" s="242" t="s">
        <v>364</v>
      </c>
      <c r="B125" s="247" t="s">
        <v>330</v>
      </c>
      <c r="C125" s="97">
        <v>67.625</v>
      </c>
      <c r="D125" s="97">
        <v>42.166666666666664</v>
      </c>
      <c r="E125" s="97">
        <v>65.333333333333329</v>
      </c>
      <c r="F125" s="97">
        <v>73</v>
      </c>
      <c r="G125" s="97">
        <v>103.5</v>
      </c>
      <c r="H125" s="98">
        <v>55</v>
      </c>
      <c r="J125" s="81"/>
      <c r="K125" s="81"/>
      <c r="L125" s="81"/>
      <c r="M125" s="81"/>
    </row>
    <row r="126" spans="1:13" s="80" customFormat="1" ht="21.75" customHeight="1">
      <c r="A126" s="243" t="s">
        <v>184</v>
      </c>
      <c r="B126" s="247" t="s">
        <v>331</v>
      </c>
      <c r="C126" s="95">
        <v>38.851544328145636</v>
      </c>
      <c r="D126" s="95">
        <v>57.158322619560288</v>
      </c>
      <c r="E126" s="95">
        <v>30.28618743027971</v>
      </c>
      <c r="F126" s="95">
        <v>39.523515623324442</v>
      </c>
      <c r="G126" s="95">
        <v>17.311416093038996</v>
      </c>
      <c r="H126" s="96">
        <v>51.905145722950536</v>
      </c>
      <c r="J126" s="81"/>
      <c r="K126" s="81"/>
      <c r="L126" s="81"/>
      <c r="M126" s="81"/>
    </row>
    <row r="127" spans="1:13" s="80" customFormat="1" ht="26.25" customHeight="1">
      <c r="A127" s="242" t="s">
        <v>365</v>
      </c>
      <c r="B127" s="247" t="s">
        <v>330</v>
      </c>
      <c r="C127" s="97">
        <v>69.75</v>
      </c>
      <c r="D127" s="97">
        <v>45.333333333333336</v>
      </c>
      <c r="E127" s="97">
        <v>80.666666666666671</v>
      </c>
      <c r="F127" s="97">
        <v>68</v>
      </c>
      <c r="G127" s="97">
        <v>99.5</v>
      </c>
      <c r="H127" s="98">
        <v>55</v>
      </c>
      <c r="J127" s="81"/>
      <c r="K127" s="81"/>
      <c r="L127" s="81"/>
      <c r="M127" s="81"/>
    </row>
    <row r="128" spans="1:13" s="80" customFormat="1" ht="21.75" customHeight="1">
      <c r="A128" s="243" t="s">
        <v>185</v>
      </c>
      <c r="B128" s="247" t="s">
        <v>331</v>
      </c>
      <c r="C128" s="95">
        <v>42.07822820517017</v>
      </c>
      <c r="D128" s="95">
        <v>61.511026484274964</v>
      </c>
      <c r="E128" s="95">
        <v>38.749677088319125</v>
      </c>
      <c r="F128" s="95">
        <v>40.08172710951262</v>
      </c>
      <c r="G128" s="95">
        <v>16.92281994589446</v>
      </c>
      <c r="H128" s="96">
        <v>51.357660996950038</v>
      </c>
      <c r="J128" s="81"/>
      <c r="K128" s="81"/>
      <c r="L128" s="81"/>
      <c r="M128" s="81"/>
    </row>
    <row r="129" spans="1:13" s="80" customFormat="1" ht="21" customHeight="1">
      <c r="A129" s="242" t="s">
        <v>366</v>
      </c>
      <c r="B129" s="247" t="s">
        <v>330</v>
      </c>
      <c r="C129" s="97">
        <v>65</v>
      </c>
      <c r="D129" s="97">
        <v>39.333333333333336</v>
      </c>
      <c r="E129" s="97">
        <v>65.666666666666671</v>
      </c>
      <c r="F129" s="97">
        <v>66.666666666666671</v>
      </c>
      <c r="G129" s="97">
        <v>101.75</v>
      </c>
      <c r="H129" s="98">
        <v>55</v>
      </c>
      <c r="J129" s="81"/>
      <c r="K129" s="81"/>
      <c r="L129" s="81"/>
      <c r="M129" s="81"/>
    </row>
    <row r="130" spans="1:13" s="80" customFormat="1" ht="16.5" customHeight="1">
      <c r="A130" s="243" t="s">
        <v>186</v>
      </c>
      <c r="B130" s="247" t="s">
        <v>331</v>
      </c>
      <c r="C130" s="95">
        <v>31.869456432670212</v>
      </c>
      <c r="D130" s="95">
        <v>51.070156609487775</v>
      </c>
      <c r="E130" s="95">
        <v>30.691695058675283</v>
      </c>
      <c r="F130" s="95">
        <v>26.902736593576474</v>
      </c>
      <c r="G130" s="95">
        <v>7.6767670772603669</v>
      </c>
      <c r="H130" s="96">
        <v>41.320146471342973</v>
      </c>
      <c r="J130" s="81"/>
      <c r="K130" s="81"/>
      <c r="L130" s="81"/>
      <c r="M130" s="81"/>
    </row>
    <row r="131" spans="1:13" s="80" customFormat="1" ht="21.75" customHeight="1">
      <c r="A131" s="242" t="s">
        <v>367</v>
      </c>
      <c r="B131" s="247" t="s">
        <v>330</v>
      </c>
      <c r="C131" s="97">
        <v>63.25</v>
      </c>
      <c r="D131" s="97">
        <v>37.333333333333336</v>
      </c>
      <c r="E131" s="97">
        <v>57.666666666666664</v>
      </c>
      <c r="F131" s="97">
        <v>69</v>
      </c>
      <c r="G131" s="97">
        <v>102</v>
      </c>
      <c r="H131" s="98">
        <v>55</v>
      </c>
      <c r="J131" s="81"/>
      <c r="K131" s="81"/>
      <c r="L131" s="81"/>
      <c r="M131" s="81"/>
    </row>
    <row r="132" spans="1:13" s="80" customFormat="1">
      <c r="A132" s="367" t="s">
        <v>298</v>
      </c>
      <c r="B132" s="367"/>
      <c r="C132" s="367"/>
      <c r="D132" s="377" t="s">
        <v>415</v>
      </c>
      <c r="E132" s="377"/>
      <c r="F132" s="377"/>
      <c r="G132" s="377"/>
      <c r="H132" s="377"/>
      <c r="I132" s="101"/>
      <c r="J132" s="81"/>
      <c r="K132" s="81"/>
      <c r="L132" s="81"/>
      <c r="M132" s="81"/>
    </row>
    <row r="133" spans="1:13" s="80" customFormat="1">
      <c r="A133" s="368" t="s">
        <v>299</v>
      </c>
      <c r="B133" s="368"/>
      <c r="C133" s="368"/>
      <c r="D133" s="99"/>
      <c r="E133" s="376" t="s">
        <v>416</v>
      </c>
      <c r="F133" s="376"/>
      <c r="G133" s="376"/>
      <c r="H133" s="376"/>
      <c r="I133" s="101"/>
      <c r="J133" s="81"/>
      <c r="K133" s="81"/>
      <c r="L133" s="81"/>
      <c r="M133" s="81"/>
    </row>
    <row r="134" spans="1:13" s="80" customFormat="1">
      <c r="A134" s="368" t="s">
        <v>300</v>
      </c>
      <c r="B134" s="368"/>
      <c r="C134" s="368"/>
      <c r="D134" s="99"/>
      <c r="E134" s="99"/>
      <c r="F134" s="376" t="s">
        <v>417</v>
      </c>
      <c r="G134" s="376"/>
      <c r="H134" s="376"/>
      <c r="I134" s="101"/>
      <c r="J134" s="81"/>
      <c r="K134" s="81"/>
      <c r="L134" s="81"/>
      <c r="M134" s="81"/>
    </row>
    <row r="135" spans="1:13" s="80" customFormat="1">
      <c r="A135" s="368" t="s">
        <v>301</v>
      </c>
      <c r="B135" s="368"/>
      <c r="C135" s="100"/>
      <c r="D135" s="99"/>
      <c r="E135" s="99"/>
      <c r="F135" s="376" t="s">
        <v>418</v>
      </c>
      <c r="G135" s="376"/>
      <c r="H135" s="376"/>
      <c r="I135" s="101"/>
      <c r="J135" s="81"/>
      <c r="K135" s="81"/>
      <c r="L135" s="81"/>
      <c r="M135" s="81"/>
    </row>
    <row r="136" spans="1:13" s="80" customFormat="1">
      <c r="A136" s="218" t="s">
        <v>269</v>
      </c>
      <c r="B136" s="218"/>
      <c r="C136" s="101"/>
      <c r="D136" s="101"/>
      <c r="E136" s="101"/>
      <c r="F136" s="101"/>
      <c r="G136" s="101"/>
      <c r="H136" s="101" t="s">
        <v>304</v>
      </c>
      <c r="I136" s="101"/>
      <c r="J136" s="81"/>
      <c r="K136" s="81"/>
      <c r="L136" s="81"/>
      <c r="M136" s="81"/>
    </row>
    <row r="137" spans="1:13" s="80" customFormat="1">
      <c r="A137" s="222"/>
      <c r="B137" s="219"/>
      <c r="C137" s="101"/>
      <c r="D137" s="101"/>
      <c r="E137" s="101"/>
      <c r="F137" s="101"/>
      <c r="G137" s="101"/>
      <c r="H137" s="101" t="s">
        <v>302</v>
      </c>
      <c r="I137" s="101"/>
      <c r="J137" s="81"/>
      <c r="K137" s="81"/>
      <c r="L137" s="81"/>
      <c r="M137" s="81"/>
    </row>
    <row r="138" spans="1:13" s="80" customFormat="1">
      <c r="A138" s="218" t="s">
        <v>303</v>
      </c>
      <c r="B138" s="219"/>
      <c r="C138" s="101"/>
      <c r="D138" s="101"/>
      <c r="E138" s="101"/>
      <c r="F138" s="101"/>
      <c r="G138" s="101"/>
      <c r="H138" s="101"/>
      <c r="I138" s="101"/>
      <c r="J138" s="81"/>
      <c r="K138" s="81"/>
      <c r="L138" s="81"/>
      <c r="M138" s="81"/>
    </row>
    <row r="139" spans="1:13" s="80" customFormat="1" ht="20.25" customHeight="1">
      <c r="A139" s="240" t="s">
        <v>267</v>
      </c>
      <c r="B139" s="240"/>
      <c r="C139" s="146"/>
      <c r="D139" s="147"/>
      <c r="E139" s="147"/>
      <c r="F139" s="147"/>
      <c r="G139" s="147"/>
      <c r="H139" s="147"/>
      <c r="I139" s="101"/>
      <c r="J139" s="81"/>
      <c r="K139" s="81"/>
      <c r="L139" s="81"/>
      <c r="M139" s="81"/>
    </row>
    <row r="140" spans="1:13" s="80" customFormat="1" ht="15" customHeight="1">
      <c r="A140" s="245"/>
      <c r="B140" s="240"/>
      <c r="C140" s="146"/>
      <c r="D140" s="147"/>
      <c r="E140" s="147"/>
      <c r="F140" s="147"/>
      <c r="G140" s="147"/>
      <c r="H140" s="146" t="s">
        <v>368</v>
      </c>
      <c r="I140" s="101"/>
      <c r="J140" s="81"/>
      <c r="K140" s="81"/>
      <c r="L140" s="81"/>
      <c r="M140" s="81"/>
    </row>
    <row r="141" spans="1:13" s="80" customFormat="1" ht="23.25" customHeight="1">
      <c r="A141" s="374" t="s">
        <v>333</v>
      </c>
      <c r="B141" s="375"/>
      <c r="C141" s="143" t="s">
        <v>156</v>
      </c>
      <c r="D141" s="143" t="s">
        <v>294</v>
      </c>
      <c r="E141" s="143" t="s">
        <v>295</v>
      </c>
      <c r="F141" s="143" t="s">
        <v>296</v>
      </c>
      <c r="G141" s="143" t="s">
        <v>297</v>
      </c>
      <c r="H141" s="144" t="s">
        <v>157</v>
      </c>
      <c r="J141" s="81"/>
      <c r="K141" s="81"/>
      <c r="L141" s="81"/>
      <c r="M141" s="81"/>
    </row>
    <row r="142" spans="1:13" s="80" customFormat="1" ht="23.25" customHeight="1">
      <c r="A142" s="374" t="s">
        <v>332</v>
      </c>
      <c r="B142" s="375"/>
      <c r="C142" s="143" t="s">
        <v>329</v>
      </c>
      <c r="D142" s="143" t="s">
        <v>328</v>
      </c>
      <c r="E142" s="143" t="s">
        <v>327</v>
      </c>
      <c r="F142" s="143" t="s">
        <v>325</v>
      </c>
      <c r="G142" s="143" t="s">
        <v>326</v>
      </c>
      <c r="H142" s="143" t="s">
        <v>284</v>
      </c>
      <c r="J142" s="81"/>
      <c r="K142" s="81"/>
      <c r="L142" s="81"/>
      <c r="M142" s="81"/>
    </row>
    <row r="143" spans="1:13" s="80" customFormat="1" ht="21" customHeight="1">
      <c r="A143" s="241" t="s">
        <v>160</v>
      </c>
      <c r="B143" s="247" t="s">
        <v>331</v>
      </c>
      <c r="C143" s="95">
        <v>64.018005738119939</v>
      </c>
      <c r="D143" s="105">
        <v>70.161657618300936</v>
      </c>
      <c r="E143" s="105">
        <v>62.249284812454768</v>
      </c>
      <c r="F143" s="105">
        <v>59.68756130764308</v>
      </c>
      <c r="G143" s="105">
        <v>59.376901934954951</v>
      </c>
      <c r="H143" s="96">
        <v>68.093265842371565</v>
      </c>
      <c r="J143" s="81"/>
      <c r="K143" s="81"/>
      <c r="L143" s="81"/>
      <c r="M143" s="81"/>
    </row>
    <row r="144" spans="1:13" s="80" customFormat="1" ht="14.25" customHeight="1">
      <c r="A144" s="242" t="s">
        <v>338</v>
      </c>
      <c r="B144" s="247" t="s">
        <v>330</v>
      </c>
      <c r="C144" s="97">
        <v>68.75</v>
      </c>
      <c r="D144" s="106">
        <v>48.333333333333336</v>
      </c>
      <c r="E144" s="106">
        <v>70</v>
      </c>
      <c r="F144" s="106">
        <v>84</v>
      </c>
      <c r="G144" s="106">
        <v>87</v>
      </c>
      <c r="H144" s="98">
        <v>55</v>
      </c>
      <c r="J144" s="81"/>
      <c r="K144" s="81"/>
      <c r="L144" s="81"/>
      <c r="M144" s="81"/>
    </row>
    <row r="145" spans="1:13" s="80" customFormat="1" ht="24" customHeight="1">
      <c r="A145" s="243" t="s">
        <v>187</v>
      </c>
      <c r="B145" s="247" t="s">
        <v>331</v>
      </c>
      <c r="C145" s="95">
        <v>72.662891986062718</v>
      </c>
      <c r="D145" s="105">
        <v>72.741942508710807</v>
      </c>
      <c r="E145" s="105">
        <v>71.739438153310104</v>
      </c>
      <c r="F145" s="105">
        <v>78.616833623693381</v>
      </c>
      <c r="G145" s="105">
        <v>68.771450348432055</v>
      </c>
      <c r="H145" s="96">
        <v>75.454891834223019</v>
      </c>
      <c r="J145" s="81"/>
      <c r="K145" s="81"/>
      <c r="L145" s="81"/>
      <c r="M145" s="81"/>
    </row>
    <row r="146" spans="1:13" s="80" customFormat="1" ht="14.25" customHeight="1">
      <c r="A146" s="242" t="s">
        <v>369</v>
      </c>
      <c r="B146" s="247" t="s">
        <v>330</v>
      </c>
      <c r="C146" s="97">
        <v>66.0625</v>
      </c>
      <c r="D146" s="106">
        <v>65</v>
      </c>
      <c r="E146" s="106">
        <v>66.666666666666671</v>
      </c>
      <c r="F146" s="106">
        <v>55.666666666666664</v>
      </c>
      <c r="G146" s="106">
        <v>75</v>
      </c>
      <c r="H146" s="98">
        <v>54.816513761467888</v>
      </c>
      <c r="J146" s="81"/>
      <c r="K146" s="81"/>
      <c r="L146" s="81"/>
      <c r="M146" s="81"/>
    </row>
    <row r="147" spans="1:13" s="80" customFormat="1" ht="24" customHeight="1">
      <c r="A147" s="243" t="s">
        <v>188</v>
      </c>
      <c r="B147" s="247" t="s">
        <v>331</v>
      </c>
      <c r="C147" s="95">
        <v>76.443552533990726</v>
      </c>
      <c r="D147" s="105">
        <v>81.342374006101522</v>
      </c>
      <c r="E147" s="105">
        <v>75.701253933555947</v>
      </c>
      <c r="F147" s="105">
        <v>68.776081577746268</v>
      </c>
      <c r="G147" s="105">
        <v>75.402647493333973</v>
      </c>
      <c r="H147" s="96">
        <v>75.176756257381442</v>
      </c>
      <c r="J147" s="81"/>
      <c r="K147" s="81"/>
      <c r="L147" s="81"/>
      <c r="M147" s="81"/>
    </row>
    <row r="148" spans="1:13" s="80" customFormat="1" ht="16.5" customHeight="1">
      <c r="A148" s="242" t="s">
        <v>420</v>
      </c>
      <c r="B148" s="247" t="s">
        <v>330</v>
      </c>
      <c r="C148" s="97">
        <v>52.5625</v>
      </c>
      <c r="D148" s="106">
        <v>35.5</v>
      </c>
      <c r="E148" s="106">
        <v>56.666666666666664</v>
      </c>
      <c r="F148" s="106">
        <v>75.666666666666671</v>
      </c>
      <c r="G148" s="106">
        <v>57.75</v>
      </c>
      <c r="H148" s="98">
        <v>54.981651376146786</v>
      </c>
      <c r="J148" s="81"/>
      <c r="K148" s="81"/>
      <c r="L148" s="81"/>
      <c r="M148" s="81"/>
    </row>
    <row r="149" spans="1:13" s="80" customFormat="1" ht="19.5" customHeight="1">
      <c r="A149" s="243" t="s">
        <v>189</v>
      </c>
      <c r="B149" s="247" t="s">
        <v>331</v>
      </c>
      <c r="C149" s="95">
        <v>77.495154616724733</v>
      </c>
      <c r="D149" s="105">
        <v>85.037891986062718</v>
      </c>
      <c r="E149" s="105">
        <v>72.091173054587685</v>
      </c>
      <c r="F149" s="105">
        <v>67.198025551684083</v>
      </c>
      <c r="G149" s="105">
        <v>77.95688153310104</v>
      </c>
      <c r="H149" s="96">
        <v>75.480685995588686</v>
      </c>
      <c r="J149" s="81"/>
      <c r="K149" s="81"/>
      <c r="L149" s="81"/>
      <c r="M149" s="81"/>
    </row>
    <row r="150" spans="1:13" s="80" customFormat="1" ht="18" customHeight="1">
      <c r="A150" s="242" t="s">
        <v>421</v>
      </c>
      <c r="B150" s="247" t="s">
        <v>330</v>
      </c>
      <c r="C150" s="97">
        <v>49.1875</v>
      </c>
      <c r="D150" s="106">
        <v>31.166666666666668</v>
      </c>
      <c r="E150" s="106">
        <v>59.333333333333336</v>
      </c>
      <c r="F150" s="106">
        <v>82.333333333333329</v>
      </c>
      <c r="G150" s="106">
        <v>43.75</v>
      </c>
      <c r="H150" s="98">
        <v>54.963302752293579</v>
      </c>
      <c r="J150" s="81"/>
      <c r="K150" s="81"/>
      <c r="L150" s="81"/>
      <c r="M150" s="81"/>
    </row>
    <row r="151" spans="1:13" s="80" customFormat="1" ht="22.5" customHeight="1">
      <c r="A151" s="243" t="s">
        <v>190</v>
      </c>
      <c r="B151" s="247" t="s">
        <v>331</v>
      </c>
      <c r="C151" s="95">
        <v>77.398437499999986</v>
      </c>
      <c r="D151" s="105">
        <v>78.038194444444443</v>
      </c>
      <c r="E151" s="105">
        <v>76.777777777777786</v>
      </c>
      <c r="F151" s="105">
        <v>72.84375</v>
      </c>
      <c r="G151" s="105">
        <v>80.3203125</v>
      </c>
      <c r="H151" s="96">
        <v>73.837050840978591</v>
      </c>
      <c r="J151" s="81"/>
      <c r="K151" s="81"/>
      <c r="L151" s="81"/>
      <c r="M151" s="81"/>
    </row>
    <row r="152" spans="1:13" s="80" customFormat="1" ht="15" customHeight="1">
      <c r="A152" s="242" t="s">
        <v>422</v>
      </c>
      <c r="B152" s="247" t="s">
        <v>330</v>
      </c>
      <c r="C152" s="97">
        <v>46.0625</v>
      </c>
      <c r="D152" s="106">
        <v>45.666666666666664</v>
      </c>
      <c r="E152" s="106">
        <v>47.666666666666664</v>
      </c>
      <c r="F152" s="106">
        <v>58.666666666666664</v>
      </c>
      <c r="G152" s="106">
        <v>36</v>
      </c>
      <c r="H152" s="98">
        <v>54.853211009174309</v>
      </c>
      <c r="J152" s="81"/>
      <c r="K152" s="81"/>
      <c r="L152" s="81"/>
      <c r="M152" s="81"/>
    </row>
    <row r="153" spans="1:13" s="80" customFormat="1" ht="17.25" customHeight="1">
      <c r="A153" s="243" t="s">
        <v>191</v>
      </c>
      <c r="B153" s="247" t="s">
        <v>331</v>
      </c>
      <c r="C153" s="95">
        <v>32.96875</v>
      </c>
      <c r="D153" s="105">
        <v>47.40625</v>
      </c>
      <c r="E153" s="105">
        <v>31.9375</v>
      </c>
      <c r="F153" s="105">
        <v>35.375</v>
      </c>
      <c r="G153" s="105">
        <v>10.28125</v>
      </c>
      <c r="H153" s="96">
        <v>54.795298165137616</v>
      </c>
      <c r="J153" s="81"/>
      <c r="K153" s="81"/>
      <c r="L153" s="81"/>
      <c r="M153" s="81"/>
    </row>
    <row r="154" spans="1:13" s="80" customFormat="1" ht="18.75" customHeight="1">
      <c r="A154" s="242" t="s">
        <v>423</v>
      </c>
      <c r="B154" s="247" t="s">
        <v>330</v>
      </c>
      <c r="C154" s="97">
        <v>83.9375</v>
      </c>
      <c r="D154" s="106">
        <v>72.166666666666671</v>
      </c>
      <c r="E154" s="106">
        <v>87.666666666666671</v>
      </c>
      <c r="F154" s="106">
        <v>77.666666666666671</v>
      </c>
      <c r="G154" s="106">
        <v>103.5</v>
      </c>
      <c r="H154" s="98">
        <v>53.311926605504588</v>
      </c>
      <c r="J154" s="81"/>
      <c r="K154" s="81"/>
      <c r="L154" s="81"/>
      <c r="M154" s="81"/>
    </row>
    <row r="155" spans="1:13" s="80" customFormat="1" ht="16.5" customHeight="1">
      <c r="A155" s="243" t="s">
        <v>192</v>
      </c>
      <c r="B155" s="247" t="s">
        <v>331</v>
      </c>
      <c r="C155" s="95">
        <v>33.448401162790702</v>
      </c>
      <c r="D155" s="105">
        <v>45.447674418604663</v>
      </c>
      <c r="E155" s="105">
        <v>27.604651162790702</v>
      </c>
      <c r="F155" s="105">
        <v>26.581395348837209</v>
      </c>
      <c r="G155" s="105">
        <v>24.982558139534888</v>
      </c>
      <c r="H155" s="96">
        <v>47.285897162363973</v>
      </c>
      <c r="J155" s="81"/>
      <c r="K155" s="81"/>
      <c r="L155" s="81"/>
      <c r="M155" s="81"/>
    </row>
    <row r="156" spans="1:13" s="80" customFormat="1" ht="15.75" customHeight="1">
      <c r="A156" s="242" t="s">
        <v>424</v>
      </c>
      <c r="B156" s="247" t="s">
        <v>330</v>
      </c>
      <c r="C156" s="97">
        <v>75.75</v>
      </c>
      <c r="D156" s="106">
        <v>56.333333333333336</v>
      </c>
      <c r="E156" s="106">
        <v>83</v>
      </c>
      <c r="F156" s="106">
        <v>87</v>
      </c>
      <c r="G156" s="106">
        <v>91</v>
      </c>
      <c r="H156" s="98">
        <v>54.513761467889907</v>
      </c>
      <c r="J156" s="81"/>
      <c r="K156" s="81"/>
      <c r="L156" s="81"/>
      <c r="M156" s="81"/>
    </row>
    <row r="157" spans="1:13" s="80" customFormat="1" ht="20.25" customHeight="1">
      <c r="A157" s="243" t="s">
        <v>193</v>
      </c>
      <c r="B157" s="247" t="s">
        <v>331</v>
      </c>
      <c r="C157" s="95">
        <v>77.708852367270666</v>
      </c>
      <c r="D157" s="105">
        <v>81.117275964182468</v>
      </c>
      <c r="E157" s="105">
        <v>79.893199605161115</v>
      </c>
      <c r="F157" s="105">
        <v>68.421843051540577</v>
      </c>
      <c r="G157" s="105">
        <v>77.923213530282737</v>
      </c>
      <c r="H157" s="96">
        <v>74.622280640927556</v>
      </c>
      <c r="J157" s="81"/>
      <c r="K157" s="81"/>
      <c r="L157" s="81"/>
      <c r="M157" s="81"/>
    </row>
    <row r="158" spans="1:13" s="80" customFormat="1" ht="16.5" customHeight="1">
      <c r="A158" s="242" t="s">
        <v>425</v>
      </c>
      <c r="B158" s="247" t="s">
        <v>330</v>
      </c>
      <c r="C158" s="97">
        <v>51.125</v>
      </c>
      <c r="D158" s="106">
        <v>38.666666666666664</v>
      </c>
      <c r="E158" s="106">
        <v>43.333333333333336</v>
      </c>
      <c r="F158" s="106">
        <v>83</v>
      </c>
      <c r="G158" s="106">
        <v>51.75</v>
      </c>
      <c r="H158" s="98">
        <v>55</v>
      </c>
      <c r="J158" s="81"/>
      <c r="K158" s="81"/>
      <c r="L158" s="81"/>
      <c r="M158" s="81"/>
    </row>
    <row r="159" spans="1:13" s="80" customFormat="1">
      <c r="A159" s="367" t="s">
        <v>298</v>
      </c>
      <c r="B159" s="367"/>
      <c r="C159" s="367"/>
      <c r="D159" s="377" t="s">
        <v>415</v>
      </c>
      <c r="E159" s="377"/>
      <c r="F159" s="377"/>
      <c r="G159" s="377"/>
      <c r="H159" s="377"/>
      <c r="I159" s="101"/>
      <c r="J159" s="81"/>
      <c r="K159" s="81"/>
      <c r="L159" s="81"/>
      <c r="M159" s="81"/>
    </row>
    <row r="160" spans="1:13" s="80" customFormat="1">
      <c r="A160" s="368" t="s">
        <v>299</v>
      </c>
      <c r="B160" s="368"/>
      <c r="C160" s="368"/>
      <c r="D160" s="99"/>
      <c r="E160" s="376" t="s">
        <v>416</v>
      </c>
      <c r="F160" s="376"/>
      <c r="G160" s="376"/>
      <c r="H160" s="376"/>
      <c r="I160" s="101"/>
      <c r="J160" s="81"/>
      <c r="K160" s="81"/>
      <c r="L160" s="81"/>
      <c r="M160" s="81"/>
    </row>
    <row r="161" spans="1:13" s="80" customFormat="1">
      <c r="A161" s="368" t="s">
        <v>300</v>
      </c>
      <c r="B161" s="368"/>
      <c r="C161" s="368"/>
      <c r="D161" s="99"/>
      <c r="E161" s="99"/>
      <c r="F161" s="376" t="s">
        <v>417</v>
      </c>
      <c r="G161" s="376"/>
      <c r="H161" s="376"/>
      <c r="I161" s="101"/>
      <c r="J161" s="81"/>
      <c r="K161" s="81"/>
      <c r="L161" s="81"/>
      <c r="M161" s="81"/>
    </row>
    <row r="162" spans="1:13" s="80" customFormat="1">
      <c r="A162" s="368" t="s">
        <v>301</v>
      </c>
      <c r="B162" s="368"/>
      <c r="C162" s="100"/>
      <c r="D162" s="99"/>
      <c r="E162" s="99"/>
      <c r="F162" s="376" t="s">
        <v>418</v>
      </c>
      <c r="G162" s="376"/>
      <c r="H162" s="376"/>
      <c r="I162" s="101"/>
      <c r="J162" s="81"/>
      <c r="K162" s="81"/>
      <c r="L162" s="81"/>
      <c r="M162" s="81"/>
    </row>
    <row r="163" spans="1:13" s="80" customFormat="1" ht="18.75">
      <c r="A163" s="218" t="s">
        <v>269</v>
      </c>
      <c r="B163" s="218"/>
      <c r="C163" s="101"/>
      <c r="D163" s="101"/>
      <c r="E163" s="101"/>
      <c r="F163" s="101"/>
      <c r="G163" s="101"/>
      <c r="H163" s="101" t="s">
        <v>304</v>
      </c>
      <c r="I163" s="101"/>
      <c r="J163" s="107"/>
      <c r="K163" s="107"/>
      <c r="L163" s="107"/>
      <c r="M163" s="107"/>
    </row>
    <row r="164" spans="1:13" s="80" customFormat="1" ht="18.75">
      <c r="A164" s="222"/>
      <c r="B164" s="219"/>
      <c r="C164" s="101"/>
      <c r="D164" s="101"/>
      <c r="E164" s="101"/>
      <c r="F164" s="101"/>
      <c r="G164" s="101"/>
      <c r="H164" s="101" t="s">
        <v>302</v>
      </c>
      <c r="I164" s="101"/>
      <c r="J164" s="107"/>
      <c r="K164" s="107"/>
      <c r="L164" s="107"/>
      <c r="M164" s="107"/>
    </row>
    <row r="165" spans="1:13" s="80" customFormat="1" ht="18.75">
      <c r="A165" s="218" t="s">
        <v>303</v>
      </c>
      <c r="B165" s="219"/>
      <c r="C165" s="101"/>
      <c r="D165" s="101"/>
      <c r="E165" s="101"/>
      <c r="F165" s="101"/>
      <c r="G165" s="101"/>
      <c r="H165" s="101"/>
      <c r="I165" s="101"/>
      <c r="J165" s="107"/>
      <c r="K165" s="107"/>
      <c r="L165" s="107"/>
      <c r="M165" s="107"/>
    </row>
    <row r="166" spans="1:13" s="80" customFormat="1" ht="23.25" customHeight="1">
      <c r="A166" s="240" t="s">
        <v>268</v>
      </c>
      <c r="B166" s="240"/>
      <c r="C166" s="146"/>
      <c r="D166" s="147"/>
      <c r="E166" s="147"/>
      <c r="F166" s="147"/>
      <c r="G166" s="147"/>
      <c r="H166" s="147"/>
      <c r="I166" s="101"/>
      <c r="J166" s="107"/>
      <c r="K166" s="107"/>
      <c r="L166" s="107"/>
      <c r="M166" s="107"/>
    </row>
    <row r="167" spans="1:13" s="80" customFormat="1" ht="23.25" customHeight="1">
      <c r="A167" s="245"/>
      <c r="B167" s="240"/>
      <c r="C167" s="146"/>
      <c r="D167" s="147"/>
      <c r="E167" s="147"/>
      <c r="F167" s="147"/>
      <c r="G167" s="147"/>
      <c r="H167" s="146" t="s">
        <v>370</v>
      </c>
      <c r="J167" s="107"/>
      <c r="K167" s="107"/>
      <c r="L167" s="107"/>
      <c r="M167" s="107"/>
    </row>
    <row r="168" spans="1:13" s="80" customFormat="1" ht="23.25" customHeight="1">
      <c r="A168" s="369" t="s">
        <v>333</v>
      </c>
      <c r="B168" s="370"/>
      <c r="C168" s="143" t="s">
        <v>156</v>
      </c>
      <c r="D168" s="143" t="s">
        <v>294</v>
      </c>
      <c r="E168" s="143" t="s">
        <v>295</v>
      </c>
      <c r="F168" s="143" t="s">
        <v>296</v>
      </c>
      <c r="G168" s="143" t="s">
        <v>297</v>
      </c>
      <c r="H168" s="144" t="s">
        <v>157</v>
      </c>
      <c r="J168" s="107"/>
      <c r="K168" s="107"/>
      <c r="L168" s="107"/>
      <c r="M168" s="107"/>
    </row>
    <row r="169" spans="1:13" s="80" customFormat="1" ht="23.25" customHeight="1">
      <c r="A169" s="374" t="s">
        <v>332</v>
      </c>
      <c r="B169" s="375"/>
      <c r="C169" s="143" t="s">
        <v>329</v>
      </c>
      <c r="D169" s="143" t="s">
        <v>328</v>
      </c>
      <c r="E169" s="143" t="s">
        <v>327</v>
      </c>
      <c r="F169" s="143" t="s">
        <v>325</v>
      </c>
      <c r="G169" s="143" t="s">
        <v>326</v>
      </c>
      <c r="H169" s="143" t="s">
        <v>284</v>
      </c>
      <c r="J169" s="107"/>
      <c r="K169" s="107"/>
      <c r="L169" s="107"/>
      <c r="M169" s="107"/>
    </row>
    <row r="170" spans="1:13" s="80" customFormat="1" ht="23.25" customHeight="1">
      <c r="A170" s="241" t="s">
        <v>194</v>
      </c>
      <c r="B170" s="247" t="s">
        <v>331</v>
      </c>
      <c r="C170" s="95">
        <v>44.324837627086481</v>
      </c>
      <c r="D170" s="95">
        <v>48.658144203191398</v>
      </c>
      <c r="E170" s="95">
        <v>46.430081300613445</v>
      </c>
      <c r="F170" s="95">
        <v>43.52482915923963</v>
      </c>
      <c r="G170" s="95">
        <v>36.845951358669019</v>
      </c>
      <c r="H170" s="96">
        <v>48.499862045420677</v>
      </c>
      <c r="J170" s="107"/>
      <c r="K170" s="107"/>
      <c r="L170" s="107"/>
      <c r="M170" s="107"/>
    </row>
    <row r="171" spans="1:13" s="80" customFormat="1" ht="27.75" customHeight="1">
      <c r="A171" s="242" t="s">
        <v>341</v>
      </c>
      <c r="B171" s="247" t="s">
        <v>330</v>
      </c>
      <c r="C171" s="97">
        <v>64.1875</v>
      </c>
      <c r="D171" s="97">
        <v>52.5</v>
      </c>
      <c r="E171" s="97">
        <v>58</v>
      </c>
      <c r="F171" s="97">
        <v>67.333333333333329</v>
      </c>
      <c r="G171" s="97">
        <v>84</v>
      </c>
      <c r="H171" s="98">
        <v>55</v>
      </c>
      <c r="J171" s="107"/>
      <c r="K171" s="107"/>
      <c r="L171" s="107"/>
      <c r="M171" s="107"/>
    </row>
    <row r="172" spans="1:13" s="80" customFormat="1" ht="16.5" customHeight="1">
      <c r="A172" s="243" t="s">
        <v>195</v>
      </c>
      <c r="B172" s="247" t="s">
        <v>331</v>
      </c>
      <c r="C172" s="95">
        <v>16.811964123445243</v>
      </c>
      <c r="D172" s="95">
        <v>36.541571965759573</v>
      </c>
      <c r="E172" s="95">
        <v>7.2433853774282255</v>
      </c>
      <c r="F172" s="95">
        <v>5.9865181494995561</v>
      </c>
      <c r="G172" s="95">
        <v>2.5130708999457849</v>
      </c>
      <c r="H172" s="96">
        <v>20.769805148079598</v>
      </c>
      <c r="J172" s="107"/>
      <c r="K172" s="107"/>
      <c r="L172" s="107"/>
      <c r="M172" s="107"/>
    </row>
    <row r="173" spans="1:13" s="80" customFormat="1" ht="19.5" customHeight="1">
      <c r="A173" s="242" t="s">
        <v>371</v>
      </c>
      <c r="B173" s="247" t="s">
        <v>330</v>
      </c>
      <c r="C173" s="97">
        <v>56.6875</v>
      </c>
      <c r="D173" s="97">
        <v>25.333333333333332</v>
      </c>
      <c r="E173" s="97">
        <v>66</v>
      </c>
      <c r="F173" s="97">
        <v>68.666666666666671</v>
      </c>
      <c r="G173" s="97">
        <v>87.75</v>
      </c>
      <c r="H173" s="98">
        <v>55</v>
      </c>
      <c r="J173" s="107"/>
      <c r="K173" s="107"/>
      <c r="L173" s="107"/>
      <c r="M173" s="107"/>
    </row>
    <row r="174" spans="1:13" s="80" customFormat="1" ht="21" customHeight="1">
      <c r="A174" s="243" t="s">
        <v>196</v>
      </c>
      <c r="B174" s="247" t="s">
        <v>331</v>
      </c>
      <c r="C174" s="95">
        <v>61.730255619846915</v>
      </c>
      <c r="D174" s="95">
        <v>56.812349979642789</v>
      </c>
      <c r="E174" s="95">
        <v>69.862482026040752</v>
      </c>
      <c r="F174" s="95">
        <v>68.204397955667943</v>
      </c>
      <c r="G174" s="95">
        <v>58.152337523641947</v>
      </c>
      <c r="H174" s="96">
        <v>69.30275402122254</v>
      </c>
      <c r="J174" s="107"/>
      <c r="K174" s="107"/>
      <c r="L174" s="107"/>
      <c r="M174" s="107"/>
    </row>
    <row r="175" spans="1:13" s="80" customFormat="1" ht="21.75" customHeight="1">
      <c r="A175" s="242" t="s">
        <v>372</v>
      </c>
      <c r="B175" s="247" t="s">
        <v>330</v>
      </c>
      <c r="C175" s="97">
        <v>67.875</v>
      </c>
      <c r="D175" s="97">
        <v>76.833333333333329</v>
      </c>
      <c r="E175" s="97">
        <v>57.333333333333336</v>
      </c>
      <c r="F175" s="97">
        <v>61</v>
      </c>
      <c r="G175" s="97">
        <v>67.5</v>
      </c>
      <c r="H175" s="98">
        <v>55</v>
      </c>
      <c r="J175" s="107"/>
      <c r="K175" s="107"/>
      <c r="L175" s="107"/>
      <c r="M175" s="107"/>
    </row>
    <row r="176" spans="1:13" s="80" customFormat="1" ht="14.25" customHeight="1">
      <c r="A176" s="243" t="s">
        <v>197</v>
      </c>
      <c r="B176" s="247" t="s">
        <v>331</v>
      </c>
      <c r="C176" s="95">
        <v>20.151315194427003</v>
      </c>
      <c r="D176" s="95">
        <v>18.593595075392503</v>
      </c>
      <c r="E176" s="95">
        <v>28.497852310373705</v>
      </c>
      <c r="F176" s="95">
        <v>26.134278927728218</v>
      </c>
      <c r="G176" s="95">
        <v>11.740769736042816</v>
      </c>
      <c r="H176" s="96">
        <v>27.86093639935774</v>
      </c>
      <c r="J176" s="107"/>
      <c r="K176" s="107"/>
      <c r="L176" s="107"/>
      <c r="M176" s="107"/>
    </row>
    <row r="177" spans="1:13" s="80" customFormat="1" ht="20.25" customHeight="1">
      <c r="A177" s="242" t="s">
        <v>373</v>
      </c>
      <c r="B177" s="247" t="s">
        <v>330</v>
      </c>
      <c r="C177" s="97">
        <v>74.6875</v>
      </c>
      <c r="D177" s="97">
        <v>81.833333333333329</v>
      </c>
      <c r="E177" s="97">
        <v>48.333333333333336</v>
      </c>
      <c r="F177" s="97">
        <v>56.666666666666664</v>
      </c>
      <c r="G177" s="97">
        <v>97.25</v>
      </c>
      <c r="H177" s="98">
        <v>55</v>
      </c>
      <c r="J177" s="107"/>
      <c r="K177" s="107"/>
      <c r="L177" s="107"/>
      <c r="M177" s="107"/>
    </row>
    <row r="178" spans="1:13" s="80" customFormat="1" ht="29.25" customHeight="1">
      <c r="A178" s="243" t="s">
        <v>198</v>
      </c>
      <c r="B178" s="247" t="s">
        <v>331</v>
      </c>
      <c r="C178" s="95">
        <v>18.224436869843988</v>
      </c>
      <c r="D178" s="95">
        <v>23.510770149503102</v>
      </c>
      <c r="E178" s="95">
        <v>17.063109005358971</v>
      </c>
      <c r="F178" s="95">
        <v>15.319004331675309</v>
      </c>
      <c r="G178" s="95">
        <v>13.345007252345583</v>
      </c>
      <c r="H178" s="96">
        <v>18.002518969272288</v>
      </c>
      <c r="J178" s="107"/>
      <c r="K178" s="107"/>
      <c r="L178" s="107"/>
      <c r="M178" s="107"/>
    </row>
    <row r="179" spans="1:13" s="80" customFormat="1" ht="24" customHeight="1">
      <c r="A179" s="242" t="s">
        <v>374</v>
      </c>
      <c r="B179" s="247" t="s">
        <v>330</v>
      </c>
      <c r="C179" s="97">
        <v>46.625</v>
      </c>
      <c r="D179" s="97">
        <v>30.333333333333332</v>
      </c>
      <c r="E179" s="97">
        <v>50.333333333333336</v>
      </c>
      <c r="F179" s="97">
        <v>53</v>
      </c>
      <c r="G179" s="97">
        <v>63.5</v>
      </c>
      <c r="H179" s="98">
        <v>55</v>
      </c>
      <c r="J179" s="107"/>
      <c r="K179" s="107"/>
      <c r="L179" s="107"/>
      <c r="M179" s="107"/>
    </row>
    <row r="180" spans="1:13" s="80" customFormat="1" ht="17.25" customHeight="1">
      <c r="A180" s="243" t="s">
        <v>199</v>
      </c>
      <c r="B180" s="247" t="s">
        <v>331</v>
      </c>
      <c r="C180" s="95">
        <v>74.110389312067454</v>
      </c>
      <c r="D180" s="95">
        <v>74.554375910903346</v>
      </c>
      <c r="E180" s="95">
        <v>74.824607177230845</v>
      </c>
      <c r="F180" s="95">
        <v>67.284122553737561</v>
      </c>
      <c r="G180" s="95">
        <v>79.334465007562201</v>
      </c>
      <c r="H180" s="96">
        <v>71.228530851042109</v>
      </c>
      <c r="J180" s="107"/>
      <c r="K180" s="107"/>
      <c r="L180" s="107"/>
      <c r="M180" s="107"/>
    </row>
    <row r="181" spans="1:13" s="80" customFormat="1" ht="16.5" customHeight="1">
      <c r="A181" s="246" t="s">
        <v>375</v>
      </c>
      <c r="B181" s="247" t="s">
        <v>330</v>
      </c>
      <c r="C181" s="97">
        <v>48.06666666666667</v>
      </c>
      <c r="D181" s="97">
        <v>43</v>
      </c>
      <c r="E181" s="97">
        <v>47</v>
      </c>
      <c r="F181" s="97">
        <v>65.666666666666671</v>
      </c>
      <c r="G181" s="97">
        <v>41.666666666666664</v>
      </c>
      <c r="H181" s="98">
        <v>51.694444444444443</v>
      </c>
      <c r="J181" s="107"/>
      <c r="K181" s="107"/>
      <c r="L181" s="107"/>
      <c r="M181" s="107"/>
    </row>
    <row r="182" spans="1:13" s="80" customFormat="1" ht="22.5" customHeight="1">
      <c r="A182" s="243" t="s">
        <v>200</v>
      </c>
      <c r="B182" s="247" t="s">
        <v>331</v>
      </c>
      <c r="C182" s="95">
        <v>78.086158393241334</v>
      </c>
      <c r="D182" s="95">
        <v>81.936202137947063</v>
      </c>
      <c r="E182" s="95">
        <v>81.089051907248191</v>
      </c>
      <c r="F182" s="95">
        <v>78.220653037129196</v>
      </c>
      <c r="G182" s="95">
        <v>69.958051657761686</v>
      </c>
      <c r="H182" s="96">
        <v>84.272847448179363</v>
      </c>
      <c r="J182" s="107"/>
      <c r="K182" s="107"/>
      <c r="L182" s="107"/>
      <c r="M182" s="107"/>
    </row>
    <row r="183" spans="1:13" s="80" customFormat="1" ht="21" customHeight="1">
      <c r="A183" s="242" t="s">
        <v>376</v>
      </c>
      <c r="B183" s="247" t="s">
        <v>330</v>
      </c>
      <c r="C183" s="97">
        <v>77.4375</v>
      </c>
      <c r="D183" s="97">
        <v>68.166666666666671</v>
      </c>
      <c r="E183" s="97">
        <v>70.666666666666671</v>
      </c>
      <c r="F183" s="97">
        <v>80.333333333333329</v>
      </c>
      <c r="G183" s="97">
        <v>94.25</v>
      </c>
      <c r="H183" s="98">
        <v>54.165137614678898</v>
      </c>
      <c r="J183" s="81"/>
      <c r="K183" s="81"/>
      <c r="L183" s="81"/>
      <c r="M183" s="81"/>
    </row>
    <row r="184" spans="1:13" s="80" customFormat="1">
      <c r="A184" s="367" t="s">
        <v>298</v>
      </c>
      <c r="B184" s="367"/>
      <c r="C184" s="367"/>
      <c r="D184" s="377" t="s">
        <v>415</v>
      </c>
      <c r="E184" s="377"/>
      <c r="F184" s="377"/>
      <c r="G184" s="377"/>
      <c r="H184" s="377"/>
      <c r="I184" s="101"/>
      <c r="J184" s="81"/>
      <c r="K184" s="81"/>
      <c r="L184" s="81"/>
      <c r="M184" s="81"/>
    </row>
    <row r="185" spans="1:13" s="80" customFormat="1">
      <c r="A185" s="368" t="s">
        <v>299</v>
      </c>
      <c r="B185" s="368"/>
      <c r="C185" s="368"/>
      <c r="D185" s="99"/>
      <c r="E185" s="376" t="s">
        <v>416</v>
      </c>
      <c r="F185" s="376"/>
      <c r="G185" s="376"/>
      <c r="H185" s="376"/>
      <c r="I185" s="101"/>
      <c r="J185" s="81"/>
      <c r="K185" s="81"/>
      <c r="L185" s="81"/>
      <c r="M185" s="81"/>
    </row>
    <row r="186" spans="1:13" s="80" customFormat="1">
      <c r="A186" s="368" t="s">
        <v>300</v>
      </c>
      <c r="B186" s="368"/>
      <c r="C186" s="368"/>
      <c r="D186" s="99"/>
      <c r="E186" s="99"/>
      <c r="F186" s="376" t="s">
        <v>417</v>
      </c>
      <c r="G186" s="376"/>
      <c r="H186" s="376"/>
      <c r="I186" s="101"/>
      <c r="J186" s="81"/>
      <c r="K186" s="81"/>
      <c r="L186" s="81"/>
      <c r="M186" s="81"/>
    </row>
    <row r="187" spans="1:13" s="80" customFormat="1">
      <c r="A187" s="368" t="s">
        <v>301</v>
      </c>
      <c r="B187" s="368"/>
      <c r="C187" s="100"/>
      <c r="D187" s="99"/>
      <c r="E187" s="99"/>
      <c r="F187" s="376" t="s">
        <v>418</v>
      </c>
      <c r="G187" s="376"/>
      <c r="H187" s="376"/>
      <c r="I187" s="101"/>
      <c r="J187" s="81"/>
      <c r="K187" s="81"/>
      <c r="L187" s="81"/>
      <c r="M187" s="81"/>
    </row>
    <row r="188" spans="1:13" s="80" customFormat="1">
      <c r="A188" s="218" t="s">
        <v>269</v>
      </c>
      <c r="B188" s="218"/>
      <c r="C188" s="101"/>
      <c r="D188" s="101"/>
      <c r="E188" s="101"/>
      <c r="F188" s="101"/>
      <c r="G188" s="101"/>
      <c r="H188" s="101" t="s">
        <v>304</v>
      </c>
      <c r="I188" s="101"/>
      <c r="J188" s="81"/>
      <c r="K188" s="81"/>
      <c r="L188" s="81"/>
      <c r="M188" s="81"/>
    </row>
    <row r="189" spans="1:13" s="80" customFormat="1">
      <c r="A189" s="222"/>
      <c r="B189" s="219"/>
      <c r="C189" s="101"/>
      <c r="D189" s="101"/>
      <c r="E189" s="101"/>
      <c r="F189" s="101"/>
      <c r="G189" s="101"/>
      <c r="H189" s="101" t="s">
        <v>302</v>
      </c>
      <c r="I189" s="101"/>
      <c r="J189" s="81"/>
      <c r="K189" s="81"/>
      <c r="L189" s="81"/>
      <c r="M189" s="81"/>
    </row>
    <row r="190" spans="1:13" s="80" customFormat="1">
      <c r="A190" s="218" t="s">
        <v>303</v>
      </c>
      <c r="B190" s="219"/>
      <c r="C190" s="101"/>
      <c r="D190" s="101"/>
      <c r="E190" s="101"/>
      <c r="F190" s="101"/>
      <c r="G190" s="101"/>
      <c r="H190" s="101"/>
      <c r="I190" s="101"/>
      <c r="J190" s="81"/>
      <c r="K190" s="81"/>
      <c r="L190" s="81"/>
      <c r="M190" s="81"/>
    </row>
    <row r="191" spans="1:13" s="80" customFormat="1" ht="23.25" customHeight="1">
      <c r="A191" s="240" t="s">
        <v>270</v>
      </c>
      <c r="B191" s="240"/>
      <c r="C191" s="146"/>
      <c r="D191" s="147"/>
      <c r="E191" s="147"/>
      <c r="F191" s="147"/>
      <c r="G191" s="147"/>
      <c r="H191" s="147"/>
      <c r="I191" s="101"/>
      <c r="J191" s="81"/>
      <c r="K191" s="81"/>
      <c r="L191" s="81"/>
      <c r="M191" s="81"/>
    </row>
    <row r="192" spans="1:13" s="80" customFormat="1" ht="23.25" customHeight="1">
      <c r="A192" s="245"/>
      <c r="B192" s="240"/>
      <c r="C192" s="146"/>
      <c r="D192" s="147"/>
      <c r="E192" s="147"/>
      <c r="F192" s="147"/>
      <c r="G192" s="147"/>
      <c r="H192" s="146" t="s">
        <v>320</v>
      </c>
      <c r="J192" s="81"/>
      <c r="K192" s="81"/>
      <c r="L192" s="81"/>
      <c r="M192" s="81"/>
    </row>
    <row r="193" spans="1:13" s="80" customFormat="1" ht="23.25" customHeight="1">
      <c r="A193" s="369" t="s">
        <v>333</v>
      </c>
      <c r="B193" s="370"/>
      <c r="C193" s="143" t="s">
        <v>156</v>
      </c>
      <c r="D193" s="143" t="s">
        <v>294</v>
      </c>
      <c r="E193" s="143" t="s">
        <v>295</v>
      </c>
      <c r="F193" s="143" t="s">
        <v>296</v>
      </c>
      <c r="G193" s="143" t="s">
        <v>297</v>
      </c>
      <c r="H193" s="144" t="s">
        <v>157</v>
      </c>
      <c r="J193" s="81"/>
      <c r="K193" s="81"/>
      <c r="L193" s="81"/>
      <c r="M193" s="81"/>
    </row>
    <row r="194" spans="1:13" s="80" customFormat="1" ht="23.25" customHeight="1">
      <c r="A194" s="371" t="s">
        <v>332</v>
      </c>
      <c r="B194" s="372"/>
      <c r="C194" s="143" t="s">
        <v>329</v>
      </c>
      <c r="D194" s="143" t="s">
        <v>328</v>
      </c>
      <c r="E194" s="143" t="s">
        <v>327</v>
      </c>
      <c r="F194" s="143" t="s">
        <v>325</v>
      </c>
      <c r="G194" s="143" t="s">
        <v>326</v>
      </c>
      <c r="H194" s="143" t="s">
        <v>284</v>
      </c>
      <c r="J194" s="81"/>
      <c r="K194" s="81"/>
      <c r="L194" s="81"/>
      <c r="M194" s="81"/>
    </row>
    <row r="195" spans="1:13" s="80" customFormat="1" ht="26.25" customHeight="1">
      <c r="A195" s="241" t="s">
        <v>162</v>
      </c>
      <c r="B195" s="247" t="s">
        <v>331</v>
      </c>
      <c r="C195" s="95">
        <v>49.561575450128721</v>
      </c>
      <c r="D195" s="95">
        <v>63.01604015396461</v>
      </c>
      <c r="E195" s="95">
        <v>48.379141162082753</v>
      </c>
      <c r="F195" s="95">
        <v>46.326112923318327</v>
      </c>
      <c r="G195" s="95">
        <v>32.693301005517171</v>
      </c>
      <c r="H195" s="96">
        <v>50.656202292078127</v>
      </c>
      <c r="J195" s="107"/>
      <c r="K195" s="107"/>
      <c r="L195" s="107"/>
      <c r="M195" s="107"/>
    </row>
    <row r="196" spans="1:13" s="80" customFormat="1" ht="18.75" customHeight="1">
      <c r="A196" s="242" t="s">
        <v>377</v>
      </c>
      <c r="B196" s="247" t="s">
        <v>330</v>
      </c>
      <c r="C196" s="97">
        <v>58.1875</v>
      </c>
      <c r="D196" s="97">
        <v>25.5</v>
      </c>
      <c r="E196" s="97">
        <v>65.666666666666671</v>
      </c>
      <c r="F196" s="97">
        <v>72.666666666666671</v>
      </c>
      <c r="G196" s="97">
        <v>90.75</v>
      </c>
      <c r="H196" s="98">
        <v>55</v>
      </c>
      <c r="J196" s="107"/>
      <c r="K196" s="107"/>
      <c r="L196" s="107"/>
      <c r="M196" s="107"/>
    </row>
    <row r="197" spans="1:13" s="80" customFormat="1" ht="29.25" customHeight="1">
      <c r="A197" s="243" t="s">
        <v>201</v>
      </c>
      <c r="B197" s="247" t="s">
        <v>331</v>
      </c>
      <c r="C197" s="95">
        <v>40.047194819589627</v>
      </c>
      <c r="D197" s="95">
        <v>58.695745412025055</v>
      </c>
      <c r="E197" s="95">
        <v>19.26663984066392</v>
      </c>
      <c r="F197" s="95">
        <v>8.3487630354494797</v>
      </c>
      <c r="G197" s="95">
        <v>51.433609003235901</v>
      </c>
      <c r="H197" s="96">
        <v>16.078276556099954</v>
      </c>
      <c r="J197" s="107"/>
      <c r="K197" s="107"/>
      <c r="L197" s="107"/>
      <c r="M197" s="107"/>
    </row>
    <row r="198" spans="1:13" s="80" customFormat="1" ht="18" customHeight="1">
      <c r="A198" s="242" t="s">
        <v>378</v>
      </c>
      <c r="B198" s="247" t="s">
        <v>330</v>
      </c>
      <c r="C198" s="97">
        <v>27.375</v>
      </c>
      <c r="D198" s="97">
        <v>11.833333333333334</v>
      </c>
      <c r="E198" s="97">
        <v>38</v>
      </c>
      <c r="F198" s="97">
        <v>67.333333333333329</v>
      </c>
      <c r="G198" s="97">
        <v>12.75</v>
      </c>
      <c r="H198" s="98">
        <v>55</v>
      </c>
      <c r="J198" s="107"/>
      <c r="K198" s="107"/>
      <c r="L198" s="107"/>
      <c r="M198" s="107"/>
    </row>
    <row r="199" spans="1:13" s="80" customFormat="1" ht="18.75" customHeight="1">
      <c r="A199" s="243" t="s">
        <v>202</v>
      </c>
      <c r="B199" s="247" t="s">
        <v>331</v>
      </c>
      <c r="C199" s="95">
        <v>57.613676661406238</v>
      </c>
      <c r="D199" s="95">
        <v>62.954949856518304</v>
      </c>
      <c r="E199" s="95">
        <v>70.176193740583685</v>
      </c>
      <c r="F199" s="95">
        <v>53.939983778082897</v>
      </c>
      <c r="G199" s="95">
        <v>42.935148721847554</v>
      </c>
      <c r="H199" s="96">
        <v>62.882740746616463</v>
      </c>
      <c r="J199" s="107"/>
      <c r="K199" s="107"/>
      <c r="L199" s="107"/>
      <c r="M199" s="107"/>
    </row>
    <row r="200" spans="1:13" s="80" customFormat="1" ht="15" customHeight="1">
      <c r="A200" s="242" t="s">
        <v>379</v>
      </c>
      <c r="B200" s="247" t="s">
        <v>330</v>
      </c>
      <c r="C200" s="97">
        <v>53.5</v>
      </c>
      <c r="D200" s="97">
        <v>49.833333333333336</v>
      </c>
      <c r="E200" s="97">
        <v>33.333333333333336</v>
      </c>
      <c r="F200" s="97">
        <v>82</v>
      </c>
      <c r="G200" s="97">
        <v>52.75</v>
      </c>
      <c r="H200" s="98">
        <v>54</v>
      </c>
      <c r="J200" s="107"/>
      <c r="K200" s="107"/>
      <c r="L200" s="107"/>
      <c r="M200" s="107"/>
    </row>
    <row r="201" spans="1:13" s="80" customFormat="1" ht="21.75" customHeight="1">
      <c r="A201" s="243" t="s">
        <v>203</v>
      </c>
      <c r="B201" s="247" t="s">
        <v>331</v>
      </c>
      <c r="C201" s="95">
        <v>48.626562499999999</v>
      </c>
      <c r="D201" s="95">
        <v>61.912499999999994</v>
      </c>
      <c r="E201" s="95">
        <v>42.983333333333341</v>
      </c>
      <c r="F201" s="95">
        <v>59.483333333333327</v>
      </c>
      <c r="G201" s="95">
        <v>24.787500000000001</v>
      </c>
      <c r="H201" s="96">
        <v>60.942431192660543</v>
      </c>
      <c r="J201" s="107"/>
      <c r="K201" s="107"/>
      <c r="L201" s="107"/>
      <c r="M201" s="107"/>
    </row>
    <row r="202" spans="1:13" s="80" customFormat="1" ht="19.5" customHeight="1">
      <c r="A202" s="242" t="s">
        <v>380</v>
      </c>
      <c r="B202" s="247" t="s">
        <v>330</v>
      </c>
      <c r="C202" s="97">
        <v>71.625</v>
      </c>
      <c r="D202" s="97">
        <v>56.833333333333336</v>
      </c>
      <c r="E202" s="97">
        <v>80.666666666666671</v>
      </c>
      <c r="F202" s="97">
        <v>59.666666666666664</v>
      </c>
      <c r="G202" s="97">
        <v>96</v>
      </c>
      <c r="H202" s="98">
        <v>54.807339449541281</v>
      </c>
      <c r="J202" s="107"/>
      <c r="K202" s="107"/>
      <c r="L202" s="107"/>
      <c r="M202" s="107"/>
    </row>
    <row r="203" spans="1:13" s="80" customFormat="1" ht="15.75" customHeight="1">
      <c r="A203" s="243" t="s">
        <v>204</v>
      </c>
      <c r="B203" s="247" t="s">
        <v>331</v>
      </c>
      <c r="C203" s="95">
        <v>40.830087939698501</v>
      </c>
      <c r="D203" s="95">
        <v>52.158291457286431</v>
      </c>
      <c r="E203" s="95">
        <v>50.417085427135675</v>
      </c>
      <c r="F203" s="95">
        <v>46.022613065326645</v>
      </c>
      <c r="G203" s="95">
        <v>12.753140703517593</v>
      </c>
      <c r="H203" s="96">
        <v>49.509589230556458</v>
      </c>
      <c r="J203" s="107"/>
      <c r="K203" s="107"/>
      <c r="L203" s="107"/>
      <c r="M203" s="107"/>
    </row>
    <row r="204" spans="1:13" s="80" customFormat="1" ht="22.5" customHeight="1">
      <c r="A204" s="242" t="s">
        <v>381</v>
      </c>
      <c r="B204" s="247" t="s">
        <v>330</v>
      </c>
      <c r="C204" s="97">
        <v>68.0625</v>
      </c>
      <c r="D204" s="97">
        <v>53</v>
      </c>
      <c r="E204" s="97">
        <v>58</v>
      </c>
      <c r="F204" s="97">
        <v>64.666666666666671</v>
      </c>
      <c r="G204" s="97">
        <v>100.75</v>
      </c>
      <c r="H204" s="98">
        <v>54.871559633027523</v>
      </c>
      <c r="J204" s="107"/>
      <c r="K204" s="107"/>
      <c r="L204" s="107"/>
      <c r="M204" s="107"/>
    </row>
    <row r="205" spans="1:13" s="80" customFormat="1" ht="13.5" customHeight="1">
      <c r="A205" s="243" t="s">
        <v>205</v>
      </c>
      <c r="B205" s="247" t="s">
        <v>331</v>
      </c>
      <c r="C205" s="95">
        <v>60.690355329949249</v>
      </c>
      <c r="D205" s="95">
        <v>79.358714043993245</v>
      </c>
      <c r="E205" s="95">
        <v>59.052453468697138</v>
      </c>
      <c r="F205" s="95">
        <v>63.83587140439932</v>
      </c>
      <c r="G205" s="95">
        <v>31.557106598984788</v>
      </c>
      <c r="H205" s="96">
        <v>63.867973734457244</v>
      </c>
      <c r="J205" s="107"/>
      <c r="K205" s="107"/>
      <c r="L205" s="107"/>
      <c r="M205" s="107"/>
    </row>
    <row r="206" spans="1:13" s="80" customFormat="1" ht="15.75" customHeight="1">
      <c r="A206" s="242" t="s">
        <v>382</v>
      </c>
      <c r="B206" s="247" t="s">
        <v>330</v>
      </c>
      <c r="C206" s="97">
        <v>62.375</v>
      </c>
      <c r="D206" s="97">
        <v>38.5</v>
      </c>
      <c r="E206" s="97">
        <v>69.333333333333329</v>
      </c>
      <c r="F206" s="97">
        <v>63.333333333333336</v>
      </c>
      <c r="G206" s="97">
        <v>92.25</v>
      </c>
      <c r="H206" s="98">
        <v>54.972477064220186</v>
      </c>
      <c r="J206" s="107"/>
      <c r="K206" s="107"/>
      <c r="L206" s="107"/>
      <c r="M206" s="107"/>
    </row>
    <row r="207" spans="1:13" s="80" customFormat="1" ht="18.75">
      <c r="A207" s="367" t="s">
        <v>298</v>
      </c>
      <c r="B207" s="367"/>
      <c r="C207" s="367"/>
      <c r="D207" s="377" t="s">
        <v>415</v>
      </c>
      <c r="E207" s="377"/>
      <c r="F207" s="377"/>
      <c r="G207" s="377"/>
      <c r="H207" s="377"/>
      <c r="I207" s="101"/>
      <c r="J207" s="107"/>
      <c r="K207" s="107"/>
      <c r="L207" s="107"/>
      <c r="M207" s="107"/>
    </row>
    <row r="208" spans="1:13" s="80" customFormat="1" ht="18.75">
      <c r="A208" s="368" t="s">
        <v>299</v>
      </c>
      <c r="B208" s="368"/>
      <c r="C208" s="368"/>
      <c r="D208" s="99"/>
      <c r="E208" s="376" t="s">
        <v>416</v>
      </c>
      <c r="F208" s="376"/>
      <c r="G208" s="376"/>
      <c r="H208" s="376"/>
      <c r="I208" s="101"/>
      <c r="J208" s="107"/>
      <c r="K208" s="107"/>
      <c r="L208" s="107"/>
      <c r="M208" s="107"/>
    </row>
    <row r="209" spans="1:13" s="80" customFormat="1" ht="18.75">
      <c r="A209" s="368" t="s">
        <v>300</v>
      </c>
      <c r="B209" s="368"/>
      <c r="C209" s="368"/>
      <c r="D209" s="99"/>
      <c r="E209" s="99"/>
      <c r="F209" s="376" t="s">
        <v>417</v>
      </c>
      <c r="G209" s="376"/>
      <c r="H209" s="376"/>
      <c r="I209" s="101"/>
      <c r="J209" s="107"/>
      <c r="K209" s="107"/>
      <c r="L209" s="107"/>
      <c r="M209" s="107"/>
    </row>
    <row r="210" spans="1:13" s="80" customFormat="1" ht="18.75">
      <c r="A210" s="368" t="s">
        <v>301</v>
      </c>
      <c r="B210" s="368"/>
      <c r="C210" s="100"/>
      <c r="D210" s="99"/>
      <c r="E210" s="99"/>
      <c r="F210" s="376" t="s">
        <v>418</v>
      </c>
      <c r="G210" s="376"/>
      <c r="H210" s="376"/>
      <c r="I210" s="101"/>
      <c r="J210" s="107"/>
      <c r="K210" s="107"/>
      <c r="L210" s="107"/>
      <c r="M210" s="107"/>
    </row>
    <row r="211" spans="1:13" s="80" customFormat="1" ht="18.75">
      <c r="A211" s="218" t="s">
        <v>269</v>
      </c>
      <c r="B211" s="218"/>
      <c r="C211" s="101"/>
      <c r="D211" s="101"/>
      <c r="E211" s="101"/>
      <c r="F211" s="101"/>
      <c r="G211" s="101"/>
      <c r="H211" s="101" t="s">
        <v>304</v>
      </c>
      <c r="I211" s="101"/>
      <c r="J211" s="107"/>
      <c r="K211" s="107"/>
      <c r="L211" s="107"/>
      <c r="M211" s="107"/>
    </row>
    <row r="212" spans="1:13" s="80" customFormat="1" ht="23.25" customHeight="1">
      <c r="A212" s="222"/>
      <c r="B212" s="219"/>
      <c r="C212" s="101"/>
      <c r="D212" s="101"/>
      <c r="E212" s="101"/>
      <c r="F212" s="101"/>
      <c r="G212" s="101"/>
      <c r="H212" s="101" t="s">
        <v>302</v>
      </c>
      <c r="I212" s="101"/>
      <c r="J212" s="107"/>
      <c r="K212" s="107"/>
      <c r="L212" s="107"/>
      <c r="M212" s="107"/>
    </row>
    <row r="213" spans="1:13" s="80" customFormat="1" ht="23.25" customHeight="1">
      <c r="A213" s="218" t="s">
        <v>303</v>
      </c>
      <c r="B213" s="219"/>
      <c r="C213" s="101"/>
      <c r="D213" s="101"/>
      <c r="E213" s="101"/>
      <c r="F213" s="101"/>
      <c r="G213" s="101"/>
      <c r="H213" s="101"/>
      <c r="I213" s="101"/>
      <c r="J213" s="107"/>
      <c r="K213" s="107"/>
      <c r="L213" s="107"/>
      <c r="M213" s="107"/>
    </row>
    <row r="214" spans="1:13" s="80" customFormat="1" ht="23.25" customHeight="1">
      <c r="A214" s="218"/>
      <c r="B214" s="219"/>
      <c r="C214" s="101"/>
      <c r="D214" s="101"/>
      <c r="E214" s="101"/>
      <c r="F214" s="101"/>
      <c r="G214" s="101"/>
      <c r="H214" s="101"/>
      <c r="I214" s="101"/>
      <c r="J214" s="107"/>
      <c r="K214" s="107"/>
      <c r="L214" s="107"/>
      <c r="M214" s="107"/>
    </row>
    <row r="215" spans="1:13" s="80" customFormat="1" ht="23.25" customHeight="1">
      <c r="A215" s="240" t="s">
        <v>271</v>
      </c>
      <c r="B215" s="219"/>
      <c r="C215" s="101"/>
      <c r="D215" s="101"/>
      <c r="E215" s="101"/>
      <c r="F215" s="101"/>
      <c r="G215" s="101"/>
      <c r="H215" s="101"/>
      <c r="I215" s="101"/>
      <c r="J215" s="107"/>
      <c r="K215" s="107"/>
      <c r="L215" s="107"/>
      <c r="M215" s="107"/>
    </row>
    <row r="216" spans="1:13" s="80" customFormat="1" ht="23.25" customHeight="1">
      <c r="A216" s="222"/>
      <c r="B216" s="240"/>
      <c r="C216" s="146"/>
      <c r="D216" s="147"/>
      <c r="E216" s="147"/>
      <c r="F216" s="147"/>
      <c r="G216" s="147"/>
      <c r="H216" s="146" t="s">
        <v>383</v>
      </c>
      <c r="J216" s="107"/>
      <c r="K216" s="107"/>
      <c r="L216" s="107"/>
      <c r="M216" s="107"/>
    </row>
    <row r="217" spans="1:13" s="80" customFormat="1" ht="23.25" customHeight="1">
      <c r="A217" s="369" t="s">
        <v>333</v>
      </c>
      <c r="B217" s="370"/>
      <c r="C217" s="143" t="s">
        <v>156</v>
      </c>
      <c r="D217" s="143" t="s">
        <v>294</v>
      </c>
      <c r="E217" s="143" t="s">
        <v>295</v>
      </c>
      <c r="F217" s="143" t="s">
        <v>296</v>
      </c>
      <c r="G217" s="143" t="s">
        <v>297</v>
      </c>
      <c r="H217" s="144" t="s">
        <v>157</v>
      </c>
      <c r="J217" s="107"/>
      <c r="K217" s="107"/>
      <c r="L217" s="107"/>
      <c r="M217" s="107"/>
    </row>
    <row r="218" spans="1:13" s="80" customFormat="1" ht="23.25" customHeight="1">
      <c r="A218" s="371" t="s">
        <v>332</v>
      </c>
      <c r="B218" s="372"/>
      <c r="C218" s="143" t="s">
        <v>329</v>
      </c>
      <c r="D218" s="143" t="s">
        <v>328</v>
      </c>
      <c r="E218" s="143" t="s">
        <v>327</v>
      </c>
      <c r="F218" s="143" t="s">
        <v>325</v>
      </c>
      <c r="G218" s="143" t="s">
        <v>326</v>
      </c>
      <c r="H218" s="143" t="s">
        <v>284</v>
      </c>
      <c r="J218" s="107"/>
      <c r="K218" s="107"/>
      <c r="L218" s="107"/>
      <c r="M218" s="107"/>
    </row>
    <row r="219" spans="1:13" s="80" customFormat="1" ht="18.75">
      <c r="A219" s="241" t="s">
        <v>163</v>
      </c>
      <c r="B219" s="247" t="s">
        <v>331</v>
      </c>
      <c r="C219" s="95">
        <v>75.216874368820413</v>
      </c>
      <c r="D219" s="105">
        <v>85.218292247758683</v>
      </c>
      <c r="E219" s="105">
        <v>74.590965041476693</v>
      </c>
      <c r="F219" s="105">
        <v>66.364844021375745</v>
      </c>
      <c r="G219" s="105">
        <v>67.323202306504299</v>
      </c>
      <c r="H219" s="96">
        <v>75.8431641702349</v>
      </c>
      <c r="J219" s="107"/>
      <c r="K219" s="107"/>
      <c r="L219" s="107"/>
      <c r="M219" s="107"/>
    </row>
    <row r="220" spans="1:13" s="80" customFormat="1" ht="13.5" customHeight="1">
      <c r="A220" s="242" t="s">
        <v>343</v>
      </c>
      <c r="B220" s="247" t="s">
        <v>330</v>
      </c>
      <c r="C220" s="97">
        <v>57.625</v>
      </c>
      <c r="D220" s="106">
        <v>22.666666666666668</v>
      </c>
      <c r="E220" s="106">
        <v>59.666666666666664</v>
      </c>
      <c r="F220" s="106">
        <v>89.333333333333329</v>
      </c>
      <c r="G220" s="106">
        <v>84.75</v>
      </c>
      <c r="H220" s="98">
        <v>55</v>
      </c>
      <c r="J220" s="107"/>
      <c r="K220" s="107"/>
      <c r="L220" s="107"/>
      <c r="M220" s="107"/>
    </row>
    <row r="221" spans="1:13" s="80" customFormat="1" ht="30">
      <c r="A221" s="243" t="s">
        <v>206</v>
      </c>
      <c r="B221" s="247" t="s">
        <v>331</v>
      </c>
      <c r="C221" s="95">
        <v>66.393617021276611</v>
      </c>
      <c r="D221" s="105">
        <v>75.819148936170208</v>
      </c>
      <c r="E221" s="105">
        <v>60.936170212765965</v>
      </c>
      <c r="F221" s="105">
        <v>49.893617021276604</v>
      </c>
      <c r="G221" s="105">
        <v>68.723404255319153</v>
      </c>
      <c r="H221" s="96">
        <v>62.508198321296121</v>
      </c>
      <c r="J221" s="107"/>
      <c r="K221" s="107"/>
      <c r="L221" s="107"/>
      <c r="M221" s="107"/>
    </row>
    <row r="222" spans="1:13" s="80" customFormat="1" ht="30" customHeight="1">
      <c r="A222" s="242" t="s">
        <v>426</v>
      </c>
      <c r="B222" s="247" t="s">
        <v>330</v>
      </c>
      <c r="C222" s="97">
        <v>51.0625</v>
      </c>
      <c r="D222" s="106">
        <v>32.666666666666664</v>
      </c>
      <c r="E222" s="106">
        <v>64</v>
      </c>
      <c r="F222" s="106">
        <v>81</v>
      </c>
      <c r="G222" s="106">
        <v>46.5</v>
      </c>
      <c r="H222" s="98">
        <v>54.844036697247709</v>
      </c>
      <c r="J222" s="107"/>
      <c r="K222" s="107"/>
      <c r="L222" s="107"/>
      <c r="M222" s="107"/>
    </row>
    <row r="223" spans="1:13" s="80" customFormat="1" ht="27.75" customHeight="1">
      <c r="A223" s="243" t="s">
        <v>207</v>
      </c>
      <c r="B223" s="247" t="s">
        <v>331</v>
      </c>
      <c r="C223" s="95">
        <v>80.853287281310756</v>
      </c>
      <c r="D223" s="105">
        <v>96.902527075812259</v>
      </c>
      <c r="E223" s="105">
        <v>81.103582338239377</v>
      </c>
      <c r="F223" s="105">
        <v>58.889752846431549</v>
      </c>
      <c r="G223" s="105">
        <v>73.064357123021381</v>
      </c>
      <c r="H223" s="96">
        <v>74.66414782845743</v>
      </c>
      <c r="J223" s="107"/>
      <c r="K223" s="107"/>
      <c r="L223" s="107"/>
      <c r="M223" s="107"/>
    </row>
    <row r="224" spans="1:13" s="80" customFormat="1" ht="21.75" customHeight="1">
      <c r="A224" s="242" t="s">
        <v>427</v>
      </c>
      <c r="B224" s="247" t="s">
        <v>330</v>
      </c>
      <c r="C224" s="97">
        <v>40.8125</v>
      </c>
      <c r="D224" s="106">
        <v>4.333333333333333</v>
      </c>
      <c r="E224" s="106">
        <v>39</v>
      </c>
      <c r="F224" s="106">
        <v>94</v>
      </c>
      <c r="G224" s="106">
        <v>57</v>
      </c>
      <c r="H224" s="98">
        <v>54.981651376146786</v>
      </c>
      <c r="J224" s="107"/>
      <c r="K224" s="107"/>
      <c r="L224" s="107"/>
      <c r="M224" s="107"/>
    </row>
    <row r="225" spans="1:13" s="80" customFormat="1" ht="27" customHeight="1">
      <c r="A225" s="243" t="s">
        <v>208</v>
      </c>
      <c r="B225" s="247" t="s">
        <v>331</v>
      </c>
      <c r="C225" s="95">
        <v>92.497536707882546</v>
      </c>
      <c r="D225" s="105">
        <v>98.255216383307584</v>
      </c>
      <c r="E225" s="105">
        <v>91.214451313755788</v>
      </c>
      <c r="F225" s="105">
        <v>90.283616692426605</v>
      </c>
      <c r="G225" s="105">
        <v>86.483771251931984</v>
      </c>
      <c r="H225" s="96">
        <v>89.358631226691983</v>
      </c>
      <c r="J225" s="107"/>
      <c r="K225" s="107"/>
      <c r="L225" s="107"/>
      <c r="M225" s="107"/>
    </row>
    <row r="226" spans="1:13" s="80" customFormat="1" ht="24.75" customHeight="1">
      <c r="A226" s="241" t="s">
        <v>428</v>
      </c>
      <c r="B226" s="247" t="s">
        <v>330</v>
      </c>
      <c r="C226" s="97">
        <v>40.0625</v>
      </c>
      <c r="D226" s="106">
        <v>5</v>
      </c>
      <c r="E226" s="106">
        <v>51.666666666666664</v>
      </c>
      <c r="F226" s="106">
        <v>57.333333333333336</v>
      </c>
      <c r="G226" s="106">
        <v>71</v>
      </c>
      <c r="H226" s="98">
        <v>54.853211009174309</v>
      </c>
      <c r="J226" s="107"/>
      <c r="K226" s="107"/>
      <c r="L226" s="107"/>
      <c r="M226" s="107"/>
    </row>
    <row r="227" spans="1:13" s="80" customFormat="1" ht="18.75">
      <c r="A227" s="242" t="s">
        <v>209</v>
      </c>
      <c r="B227" s="247" t="s">
        <v>331</v>
      </c>
      <c r="C227" s="95">
        <v>61.123056464811775</v>
      </c>
      <c r="D227" s="105">
        <v>69.896276595744681</v>
      </c>
      <c r="E227" s="105">
        <v>65.109656301145677</v>
      </c>
      <c r="F227" s="105">
        <v>66.392389525368245</v>
      </c>
      <c r="G227" s="105">
        <v>41.021276595744681</v>
      </c>
      <c r="H227" s="96">
        <v>76.841679304494036</v>
      </c>
      <c r="J227" s="107"/>
      <c r="K227" s="107"/>
      <c r="L227" s="107"/>
      <c r="M227" s="107"/>
    </row>
    <row r="228" spans="1:13" s="80" customFormat="1" ht="47.25" customHeight="1">
      <c r="A228" s="243" t="s">
        <v>384</v>
      </c>
      <c r="B228" s="247" t="s">
        <v>330</v>
      </c>
      <c r="C228" s="97">
        <v>82.5625</v>
      </c>
      <c r="D228" s="106">
        <v>77.166666666666671</v>
      </c>
      <c r="E228" s="106">
        <v>73.333333333333329</v>
      </c>
      <c r="F228" s="106">
        <v>82</v>
      </c>
      <c r="G228" s="106">
        <v>98</v>
      </c>
      <c r="H228" s="98">
        <v>53.954128440366972</v>
      </c>
      <c r="J228" s="107"/>
      <c r="K228" s="107"/>
      <c r="L228" s="107"/>
      <c r="M228" s="107"/>
    </row>
    <row r="229" spans="1:13" s="80" customFormat="1" ht="18.75">
      <c r="A229" s="367" t="s">
        <v>298</v>
      </c>
      <c r="B229" s="367"/>
      <c r="C229" s="367"/>
      <c r="D229" s="377" t="s">
        <v>415</v>
      </c>
      <c r="E229" s="377"/>
      <c r="F229" s="377"/>
      <c r="G229" s="377"/>
      <c r="H229" s="377"/>
      <c r="I229" s="101"/>
      <c r="J229" s="107"/>
      <c r="K229" s="107"/>
      <c r="L229" s="107"/>
      <c r="M229" s="107"/>
    </row>
    <row r="230" spans="1:13" s="80" customFormat="1" ht="18.75">
      <c r="A230" s="368" t="s">
        <v>299</v>
      </c>
      <c r="B230" s="368"/>
      <c r="C230" s="368"/>
      <c r="D230" s="99"/>
      <c r="E230" s="376" t="s">
        <v>416</v>
      </c>
      <c r="F230" s="376"/>
      <c r="G230" s="376"/>
      <c r="H230" s="376"/>
      <c r="I230" s="101"/>
      <c r="J230" s="107"/>
      <c r="K230" s="107"/>
      <c r="L230" s="107"/>
      <c r="M230" s="107"/>
    </row>
    <row r="231" spans="1:13" s="80" customFormat="1" ht="18.75">
      <c r="A231" s="368" t="s">
        <v>300</v>
      </c>
      <c r="B231" s="368"/>
      <c r="C231" s="368"/>
      <c r="D231" s="99"/>
      <c r="E231" s="99"/>
      <c r="F231" s="376" t="s">
        <v>417</v>
      </c>
      <c r="G231" s="376"/>
      <c r="H231" s="376"/>
      <c r="I231" s="101"/>
      <c r="J231" s="107"/>
      <c r="K231" s="107"/>
      <c r="L231" s="107"/>
      <c r="M231" s="107"/>
    </row>
    <row r="232" spans="1:13" s="80" customFormat="1" ht="18.75">
      <c r="A232" s="368" t="s">
        <v>301</v>
      </c>
      <c r="B232" s="368"/>
      <c r="C232" s="100"/>
      <c r="D232" s="99"/>
      <c r="E232" s="99"/>
      <c r="F232" s="376" t="s">
        <v>418</v>
      </c>
      <c r="G232" s="376"/>
      <c r="H232" s="376"/>
      <c r="I232" s="101"/>
      <c r="J232" s="107"/>
      <c r="K232" s="107"/>
      <c r="L232" s="107"/>
      <c r="M232" s="107"/>
    </row>
    <row r="233" spans="1:13" s="80" customFormat="1" ht="18.75">
      <c r="A233" s="218" t="s">
        <v>269</v>
      </c>
      <c r="B233" s="218"/>
      <c r="C233" s="101"/>
      <c r="D233" s="101"/>
      <c r="E233" s="101"/>
      <c r="F233" s="101"/>
      <c r="G233" s="101"/>
      <c r="H233" s="101" t="s">
        <v>304</v>
      </c>
      <c r="I233" s="101"/>
      <c r="J233" s="107"/>
      <c r="K233" s="107"/>
      <c r="L233" s="107"/>
      <c r="M233" s="107"/>
    </row>
    <row r="234" spans="1:13" s="80" customFormat="1" ht="18.75">
      <c r="A234" s="222"/>
      <c r="B234" s="219"/>
      <c r="C234" s="101"/>
      <c r="D234" s="101"/>
      <c r="E234" s="101"/>
      <c r="F234" s="101"/>
      <c r="G234" s="101"/>
      <c r="H234" s="101" t="s">
        <v>302</v>
      </c>
      <c r="I234" s="101"/>
      <c r="J234" s="107"/>
      <c r="K234" s="107"/>
      <c r="L234" s="107"/>
      <c r="M234" s="107"/>
    </row>
    <row r="235" spans="1:13" s="80" customFormat="1" ht="18.75">
      <c r="A235" s="218" t="s">
        <v>303</v>
      </c>
      <c r="B235" s="219"/>
      <c r="C235" s="101"/>
      <c r="D235" s="101"/>
      <c r="E235" s="101"/>
      <c r="F235" s="101"/>
      <c r="G235" s="101"/>
      <c r="H235" s="101"/>
      <c r="I235" s="101"/>
      <c r="J235" s="107"/>
      <c r="K235" s="107"/>
      <c r="L235" s="107"/>
      <c r="M235" s="107"/>
    </row>
    <row r="236" spans="1:13" s="80" customFormat="1" ht="16.5" customHeight="1">
      <c r="A236" s="240" t="s">
        <v>272</v>
      </c>
      <c r="B236" s="240"/>
      <c r="C236" s="146"/>
      <c r="D236" s="147"/>
      <c r="E236" s="147"/>
      <c r="F236" s="147"/>
      <c r="G236" s="147"/>
      <c r="H236" s="147"/>
      <c r="I236" s="101"/>
      <c r="J236" s="81"/>
      <c r="K236" s="81"/>
      <c r="L236" s="81"/>
      <c r="M236" s="81"/>
    </row>
    <row r="237" spans="1:13" s="80" customFormat="1" ht="11.25" customHeight="1">
      <c r="A237" s="245"/>
      <c r="B237" s="240"/>
      <c r="C237" s="146"/>
      <c r="D237" s="147"/>
      <c r="E237" s="147"/>
      <c r="F237" s="147"/>
      <c r="G237" s="147"/>
      <c r="H237" s="146" t="s">
        <v>321</v>
      </c>
      <c r="J237" s="81"/>
      <c r="K237" s="81"/>
      <c r="L237" s="81"/>
      <c r="M237" s="81"/>
    </row>
    <row r="238" spans="1:13" s="80" customFormat="1" ht="23.25" customHeight="1">
      <c r="A238" s="374" t="s">
        <v>333</v>
      </c>
      <c r="B238" s="375"/>
      <c r="C238" s="143" t="s">
        <v>156</v>
      </c>
      <c r="D238" s="143" t="s">
        <v>294</v>
      </c>
      <c r="E238" s="143" t="s">
        <v>295</v>
      </c>
      <c r="F238" s="143" t="s">
        <v>296</v>
      </c>
      <c r="G238" s="143" t="s">
        <v>297</v>
      </c>
      <c r="H238" s="144" t="s">
        <v>157</v>
      </c>
      <c r="J238" s="81"/>
      <c r="K238" s="81"/>
      <c r="L238" s="81"/>
      <c r="M238" s="81"/>
    </row>
    <row r="239" spans="1:13" s="80" customFormat="1" ht="23.25" customHeight="1">
      <c r="A239" s="374" t="s">
        <v>332</v>
      </c>
      <c r="B239" s="375"/>
      <c r="C239" s="143" t="s">
        <v>329</v>
      </c>
      <c r="D239" s="143" t="s">
        <v>328</v>
      </c>
      <c r="E239" s="143" t="s">
        <v>327</v>
      </c>
      <c r="F239" s="143" t="s">
        <v>325</v>
      </c>
      <c r="G239" s="143" t="s">
        <v>326</v>
      </c>
      <c r="H239" s="143" t="s">
        <v>284</v>
      </c>
      <c r="J239" s="81"/>
      <c r="K239" s="81"/>
      <c r="L239" s="81"/>
      <c r="M239" s="81"/>
    </row>
    <row r="240" spans="1:13" s="80" customFormat="1">
      <c r="A240" s="241" t="s">
        <v>164</v>
      </c>
      <c r="B240" s="247" t="s">
        <v>331</v>
      </c>
      <c r="C240" s="95">
        <v>39.377972110929115</v>
      </c>
      <c r="D240" s="95">
        <v>60.102335870291625</v>
      </c>
      <c r="E240" s="95">
        <v>39.641138336306419</v>
      </c>
      <c r="F240" s="95">
        <v>34.987467162196587</v>
      </c>
      <c r="G240" s="95">
        <v>11.386930514401769</v>
      </c>
      <c r="H240" s="96">
        <v>49.141581614834358</v>
      </c>
      <c r="J240" s="81"/>
      <c r="K240" s="81"/>
      <c r="L240" s="81"/>
      <c r="M240" s="81"/>
    </row>
    <row r="241" spans="1:13" s="80" customFormat="1" ht="15" customHeight="1">
      <c r="A241" s="242" t="s">
        <v>385</v>
      </c>
      <c r="B241" s="247" t="s">
        <v>330</v>
      </c>
      <c r="C241" s="97">
        <v>67.25</v>
      </c>
      <c r="D241" s="97">
        <v>37.833333333333336</v>
      </c>
      <c r="E241" s="97">
        <v>64.333333333333329</v>
      </c>
      <c r="F241" s="97">
        <v>77</v>
      </c>
      <c r="G241" s="97">
        <v>106.25</v>
      </c>
      <c r="H241" s="98">
        <v>55</v>
      </c>
      <c r="J241" s="81"/>
      <c r="K241" s="81"/>
      <c r="L241" s="81"/>
      <c r="M241" s="81"/>
    </row>
    <row r="242" spans="1:13" s="80" customFormat="1" ht="12.75" customHeight="1">
      <c r="A242" s="243" t="s">
        <v>210</v>
      </c>
      <c r="B242" s="247" t="s">
        <v>331</v>
      </c>
      <c r="C242" s="95">
        <v>35.507077012649106</v>
      </c>
      <c r="D242" s="95">
        <v>54.358324137850936</v>
      </c>
      <c r="E242" s="95">
        <v>37.644975782003172</v>
      </c>
      <c r="F242" s="95">
        <v>30.212855865169065</v>
      </c>
      <c r="G242" s="95">
        <v>9.5974481084408705</v>
      </c>
      <c r="H242" s="96">
        <v>48.587622239530411</v>
      </c>
      <c r="J242" s="81"/>
      <c r="K242" s="81"/>
      <c r="L242" s="81"/>
      <c r="M242" s="81"/>
    </row>
    <row r="243" spans="1:13" s="80" customFormat="1" ht="19.5" customHeight="1">
      <c r="A243" s="242" t="s">
        <v>386</v>
      </c>
      <c r="B243" s="247" t="s">
        <v>330</v>
      </c>
      <c r="C243" s="97">
        <v>70.375</v>
      </c>
      <c r="D243" s="97">
        <v>42.5</v>
      </c>
      <c r="E243" s="97">
        <v>69</v>
      </c>
      <c r="F243" s="97">
        <v>79.333333333333329</v>
      </c>
      <c r="G243" s="97">
        <v>106.5</v>
      </c>
      <c r="H243" s="98">
        <v>54.981651376146786</v>
      </c>
      <c r="J243" s="81"/>
      <c r="K243" s="81"/>
      <c r="L243" s="81"/>
      <c r="M243" s="81"/>
    </row>
    <row r="244" spans="1:13" s="80" customFormat="1" ht="13.5" customHeight="1">
      <c r="A244" s="243" t="s">
        <v>211</v>
      </c>
      <c r="B244" s="247" t="s">
        <v>331</v>
      </c>
      <c r="C244" s="95">
        <v>36.639337842718909</v>
      </c>
      <c r="D244" s="95">
        <v>57.434301065820421</v>
      </c>
      <c r="E244" s="95">
        <v>33.310763121909112</v>
      </c>
      <c r="F244" s="95">
        <v>33.320090315939773</v>
      </c>
      <c r="G244" s="95">
        <v>10.432759693758344</v>
      </c>
      <c r="H244" s="96">
        <v>45.436001717162497</v>
      </c>
      <c r="J244" s="81"/>
      <c r="K244" s="81"/>
      <c r="L244" s="81"/>
      <c r="M244" s="81"/>
    </row>
    <row r="245" spans="1:13" s="80" customFormat="1" ht="24.75" customHeight="1">
      <c r="A245" s="242" t="s">
        <v>387</v>
      </c>
      <c r="B245" s="247" t="s">
        <v>330</v>
      </c>
      <c r="C245" s="97">
        <v>63.8125</v>
      </c>
      <c r="D245" s="97">
        <v>36.166666666666664</v>
      </c>
      <c r="E245" s="97">
        <v>66.333333333333329</v>
      </c>
      <c r="F245" s="97">
        <v>69</v>
      </c>
      <c r="G245" s="97">
        <v>99.5</v>
      </c>
      <c r="H245" s="98">
        <v>55</v>
      </c>
      <c r="J245" s="81"/>
      <c r="K245" s="81"/>
      <c r="L245" s="81"/>
      <c r="M245" s="81"/>
    </row>
    <row r="246" spans="1:13" s="80" customFormat="1" ht="16.5" customHeight="1">
      <c r="A246" s="243" t="s">
        <v>212</v>
      </c>
      <c r="B246" s="247" t="s">
        <v>331</v>
      </c>
      <c r="C246" s="95">
        <v>42.430821144229611</v>
      </c>
      <c r="D246" s="95">
        <v>62.870594290289183</v>
      </c>
      <c r="E246" s="95">
        <v>41.985747961952207</v>
      </c>
      <c r="F246" s="95">
        <v>44.078376678252134</v>
      </c>
      <c r="G246" s="95">
        <v>10.869299661331421</v>
      </c>
      <c r="H246" s="96">
        <v>55.563239188904575</v>
      </c>
      <c r="J246" s="81"/>
      <c r="K246" s="81"/>
      <c r="L246" s="81"/>
      <c r="M246" s="81"/>
    </row>
    <row r="247" spans="1:13" s="80" customFormat="1" ht="18" customHeight="1">
      <c r="A247" s="241" t="s">
        <v>388</v>
      </c>
      <c r="B247" s="247" t="s">
        <v>330</v>
      </c>
      <c r="C247" s="97">
        <v>70.625</v>
      </c>
      <c r="D247" s="97">
        <v>46</v>
      </c>
      <c r="E247" s="97">
        <v>74</v>
      </c>
      <c r="F247" s="97">
        <v>71.333333333333329</v>
      </c>
      <c r="G247" s="97">
        <v>104.5</v>
      </c>
      <c r="H247" s="98">
        <v>55</v>
      </c>
      <c r="J247" s="81"/>
      <c r="K247" s="81"/>
      <c r="L247" s="81"/>
      <c r="M247" s="81"/>
    </row>
    <row r="248" spans="1:13" s="80" customFormat="1">
      <c r="A248" s="242" t="s">
        <v>213</v>
      </c>
      <c r="B248" s="247" t="s">
        <v>331</v>
      </c>
      <c r="C248" s="95">
        <v>33.83847580600559</v>
      </c>
      <c r="D248" s="95">
        <v>52.3767519619349</v>
      </c>
      <c r="E248" s="95">
        <v>41.898084840326796</v>
      </c>
      <c r="F248" s="95">
        <v>26.950638074097956</v>
      </c>
      <c r="G248" s="95">
        <v>5.1522330953014706</v>
      </c>
      <c r="H248" s="96">
        <v>46.018749039616218</v>
      </c>
      <c r="J248" s="81"/>
      <c r="K248" s="81"/>
      <c r="L248" s="81"/>
      <c r="M248" s="81"/>
    </row>
    <row r="249" spans="1:13" s="80" customFormat="1" ht="21.75" customHeight="1">
      <c r="A249" s="243" t="s">
        <v>389</v>
      </c>
      <c r="B249" s="247" t="s">
        <v>330</v>
      </c>
      <c r="C249" s="97">
        <v>68.1875</v>
      </c>
      <c r="D249" s="97">
        <v>44</v>
      </c>
      <c r="E249" s="97">
        <v>56.333333333333336</v>
      </c>
      <c r="F249" s="97">
        <v>80</v>
      </c>
      <c r="G249" s="97">
        <v>104.5</v>
      </c>
      <c r="H249" s="98">
        <v>54.990825688073393</v>
      </c>
      <c r="J249" s="81"/>
      <c r="K249" s="81"/>
      <c r="L249" s="81"/>
      <c r="M249" s="81"/>
    </row>
    <row r="250" spans="1:13" s="80" customFormat="1" ht="15" customHeight="1">
      <c r="A250" s="241" t="s">
        <v>214</v>
      </c>
      <c r="B250" s="247" t="s">
        <v>331</v>
      </c>
      <c r="C250" s="95">
        <v>42.41124797612887</v>
      </c>
      <c r="D250" s="95">
        <v>59.486028459681371</v>
      </c>
      <c r="E250" s="95">
        <v>50.413639503299272</v>
      </c>
      <c r="F250" s="95">
        <v>33.583347066414071</v>
      </c>
      <c r="G250" s="95">
        <v>17.418209287708414</v>
      </c>
      <c r="H250" s="96">
        <v>52.494294690959229</v>
      </c>
      <c r="J250" s="81"/>
      <c r="K250" s="81"/>
      <c r="L250" s="81"/>
      <c r="M250" s="81"/>
    </row>
    <row r="251" spans="1:13" s="80" customFormat="1" ht="19.5" customHeight="1">
      <c r="A251" s="242" t="s">
        <v>390</v>
      </c>
      <c r="B251" s="247" t="s">
        <v>330</v>
      </c>
      <c r="C251" s="97">
        <v>67.375</v>
      </c>
      <c r="D251" s="97">
        <v>43.5</v>
      </c>
      <c r="E251" s="97">
        <v>54.333333333333336</v>
      </c>
      <c r="F251" s="97">
        <v>82</v>
      </c>
      <c r="G251" s="97">
        <v>102</v>
      </c>
      <c r="H251" s="98">
        <v>54.981651376146786</v>
      </c>
      <c r="J251" s="81"/>
      <c r="K251" s="81"/>
      <c r="L251" s="81"/>
      <c r="M251" s="81"/>
    </row>
    <row r="252" spans="1:13" s="80" customFormat="1">
      <c r="A252" s="243" t="s">
        <v>215</v>
      </c>
      <c r="B252" s="247" t="s">
        <v>331</v>
      </c>
      <c r="C252" s="95">
        <v>41.570562225170164</v>
      </c>
      <c r="D252" s="95">
        <v>56.287670183078923</v>
      </c>
      <c r="E252" s="95">
        <v>39.28251976660605</v>
      </c>
      <c r="F252" s="95">
        <v>45.131543063718219</v>
      </c>
      <c r="G252" s="95">
        <v>18.540196503319095</v>
      </c>
      <c r="H252" s="96">
        <v>55.28166773598803</v>
      </c>
      <c r="J252" s="81"/>
      <c r="K252" s="81"/>
      <c r="L252" s="81"/>
      <c r="M252" s="81"/>
    </row>
    <row r="253" spans="1:13" s="80" customFormat="1" ht="15.75" customHeight="1">
      <c r="A253" s="242" t="s">
        <v>391</v>
      </c>
      <c r="B253" s="247" t="s">
        <v>330</v>
      </c>
      <c r="C253" s="97">
        <v>72.4375</v>
      </c>
      <c r="D253" s="97">
        <v>53.833333333333336</v>
      </c>
      <c r="E253" s="97">
        <v>76.666666666666671</v>
      </c>
      <c r="F253" s="97">
        <v>68.333333333333329</v>
      </c>
      <c r="G253" s="97">
        <v>100.25</v>
      </c>
      <c r="H253" s="98">
        <v>54.990825688073393</v>
      </c>
      <c r="J253" s="81"/>
      <c r="K253" s="81"/>
      <c r="L253" s="81"/>
      <c r="M253" s="81"/>
    </row>
    <row r="254" spans="1:13" s="80" customFormat="1" ht="30.75" customHeight="1">
      <c r="A254" s="243" t="s">
        <v>216</v>
      </c>
      <c r="B254" s="247" t="s">
        <v>331</v>
      </c>
      <c r="C254" s="95">
        <v>41.507605589203322</v>
      </c>
      <c r="D254" s="95">
        <v>73.529091872018682</v>
      </c>
      <c r="E254" s="95">
        <v>24.408419226709743</v>
      </c>
      <c r="F254" s="95">
        <v>33.813368589028975</v>
      </c>
      <c r="G254" s="95">
        <v>12.070443686981202</v>
      </c>
      <c r="H254" s="96">
        <v>43.221431909695674</v>
      </c>
      <c r="J254" s="81"/>
      <c r="K254" s="81"/>
      <c r="L254" s="81"/>
      <c r="M254" s="81"/>
    </row>
    <row r="255" spans="1:13" s="80" customFormat="1" ht="24" customHeight="1">
      <c r="A255" s="242" t="s">
        <v>392</v>
      </c>
      <c r="B255" s="247" t="s">
        <v>330</v>
      </c>
      <c r="C255" s="97">
        <v>57.8125</v>
      </c>
      <c r="D255" s="97">
        <v>20.666666666666668</v>
      </c>
      <c r="E255" s="97">
        <v>77.666666666666671</v>
      </c>
      <c r="F255" s="97">
        <v>64</v>
      </c>
      <c r="G255" s="97">
        <v>94</v>
      </c>
      <c r="H255" s="98">
        <v>54.990825688073393</v>
      </c>
      <c r="J255" s="81"/>
      <c r="K255" s="81"/>
      <c r="L255" s="81"/>
      <c r="M255" s="81"/>
    </row>
    <row r="256" spans="1:13" s="80" customFormat="1">
      <c r="A256" s="243" t="s">
        <v>217</v>
      </c>
      <c r="B256" s="247" t="s">
        <v>331</v>
      </c>
      <c r="C256" s="95">
        <v>45.197249801601195</v>
      </c>
      <c r="D256" s="95">
        <v>64.47592499165853</v>
      </c>
      <c r="E256" s="95">
        <v>48.184956487645024</v>
      </c>
      <c r="F256" s="95">
        <v>32.809517644952479</v>
      </c>
      <c r="G256" s="95">
        <v>1.4612624373365208</v>
      </c>
      <c r="H256" s="96">
        <v>47.780867734823637</v>
      </c>
      <c r="J256" s="81"/>
      <c r="K256" s="81"/>
      <c r="L256" s="81"/>
      <c r="M256" s="81"/>
    </row>
    <row r="257" spans="1:13" s="80" customFormat="1" ht="16.5" customHeight="1">
      <c r="A257" s="241" t="s">
        <v>393</v>
      </c>
      <c r="B257" s="247" t="s">
        <v>330</v>
      </c>
      <c r="C257" s="97">
        <v>55.785714285714285</v>
      </c>
      <c r="D257" s="97">
        <v>34.333333333333336</v>
      </c>
      <c r="E257" s="97">
        <v>50.333333333333336</v>
      </c>
      <c r="F257" s="97">
        <v>71.666666666666671</v>
      </c>
      <c r="G257" s="97">
        <v>104.5</v>
      </c>
      <c r="H257" s="98">
        <v>53</v>
      </c>
      <c r="J257" s="81"/>
      <c r="K257" s="81"/>
      <c r="L257" s="81"/>
      <c r="M257" s="81"/>
    </row>
    <row r="258" spans="1:13" s="80" customFormat="1">
      <c r="A258" s="367" t="s">
        <v>298</v>
      </c>
      <c r="B258" s="367"/>
      <c r="C258" s="367"/>
      <c r="D258" s="377" t="s">
        <v>415</v>
      </c>
      <c r="E258" s="377"/>
      <c r="F258" s="377"/>
      <c r="G258" s="377"/>
      <c r="H258" s="377"/>
      <c r="I258" s="101"/>
      <c r="J258" s="81"/>
      <c r="K258" s="81"/>
      <c r="L258" s="81"/>
      <c r="M258" s="81"/>
    </row>
    <row r="259" spans="1:13" s="80" customFormat="1">
      <c r="A259" s="368" t="s">
        <v>299</v>
      </c>
      <c r="B259" s="368"/>
      <c r="C259" s="368"/>
      <c r="D259" s="99"/>
      <c r="E259" s="376" t="s">
        <v>416</v>
      </c>
      <c r="F259" s="376"/>
      <c r="G259" s="376"/>
      <c r="H259" s="376"/>
      <c r="I259" s="101"/>
      <c r="J259" s="81"/>
      <c r="K259" s="81"/>
      <c r="L259" s="81"/>
      <c r="M259" s="81"/>
    </row>
    <row r="260" spans="1:13" s="80" customFormat="1">
      <c r="A260" s="368" t="s">
        <v>300</v>
      </c>
      <c r="B260" s="368"/>
      <c r="C260" s="368"/>
      <c r="D260" s="99"/>
      <c r="E260" s="99"/>
      <c r="F260" s="376" t="s">
        <v>417</v>
      </c>
      <c r="G260" s="376"/>
      <c r="H260" s="376"/>
      <c r="I260" s="101"/>
      <c r="J260" s="81"/>
      <c r="K260" s="81"/>
      <c r="L260" s="81"/>
      <c r="M260" s="81"/>
    </row>
    <row r="261" spans="1:13" s="80" customFormat="1">
      <c r="A261" s="368" t="s">
        <v>301</v>
      </c>
      <c r="B261" s="368"/>
      <c r="C261" s="100"/>
      <c r="D261" s="99"/>
      <c r="E261" s="99"/>
      <c r="F261" s="376" t="s">
        <v>418</v>
      </c>
      <c r="G261" s="376"/>
      <c r="H261" s="376"/>
      <c r="I261" s="101"/>
      <c r="J261" s="81"/>
      <c r="K261" s="81"/>
      <c r="L261" s="81"/>
      <c r="M261" s="81"/>
    </row>
    <row r="262" spans="1:13" s="80" customFormat="1">
      <c r="A262" s="218" t="s">
        <v>269</v>
      </c>
      <c r="B262" s="218"/>
      <c r="C262" s="101"/>
      <c r="D262" s="101"/>
      <c r="E262" s="101"/>
      <c r="F262" s="101"/>
      <c r="G262" s="101"/>
      <c r="H262" s="101" t="s">
        <v>304</v>
      </c>
      <c r="I262" s="101"/>
      <c r="J262" s="81"/>
      <c r="K262" s="81"/>
      <c r="L262" s="81"/>
      <c r="M262" s="81"/>
    </row>
    <row r="263" spans="1:13" s="80" customFormat="1">
      <c r="A263" s="222"/>
      <c r="B263" s="219"/>
      <c r="C263" s="101"/>
      <c r="D263" s="101"/>
      <c r="E263" s="101"/>
      <c r="F263" s="101"/>
      <c r="G263" s="101"/>
      <c r="H263" s="101" t="s">
        <v>302</v>
      </c>
      <c r="I263" s="101"/>
      <c r="J263" s="81"/>
      <c r="K263" s="81"/>
      <c r="L263" s="81"/>
      <c r="M263" s="81"/>
    </row>
    <row r="264" spans="1:13" s="80" customFormat="1">
      <c r="A264" s="218" t="s">
        <v>303</v>
      </c>
      <c r="B264" s="219"/>
      <c r="C264" s="101"/>
      <c r="D264" s="101"/>
      <c r="E264" s="101"/>
      <c r="F264" s="101"/>
      <c r="G264" s="101"/>
      <c r="H264" s="101"/>
      <c r="I264" s="101"/>
      <c r="J264" s="81"/>
      <c r="K264" s="81"/>
      <c r="L264" s="81"/>
      <c r="M264" s="81"/>
    </row>
    <row r="265" spans="1:13" s="80" customFormat="1" ht="23.25" customHeight="1">
      <c r="A265" s="240" t="s">
        <v>273</v>
      </c>
      <c r="B265" s="240"/>
      <c r="C265" s="146"/>
      <c r="D265" s="147"/>
      <c r="E265" s="147"/>
      <c r="F265" s="147"/>
      <c r="G265" s="147"/>
      <c r="H265" s="147"/>
      <c r="I265" s="101"/>
      <c r="J265" s="81"/>
      <c r="K265" s="81"/>
      <c r="L265" s="81"/>
      <c r="M265" s="81"/>
    </row>
    <row r="266" spans="1:13" s="80" customFormat="1" ht="23.25" customHeight="1">
      <c r="A266" s="245"/>
      <c r="B266" s="240"/>
      <c r="C266" s="146"/>
      <c r="D266" s="147"/>
      <c r="E266" s="147"/>
      <c r="F266" s="147"/>
      <c r="G266" s="147"/>
      <c r="H266" s="146" t="s">
        <v>322</v>
      </c>
      <c r="J266" s="81"/>
      <c r="K266" s="81"/>
      <c r="L266" s="81"/>
      <c r="M266" s="81"/>
    </row>
    <row r="267" spans="1:13" s="80" customFormat="1" ht="23.25" customHeight="1">
      <c r="A267" s="369" t="s">
        <v>333</v>
      </c>
      <c r="B267" s="370"/>
      <c r="C267" s="143" t="s">
        <v>156</v>
      </c>
      <c r="D267" s="143" t="s">
        <v>294</v>
      </c>
      <c r="E267" s="143" t="s">
        <v>295</v>
      </c>
      <c r="F267" s="143" t="s">
        <v>296</v>
      </c>
      <c r="G267" s="143" t="s">
        <v>297</v>
      </c>
      <c r="H267" s="144" t="s">
        <v>157</v>
      </c>
      <c r="J267" s="81"/>
      <c r="K267" s="81"/>
      <c r="L267" s="81"/>
      <c r="M267" s="81"/>
    </row>
    <row r="268" spans="1:13" s="80" customFormat="1" ht="23.25" customHeight="1">
      <c r="A268" s="371" t="s">
        <v>332</v>
      </c>
      <c r="B268" s="372"/>
      <c r="C268" s="143" t="s">
        <v>329</v>
      </c>
      <c r="D268" s="143" t="s">
        <v>328</v>
      </c>
      <c r="E268" s="143" t="s">
        <v>327</v>
      </c>
      <c r="F268" s="143" t="s">
        <v>325</v>
      </c>
      <c r="G268" s="143" t="s">
        <v>326</v>
      </c>
      <c r="H268" s="143" t="s">
        <v>284</v>
      </c>
      <c r="J268" s="81"/>
      <c r="K268" s="81"/>
      <c r="L268" s="81"/>
      <c r="M268" s="81"/>
    </row>
    <row r="269" spans="1:13" s="80" customFormat="1">
      <c r="A269" s="241" t="s">
        <v>218</v>
      </c>
      <c r="B269" s="247" t="s">
        <v>331</v>
      </c>
      <c r="C269" s="95">
        <v>32.977735056772879</v>
      </c>
      <c r="D269" s="105">
        <v>49.910513773953262</v>
      </c>
      <c r="E269" s="105">
        <v>31.915961155800602</v>
      </c>
      <c r="F269" s="105">
        <v>27.361161004853411</v>
      </c>
      <c r="G269" s="105">
        <v>12.587327945671118</v>
      </c>
      <c r="H269" s="96">
        <v>39.653117208815495</v>
      </c>
      <c r="J269" s="81"/>
      <c r="K269" s="81"/>
      <c r="L269" s="81"/>
      <c r="M269" s="81"/>
    </row>
    <row r="270" spans="1:13" s="80" customFormat="1" ht="22.5" customHeight="1">
      <c r="A270" s="242" t="s">
        <v>394</v>
      </c>
      <c r="B270" s="247" t="s">
        <v>330</v>
      </c>
      <c r="C270" s="97">
        <v>63.6875</v>
      </c>
      <c r="D270" s="106">
        <v>41.333333333333336</v>
      </c>
      <c r="E270" s="106">
        <v>64.666666666666671</v>
      </c>
      <c r="F270" s="106">
        <v>70</v>
      </c>
      <c r="G270" s="106">
        <v>91.75</v>
      </c>
      <c r="H270" s="98">
        <v>55</v>
      </c>
      <c r="J270" s="81"/>
      <c r="K270" s="81"/>
      <c r="L270" s="81"/>
      <c r="M270" s="81"/>
    </row>
    <row r="271" spans="1:13" s="80" customFormat="1" ht="30">
      <c r="A271" s="243" t="s">
        <v>219</v>
      </c>
      <c r="B271" s="247" t="s">
        <v>331</v>
      </c>
      <c r="C271" s="95">
        <v>13.91276053088443</v>
      </c>
      <c r="D271" s="105">
        <v>22.270113264978463</v>
      </c>
      <c r="E271" s="105">
        <v>17.919326821234126</v>
      </c>
      <c r="F271" s="105">
        <v>9.4064012154872874</v>
      </c>
      <c r="G271" s="105">
        <v>1.7515761985289686</v>
      </c>
      <c r="H271" s="96">
        <v>32.051633401788642</v>
      </c>
      <c r="J271" s="81"/>
      <c r="K271" s="81"/>
      <c r="L271" s="81"/>
      <c r="M271" s="81"/>
    </row>
    <row r="272" spans="1:13" s="80" customFormat="1">
      <c r="A272" s="242" t="s">
        <v>395</v>
      </c>
      <c r="B272" s="247" t="s">
        <v>330</v>
      </c>
      <c r="C272" s="97">
        <v>70.3125</v>
      </c>
      <c r="D272" s="106">
        <v>57</v>
      </c>
      <c r="E272" s="106">
        <v>61</v>
      </c>
      <c r="F272" s="106">
        <v>69.666666666666671</v>
      </c>
      <c r="G272" s="106">
        <v>97.75</v>
      </c>
      <c r="H272" s="98">
        <v>55</v>
      </c>
      <c r="J272" s="81"/>
      <c r="K272" s="81"/>
      <c r="L272" s="81"/>
      <c r="M272" s="81"/>
    </row>
    <row r="273" spans="1:13" s="80" customFormat="1">
      <c r="A273" s="243" t="s">
        <v>220</v>
      </c>
      <c r="B273" s="247" t="s">
        <v>331</v>
      </c>
      <c r="C273" s="95">
        <v>18.663619799712112</v>
      </c>
      <c r="D273" s="105">
        <v>28.696578110139118</v>
      </c>
      <c r="E273" s="105">
        <v>18.787631608567693</v>
      </c>
      <c r="F273" s="105">
        <v>15.112691018435337</v>
      </c>
      <c r="G273" s="105">
        <v>6.1843700633875169</v>
      </c>
      <c r="H273" s="96">
        <v>33.696168477822333</v>
      </c>
      <c r="J273" s="81"/>
      <c r="K273" s="81"/>
      <c r="L273" s="81"/>
      <c r="M273" s="81"/>
    </row>
    <row r="274" spans="1:13" s="80" customFormat="1" ht="22.5" customHeight="1">
      <c r="A274" s="242" t="s">
        <v>396</v>
      </c>
      <c r="B274" s="247" t="s">
        <v>330</v>
      </c>
      <c r="C274" s="97">
        <v>67.5625</v>
      </c>
      <c r="D274" s="106">
        <v>52.5</v>
      </c>
      <c r="E274" s="106">
        <v>67.333333333333329</v>
      </c>
      <c r="F274" s="106">
        <v>71.333333333333329</v>
      </c>
      <c r="G274" s="106">
        <v>87.5</v>
      </c>
      <c r="H274" s="98">
        <v>55</v>
      </c>
      <c r="J274" s="81"/>
      <c r="K274" s="81"/>
      <c r="L274" s="81"/>
      <c r="M274" s="81"/>
    </row>
    <row r="275" spans="1:13" s="80" customFormat="1" ht="27" customHeight="1">
      <c r="A275" s="243" t="s">
        <v>221</v>
      </c>
      <c r="B275" s="247" t="s">
        <v>331</v>
      </c>
      <c r="C275" s="95">
        <v>50.287095095994118</v>
      </c>
      <c r="D275" s="105">
        <v>80.045738241469905</v>
      </c>
      <c r="E275" s="105">
        <v>48.098551617206965</v>
      </c>
      <c r="F275" s="105">
        <v>40.685322032046692</v>
      </c>
      <c r="G275" s="105">
        <v>14.491867784831364</v>
      </c>
      <c r="H275" s="96">
        <v>50.077097333279504</v>
      </c>
      <c r="J275" s="81"/>
      <c r="K275" s="81"/>
      <c r="L275" s="81"/>
      <c r="M275" s="81"/>
    </row>
    <row r="276" spans="1:13" s="80" customFormat="1" ht="30.75" customHeight="1">
      <c r="A276" s="241" t="s">
        <v>397</v>
      </c>
      <c r="B276" s="247" t="s">
        <v>330</v>
      </c>
      <c r="C276" s="97">
        <v>54.125</v>
      </c>
      <c r="D276" s="106">
        <v>23.833333333333332</v>
      </c>
      <c r="E276" s="106">
        <v>59</v>
      </c>
      <c r="F276" s="106">
        <v>64.333333333333329</v>
      </c>
      <c r="G276" s="106">
        <v>88.25</v>
      </c>
      <c r="H276" s="98">
        <v>54.990825688073393</v>
      </c>
      <c r="J276" s="81"/>
      <c r="K276" s="81"/>
      <c r="L276" s="81"/>
      <c r="M276" s="81"/>
    </row>
    <row r="277" spans="1:13" s="80" customFormat="1" ht="20.25" customHeight="1">
      <c r="A277" s="242" t="s">
        <v>222</v>
      </c>
      <c r="B277" s="247" t="s">
        <v>331</v>
      </c>
      <c r="C277" s="95">
        <v>49.047464800500855</v>
      </c>
      <c r="D277" s="105">
        <v>68.629625479225581</v>
      </c>
      <c r="E277" s="105">
        <v>42.85833457619362</v>
      </c>
      <c r="F277" s="105">
        <v>44.240229753444318</v>
      </c>
      <c r="G277" s="105">
        <v>27.921497735936622</v>
      </c>
      <c r="H277" s="96">
        <v>42.787569622371542</v>
      </c>
      <c r="J277" s="81"/>
      <c r="K277" s="81"/>
      <c r="L277" s="81"/>
      <c r="M277" s="81"/>
    </row>
    <row r="278" spans="1:13" s="80" customFormat="1" ht="26.25" customHeight="1">
      <c r="A278" s="243" t="s">
        <v>398</v>
      </c>
      <c r="B278" s="247" t="s">
        <v>330</v>
      </c>
      <c r="C278" s="97">
        <v>45</v>
      </c>
      <c r="D278" s="106">
        <v>9</v>
      </c>
      <c r="E278" s="106">
        <v>54</v>
      </c>
      <c r="F278" s="106">
        <v>51.333333333333336</v>
      </c>
      <c r="G278" s="106">
        <v>87.5</v>
      </c>
      <c r="H278" s="98">
        <v>55</v>
      </c>
      <c r="J278" s="81"/>
      <c r="K278" s="81"/>
      <c r="L278" s="81"/>
      <c r="M278" s="81"/>
    </row>
    <row r="279" spans="1:13" s="80" customFormat="1">
      <c r="A279" s="367" t="s">
        <v>298</v>
      </c>
      <c r="B279" s="367"/>
      <c r="C279" s="367"/>
      <c r="D279" s="377" t="s">
        <v>415</v>
      </c>
      <c r="E279" s="377"/>
      <c r="F279" s="377"/>
      <c r="G279" s="377"/>
      <c r="H279" s="377"/>
      <c r="I279" s="101"/>
      <c r="J279" s="81"/>
      <c r="K279" s="81"/>
      <c r="L279" s="81"/>
      <c r="M279" s="81"/>
    </row>
    <row r="280" spans="1:13" s="80" customFormat="1">
      <c r="A280" s="368" t="s">
        <v>299</v>
      </c>
      <c r="B280" s="368"/>
      <c r="C280" s="368"/>
      <c r="D280" s="99"/>
      <c r="E280" s="376" t="s">
        <v>416</v>
      </c>
      <c r="F280" s="376"/>
      <c r="G280" s="376"/>
      <c r="H280" s="376"/>
      <c r="I280" s="101"/>
      <c r="J280" s="81"/>
      <c r="K280" s="81"/>
      <c r="L280" s="81"/>
      <c r="M280" s="81"/>
    </row>
    <row r="281" spans="1:13" s="80" customFormat="1" ht="23.25" customHeight="1">
      <c r="A281" s="368" t="s">
        <v>300</v>
      </c>
      <c r="B281" s="368"/>
      <c r="C281" s="368"/>
      <c r="D281" s="99"/>
      <c r="E281" s="99"/>
      <c r="F281" s="376" t="s">
        <v>417</v>
      </c>
      <c r="G281" s="376"/>
      <c r="H281" s="376"/>
      <c r="I281" s="101"/>
      <c r="J281" s="81"/>
      <c r="K281" s="81"/>
      <c r="L281" s="81"/>
      <c r="M281" s="81"/>
    </row>
    <row r="282" spans="1:13" s="80" customFormat="1" ht="23.25" customHeight="1">
      <c r="A282" s="368" t="s">
        <v>301</v>
      </c>
      <c r="B282" s="368"/>
      <c r="C282" s="100"/>
      <c r="D282" s="99"/>
      <c r="E282" s="99"/>
      <c r="F282" s="376" t="s">
        <v>418</v>
      </c>
      <c r="G282" s="376"/>
      <c r="H282" s="376"/>
      <c r="I282" s="101"/>
      <c r="J282" s="81"/>
      <c r="K282" s="81"/>
      <c r="L282" s="81"/>
      <c r="M282" s="81"/>
    </row>
    <row r="283" spans="1:13" s="80" customFormat="1" ht="23.25" customHeight="1">
      <c r="A283" s="218" t="s">
        <v>269</v>
      </c>
      <c r="B283" s="218"/>
      <c r="C283" s="101"/>
      <c r="D283" s="101"/>
      <c r="E283" s="101"/>
      <c r="F283" s="101"/>
      <c r="G283" s="101"/>
      <c r="H283" s="101" t="s">
        <v>304</v>
      </c>
      <c r="I283" s="101"/>
      <c r="J283" s="81"/>
      <c r="K283" s="81"/>
      <c r="L283" s="81"/>
      <c r="M283" s="81"/>
    </row>
    <row r="284" spans="1:13" s="80" customFormat="1" ht="23.25" customHeight="1">
      <c r="A284" s="222"/>
      <c r="B284" s="219"/>
      <c r="C284" s="101"/>
      <c r="D284" s="101"/>
      <c r="E284" s="101"/>
      <c r="F284" s="101"/>
      <c r="G284" s="101"/>
      <c r="H284" s="101" t="s">
        <v>302</v>
      </c>
      <c r="I284" s="101"/>
      <c r="J284" s="81"/>
      <c r="K284" s="81"/>
      <c r="L284" s="81"/>
      <c r="M284" s="81"/>
    </row>
    <row r="285" spans="1:13" s="80" customFormat="1" ht="23.25" customHeight="1">
      <c r="A285" s="218" t="s">
        <v>303</v>
      </c>
      <c r="B285" s="219"/>
      <c r="C285" s="101"/>
      <c r="D285" s="101"/>
      <c r="E285" s="101"/>
      <c r="F285" s="101"/>
      <c r="G285" s="101"/>
      <c r="H285" s="101"/>
      <c r="I285" s="101"/>
      <c r="J285" s="81"/>
      <c r="K285" s="81"/>
      <c r="L285" s="81"/>
      <c r="M285" s="81"/>
    </row>
    <row r="286" spans="1:13" s="80" customFormat="1" ht="18" customHeight="1">
      <c r="A286" s="240" t="s">
        <v>274</v>
      </c>
      <c r="B286" s="240"/>
      <c r="C286" s="146"/>
      <c r="D286" s="147"/>
      <c r="E286" s="147"/>
      <c r="F286" s="147"/>
      <c r="G286" s="147"/>
      <c r="H286" s="147"/>
      <c r="I286" s="101"/>
      <c r="J286" s="81"/>
      <c r="K286" s="81"/>
      <c r="L286" s="81"/>
      <c r="M286" s="81"/>
    </row>
    <row r="287" spans="1:13" s="80" customFormat="1" ht="18" customHeight="1">
      <c r="A287" s="245"/>
      <c r="B287" s="240"/>
      <c r="C287" s="146"/>
      <c r="D287" s="147"/>
      <c r="E287" s="147"/>
      <c r="F287" s="147"/>
      <c r="G287" s="147"/>
      <c r="H287" s="146" t="s">
        <v>323</v>
      </c>
      <c r="J287" s="81"/>
      <c r="K287" s="81"/>
      <c r="L287" s="81"/>
      <c r="M287" s="81"/>
    </row>
    <row r="288" spans="1:13" s="80" customFormat="1" ht="23.25" customHeight="1">
      <c r="A288" s="369" t="s">
        <v>333</v>
      </c>
      <c r="B288" s="370"/>
      <c r="C288" s="143" t="s">
        <v>156</v>
      </c>
      <c r="D288" s="143" t="s">
        <v>294</v>
      </c>
      <c r="E288" s="143" t="s">
        <v>295</v>
      </c>
      <c r="F288" s="143" t="s">
        <v>296</v>
      </c>
      <c r="G288" s="143" t="s">
        <v>297</v>
      </c>
      <c r="H288" s="144" t="s">
        <v>157</v>
      </c>
      <c r="J288" s="81"/>
      <c r="K288" s="81"/>
      <c r="L288" s="81"/>
      <c r="M288" s="81"/>
    </row>
    <row r="289" spans="1:13" s="80" customFormat="1" ht="23.25" customHeight="1">
      <c r="A289" s="371" t="s">
        <v>332</v>
      </c>
      <c r="B289" s="372"/>
      <c r="C289" s="143" t="s">
        <v>329</v>
      </c>
      <c r="D289" s="143" t="s">
        <v>328</v>
      </c>
      <c r="E289" s="143" t="s">
        <v>327</v>
      </c>
      <c r="F289" s="143" t="s">
        <v>325</v>
      </c>
      <c r="G289" s="143" t="s">
        <v>326</v>
      </c>
      <c r="H289" s="143" t="s">
        <v>284</v>
      </c>
      <c r="J289" s="81"/>
      <c r="K289" s="81"/>
      <c r="L289" s="81"/>
      <c r="M289" s="81"/>
    </row>
    <row r="290" spans="1:13" s="80" customFormat="1">
      <c r="A290" s="241" t="s">
        <v>166</v>
      </c>
      <c r="B290" s="247" t="s">
        <v>331</v>
      </c>
      <c r="C290" s="95">
        <v>12.799723143289222</v>
      </c>
      <c r="D290" s="95">
        <v>15.617732927939707</v>
      </c>
      <c r="E290" s="95">
        <v>12.630193502774203</v>
      </c>
      <c r="F290" s="95">
        <v>18.337125560940475</v>
      </c>
      <c r="G290" s="95">
        <v>6.78745845233545</v>
      </c>
      <c r="H290" s="96">
        <v>15.933568114604403</v>
      </c>
      <c r="J290" s="81"/>
      <c r="K290" s="81"/>
      <c r="L290" s="81"/>
      <c r="M290" s="81"/>
    </row>
    <row r="291" spans="1:13" s="80" customFormat="1" ht="19.5" customHeight="1">
      <c r="A291" s="242" t="s">
        <v>399</v>
      </c>
      <c r="B291" s="247" t="s">
        <v>330</v>
      </c>
      <c r="C291" s="97">
        <v>56.3125</v>
      </c>
      <c r="D291" s="97">
        <v>42.333333333333336</v>
      </c>
      <c r="E291" s="97">
        <v>55</v>
      </c>
      <c r="F291" s="97">
        <v>38.333333333333336</v>
      </c>
      <c r="G291" s="97">
        <v>82.25</v>
      </c>
      <c r="H291" s="98">
        <v>55</v>
      </c>
      <c r="J291" s="81"/>
      <c r="K291" s="81"/>
      <c r="L291" s="81"/>
      <c r="M291" s="81"/>
    </row>
    <row r="292" spans="1:13" s="80" customFormat="1" ht="31.5" customHeight="1">
      <c r="A292" s="243" t="s">
        <v>223</v>
      </c>
      <c r="B292" s="247" t="s">
        <v>331</v>
      </c>
      <c r="C292" s="95">
        <v>2.2991093886243212</v>
      </c>
      <c r="D292" s="95">
        <v>4.0279696827419684</v>
      </c>
      <c r="E292" s="95">
        <v>2.3933530082500503</v>
      </c>
      <c r="F292" s="95">
        <v>2.0170702260379634</v>
      </c>
      <c r="G292" s="95">
        <v>1.0726281105372595</v>
      </c>
      <c r="H292" s="96">
        <v>9.9738265354157729</v>
      </c>
      <c r="J292" s="81"/>
      <c r="K292" s="81"/>
      <c r="L292" s="81"/>
      <c r="M292" s="81"/>
    </row>
    <row r="293" spans="1:13" s="80" customFormat="1" ht="41.25" customHeight="1">
      <c r="A293" s="242" t="s">
        <v>401</v>
      </c>
      <c r="B293" s="247" t="s">
        <v>330</v>
      </c>
      <c r="C293" s="97">
        <v>77.4375</v>
      </c>
      <c r="D293" s="97">
        <v>53.333333333333336</v>
      </c>
      <c r="E293" s="97">
        <v>71.666666666666671</v>
      </c>
      <c r="F293" s="97">
        <v>76.666666666666671</v>
      </c>
      <c r="G293" s="97">
        <v>104.75</v>
      </c>
      <c r="H293" s="98">
        <v>54.935779816513758</v>
      </c>
      <c r="J293" s="81"/>
      <c r="K293" s="81"/>
      <c r="L293" s="81"/>
      <c r="M293" s="81"/>
    </row>
    <row r="294" spans="1:13" s="80" customFormat="1" ht="35.25" customHeight="1">
      <c r="A294" s="243" t="s">
        <v>224</v>
      </c>
      <c r="B294" s="247" t="s">
        <v>331</v>
      </c>
      <c r="C294" s="95">
        <v>1.9167267079100143</v>
      </c>
      <c r="D294" s="95">
        <v>1.736340212188263</v>
      </c>
      <c r="E294" s="95">
        <v>2.3527830556281155</v>
      </c>
      <c r="F294" s="95">
        <v>2.1276397901167927</v>
      </c>
      <c r="G294" s="95">
        <v>1.2397472464690924</v>
      </c>
      <c r="H294" s="96">
        <v>5.481923679957073</v>
      </c>
      <c r="J294" s="81"/>
      <c r="K294" s="81"/>
      <c r="L294" s="81"/>
      <c r="M294" s="81"/>
    </row>
    <row r="295" spans="1:13" s="80" customFormat="1" ht="42.75" customHeight="1">
      <c r="A295" s="242" t="s">
        <v>402</v>
      </c>
      <c r="B295" s="247" t="s">
        <v>330</v>
      </c>
      <c r="C295" s="97">
        <v>63.8125</v>
      </c>
      <c r="D295" s="97">
        <v>60.333333333333336</v>
      </c>
      <c r="E295" s="97">
        <v>56.5</v>
      </c>
      <c r="F295" s="97">
        <v>54</v>
      </c>
      <c r="G295" s="97">
        <v>84.75</v>
      </c>
      <c r="H295" s="98">
        <v>55</v>
      </c>
      <c r="J295" s="81"/>
      <c r="K295" s="81"/>
      <c r="L295" s="81"/>
      <c r="M295" s="81"/>
    </row>
    <row r="296" spans="1:13" s="80" customFormat="1" ht="42" customHeight="1">
      <c r="A296" s="243" t="s">
        <v>225</v>
      </c>
      <c r="B296" s="247" t="s">
        <v>331</v>
      </c>
      <c r="C296" s="95">
        <v>34.183333333333337</v>
      </c>
      <c r="D296" s="95">
        <v>41.088888888888896</v>
      </c>
      <c r="E296" s="95">
        <v>33.144444444444446</v>
      </c>
      <c r="F296" s="95">
        <v>50.866666666666667</v>
      </c>
      <c r="G296" s="95">
        <v>18.049999999999997</v>
      </c>
      <c r="H296" s="96">
        <v>32.344954128440364</v>
      </c>
      <c r="J296" s="81"/>
      <c r="K296" s="81"/>
      <c r="L296" s="81"/>
      <c r="M296" s="81"/>
    </row>
    <row r="297" spans="1:13" s="80" customFormat="1" ht="54.75" customHeight="1">
      <c r="A297" s="241" t="s">
        <v>403</v>
      </c>
      <c r="B297" s="247" t="s">
        <v>330</v>
      </c>
      <c r="C297" s="97">
        <v>47.625</v>
      </c>
      <c r="D297" s="97">
        <v>32.666666666666664</v>
      </c>
      <c r="E297" s="97">
        <v>47.833333333333336</v>
      </c>
      <c r="F297" s="97">
        <v>25.333333333333332</v>
      </c>
      <c r="G297" s="97">
        <v>75.25</v>
      </c>
      <c r="H297" s="98">
        <v>54.477064220183486</v>
      </c>
      <c r="J297" s="81"/>
      <c r="K297" s="81"/>
      <c r="L297" s="81"/>
      <c r="M297" s="81"/>
    </row>
    <row r="298" spans="1:13" s="80" customFormat="1">
      <c r="A298" s="367" t="s">
        <v>298</v>
      </c>
      <c r="B298" s="367"/>
      <c r="C298" s="367"/>
      <c r="D298" s="377" t="s">
        <v>415</v>
      </c>
      <c r="E298" s="377"/>
      <c r="F298" s="377"/>
      <c r="G298" s="377"/>
      <c r="H298" s="377"/>
      <c r="I298" s="101"/>
      <c r="J298" s="81"/>
      <c r="K298" s="81"/>
      <c r="L298" s="81"/>
      <c r="M298" s="81"/>
    </row>
    <row r="299" spans="1:13" s="80" customFormat="1">
      <c r="A299" s="368" t="s">
        <v>299</v>
      </c>
      <c r="B299" s="368"/>
      <c r="C299" s="368"/>
      <c r="D299" s="99"/>
      <c r="E299" s="376" t="s">
        <v>416</v>
      </c>
      <c r="F299" s="376"/>
      <c r="G299" s="376"/>
      <c r="H299" s="376"/>
      <c r="I299" s="101"/>
      <c r="J299" s="81"/>
      <c r="K299" s="81"/>
      <c r="L299" s="81"/>
      <c r="M299" s="81"/>
    </row>
    <row r="300" spans="1:13" s="80" customFormat="1" ht="23.25" customHeight="1">
      <c r="A300" s="368" t="s">
        <v>300</v>
      </c>
      <c r="B300" s="368"/>
      <c r="C300" s="368"/>
      <c r="D300" s="99"/>
      <c r="E300" s="99"/>
      <c r="F300" s="376" t="s">
        <v>417</v>
      </c>
      <c r="G300" s="376"/>
      <c r="H300" s="376"/>
      <c r="I300" s="101"/>
      <c r="J300" s="81"/>
      <c r="K300" s="81"/>
      <c r="L300" s="81"/>
      <c r="M300" s="81"/>
    </row>
    <row r="301" spans="1:13" s="80" customFormat="1" ht="23.25" customHeight="1">
      <c r="A301" s="368" t="s">
        <v>301</v>
      </c>
      <c r="B301" s="368"/>
      <c r="C301" s="100"/>
      <c r="D301" s="99"/>
      <c r="E301" s="99"/>
      <c r="F301" s="376" t="s">
        <v>418</v>
      </c>
      <c r="G301" s="376"/>
      <c r="H301" s="376"/>
      <c r="I301" s="101"/>
      <c r="J301" s="81"/>
      <c r="K301" s="81"/>
      <c r="L301" s="81"/>
      <c r="M301" s="81"/>
    </row>
    <row r="302" spans="1:13" s="80" customFormat="1" ht="15" customHeight="1">
      <c r="A302" s="218" t="s">
        <v>269</v>
      </c>
      <c r="B302" s="218"/>
      <c r="C302" s="101"/>
      <c r="D302" s="101"/>
      <c r="E302" s="101"/>
      <c r="F302" s="101"/>
      <c r="G302" s="101"/>
      <c r="H302" s="101" t="s">
        <v>304</v>
      </c>
      <c r="I302" s="101"/>
      <c r="J302" s="81"/>
      <c r="K302" s="81"/>
      <c r="L302" s="81"/>
      <c r="M302" s="81"/>
    </row>
    <row r="303" spans="1:13" s="80" customFormat="1" ht="21" customHeight="1">
      <c r="A303" s="222"/>
      <c r="B303" s="219"/>
      <c r="C303" s="101"/>
      <c r="D303" s="101"/>
      <c r="E303" s="101"/>
      <c r="F303" s="101"/>
      <c r="G303" s="101"/>
      <c r="H303" s="101" t="s">
        <v>302</v>
      </c>
      <c r="I303" s="101"/>
      <c r="J303" s="81"/>
      <c r="K303" s="81"/>
      <c r="L303" s="81"/>
      <c r="M303" s="81"/>
    </row>
    <row r="304" spans="1:13" s="80" customFormat="1">
      <c r="A304" s="218" t="s">
        <v>303</v>
      </c>
      <c r="B304" s="219"/>
      <c r="C304" s="101"/>
      <c r="D304" s="101"/>
      <c r="E304" s="101"/>
      <c r="F304" s="101"/>
      <c r="G304" s="101"/>
      <c r="H304" s="101"/>
      <c r="I304" s="101"/>
      <c r="J304" s="81"/>
      <c r="K304" s="81"/>
      <c r="L304" s="81"/>
      <c r="M304" s="81"/>
    </row>
    <row r="305" spans="1:13" s="80" customFormat="1" ht="23.25" customHeight="1">
      <c r="A305" s="240" t="s">
        <v>275</v>
      </c>
      <c r="B305" s="240"/>
      <c r="C305" s="146"/>
      <c r="D305" s="147"/>
      <c r="E305" s="147"/>
      <c r="F305" s="147"/>
      <c r="G305" s="147"/>
      <c r="H305" s="147"/>
      <c r="I305" s="101"/>
      <c r="J305" s="81"/>
      <c r="K305" s="81"/>
      <c r="L305" s="81"/>
      <c r="M305" s="81"/>
    </row>
    <row r="306" spans="1:13" s="80" customFormat="1" ht="15" customHeight="1">
      <c r="A306" s="245"/>
      <c r="B306" s="240"/>
      <c r="C306" s="146"/>
      <c r="D306" s="147"/>
      <c r="E306" s="147"/>
      <c r="F306" s="147"/>
      <c r="G306" s="147"/>
      <c r="H306" s="146" t="s">
        <v>324</v>
      </c>
      <c r="J306" s="81"/>
      <c r="K306" s="81"/>
      <c r="L306" s="81"/>
      <c r="M306" s="81"/>
    </row>
    <row r="307" spans="1:13" s="80" customFormat="1" ht="23.25" customHeight="1">
      <c r="A307" s="369" t="s">
        <v>333</v>
      </c>
      <c r="B307" s="370"/>
      <c r="C307" s="143" t="s">
        <v>156</v>
      </c>
      <c r="D307" s="143" t="s">
        <v>294</v>
      </c>
      <c r="E307" s="143" t="s">
        <v>295</v>
      </c>
      <c r="F307" s="143" t="s">
        <v>296</v>
      </c>
      <c r="G307" s="143" t="s">
        <v>297</v>
      </c>
      <c r="H307" s="144" t="s">
        <v>157</v>
      </c>
      <c r="J307" s="81"/>
      <c r="K307" s="81"/>
      <c r="L307" s="81"/>
      <c r="M307" s="81"/>
    </row>
    <row r="308" spans="1:13" s="80" customFormat="1" ht="23.25" customHeight="1">
      <c r="A308" s="371" t="s">
        <v>332</v>
      </c>
      <c r="B308" s="372"/>
      <c r="C308" s="143" t="s">
        <v>329</v>
      </c>
      <c r="D308" s="143" t="s">
        <v>328</v>
      </c>
      <c r="E308" s="143" t="s">
        <v>327</v>
      </c>
      <c r="F308" s="143" t="s">
        <v>325</v>
      </c>
      <c r="G308" s="143" t="s">
        <v>326</v>
      </c>
      <c r="H308" s="143" t="s">
        <v>284</v>
      </c>
      <c r="J308" s="81"/>
      <c r="K308" s="81"/>
      <c r="L308" s="81"/>
      <c r="M308" s="81"/>
    </row>
    <row r="309" spans="1:13" s="80" customFormat="1">
      <c r="A309" s="241" t="s">
        <v>167</v>
      </c>
      <c r="B309" s="247" t="s">
        <v>331</v>
      </c>
      <c r="C309" s="95">
        <v>28.821155359643342</v>
      </c>
      <c r="D309" s="95">
        <v>37.539791827335513</v>
      </c>
      <c r="E309" s="95">
        <v>31.067022037105499</v>
      </c>
      <c r="F309" s="95">
        <v>26.859293309667866</v>
      </c>
      <c r="G309" s="95">
        <v>15.530197187490046</v>
      </c>
      <c r="H309" s="96">
        <v>35.710084298309425</v>
      </c>
      <c r="J309" s="81"/>
      <c r="K309" s="81"/>
      <c r="L309" s="81"/>
      <c r="M309" s="81"/>
    </row>
    <row r="310" spans="1:13" s="80" customFormat="1">
      <c r="A310" s="242" t="s">
        <v>404</v>
      </c>
      <c r="B310" s="247" t="s">
        <v>330</v>
      </c>
      <c r="C310" s="97">
        <v>70</v>
      </c>
      <c r="D310" s="97">
        <v>45.166666666666664</v>
      </c>
      <c r="E310" s="97">
        <v>65.666666666666671</v>
      </c>
      <c r="F310" s="97">
        <v>77.333333333333329</v>
      </c>
      <c r="G310" s="97">
        <v>105</v>
      </c>
      <c r="H310" s="98">
        <v>55</v>
      </c>
      <c r="J310" s="81"/>
      <c r="K310" s="81"/>
      <c r="L310" s="81"/>
      <c r="M310" s="81"/>
    </row>
    <row r="311" spans="1:13" s="80" customFormat="1">
      <c r="A311" s="243" t="s">
        <v>226</v>
      </c>
      <c r="B311" s="247" t="s">
        <v>331</v>
      </c>
      <c r="C311" s="95">
        <v>36.543749999999996</v>
      </c>
      <c r="D311" s="95">
        <v>45.916666666666664</v>
      </c>
      <c r="E311" s="95">
        <v>39.066666666666663</v>
      </c>
      <c r="F311" s="95">
        <v>38.966666666666669</v>
      </c>
      <c r="G311" s="95">
        <v>18.774999999999999</v>
      </c>
      <c r="H311" s="96">
        <v>47.231899847094802</v>
      </c>
      <c r="J311" s="81"/>
      <c r="K311" s="81"/>
      <c r="L311" s="81"/>
      <c r="M311" s="81"/>
    </row>
    <row r="312" spans="1:13" s="80" customFormat="1">
      <c r="A312" s="242" t="s">
        <v>405</v>
      </c>
      <c r="B312" s="247" t="s">
        <v>330</v>
      </c>
      <c r="C312" s="97">
        <v>79.6875</v>
      </c>
      <c r="D312" s="97">
        <v>60</v>
      </c>
      <c r="E312" s="97">
        <v>84.666666666666671</v>
      </c>
      <c r="F312" s="97">
        <v>84.666666666666671</v>
      </c>
      <c r="G312" s="97">
        <v>101.75</v>
      </c>
      <c r="H312" s="98">
        <v>54.743119266055047</v>
      </c>
      <c r="J312" s="81"/>
      <c r="K312" s="81"/>
      <c r="L312" s="81"/>
      <c r="M312" s="81"/>
    </row>
    <row r="313" spans="1:13" s="80" customFormat="1">
      <c r="A313" s="243" t="s">
        <v>227</v>
      </c>
      <c r="B313" s="247" t="s">
        <v>331</v>
      </c>
      <c r="C313" s="95">
        <v>29.894296460022371</v>
      </c>
      <c r="D313" s="95">
        <v>39.686431833007177</v>
      </c>
      <c r="E313" s="95">
        <v>34.878408349641226</v>
      </c>
      <c r="F313" s="95">
        <v>23.976473146336161</v>
      </c>
      <c r="G313" s="95">
        <v>15.906376968595657</v>
      </c>
      <c r="H313" s="96">
        <v>37.720872329074915</v>
      </c>
      <c r="J313" s="81"/>
      <c r="K313" s="81"/>
      <c r="L313" s="81"/>
      <c r="M313" s="81"/>
    </row>
    <row r="314" spans="1:13" s="80" customFormat="1">
      <c r="A314" s="242" t="s">
        <v>406</v>
      </c>
      <c r="B314" s="247" t="s">
        <v>330</v>
      </c>
      <c r="C314" s="97">
        <v>72.8125</v>
      </c>
      <c r="D314" s="97">
        <v>48.166666666666664</v>
      </c>
      <c r="E314" s="97">
        <v>58.666666666666664</v>
      </c>
      <c r="F314" s="97">
        <v>92.333333333333329</v>
      </c>
      <c r="G314" s="97">
        <v>105.75</v>
      </c>
      <c r="H314" s="98">
        <v>54.972477064220186</v>
      </c>
      <c r="J314" s="81"/>
      <c r="K314" s="81"/>
      <c r="L314" s="81"/>
      <c r="M314" s="81"/>
    </row>
    <row r="315" spans="1:13" s="80" customFormat="1">
      <c r="A315" s="243" t="s">
        <v>228</v>
      </c>
      <c r="B315" s="247" t="s">
        <v>331</v>
      </c>
      <c r="C315" s="95">
        <v>25.582873088052914</v>
      </c>
      <c r="D315" s="95">
        <v>28.815481029810297</v>
      </c>
      <c r="E315" s="95">
        <v>28.073509485094849</v>
      </c>
      <c r="F315" s="95">
        <v>24.458299457994581</v>
      </c>
      <c r="G315" s="95">
        <v>17.751594437554548</v>
      </c>
      <c r="H315" s="96">
        <v>34.918110588085405</v>
      </c>
      <c r="J315" s="81"/>
      <c r="K315" s="81"/>
      <c r="L315" s="81"/>
      <c r="M315" s="81"/>
    </row>
    <row r="316" spans="1:13" s="80" customFormat="1">
      <c r="A316" s="241" t="s">
        <v>407</v>
      </c>
      <c r="B316" s="247" t="s">
        <v>330</v>
      </c>
      <c r="C316" s="97">
        <v>70.400000000000006</v>
      </c>
      <c r="D316" s="97">
        <v>60.666666666666664</v>
      </c>
      <c r="E316" s="97">
        <v>62.666666666666664</v>
      </c>
      <c r="F316" s="97">
        <v>75</v>
      </c>
      <c r="G316" s="97">
        <v>93</v>
      </c>
      <c r="H316" s="98">
        <v>53.5</v>
      </c>
      <c r="J316" s="81"/>
      <c r="K316" s="81"/>
      <c r="L316" s="81"/>
      <c r="M316" s="81"/>
    </row>
    <row r="317" spans="1:13" s="80" customFormat="1" ht="66" customHeight="1">
      <c r="A317" s="241" t="s">
        <v>229</v>
      </c>
      <c r="B317" s="247" t="s">
        <v>331</v>
      </c>
      <c r="C317" s="95">
        <v>1.0615448381335295</v>
      </c>
      <c r="D317" s="95">
        <v>1.0503303573565232</v>
      </c>
      <c r="E317" s="95">
        <v>1.1139881759708004</v>
      </c>
      <c r="F317" s="95">
        <v>1.1044573708405292</v>
      </c>
      <c r="G317" s="95">
        <v>1.0068496563908358</v>
      </c>
      <c r="H317" s="96">
        <v>3.6784060651789781</v>
      </c>
      <c r="J317" s="81"/>
      <c r="K317" s="81"/>
      <c r="L317" s="81"/>
      <c r="M317" s="81"/>
    </row>
    <row r="318" spans="1:13" s="80" customFormat="1" ht="25.5">
      <c r="A318" s="242" t="s">
        <v>409</v>
      </c>
      <c r="B318" s="247" t="s">
        <v>330</v>
      </c>
      <c r="C318" s="97">
        <v>64.75</v>
      </c>
      <c r="D318" s="97">
        <v>67.333333333333329</v>
      </c>
      <c r="E318" s="97">
        <v>53</v>
      </c>
      <c r="F318" s="97">
        <v>48.666666666666664</v>
      </c>
      <c r="G318" s="97">
        <v>81.75</v>
      </c>
      <c r="H318" s="98">
        <v>53.073394495412842</v>
      </c>
      <c r="J318" s="81"/>
      <c r="K318" s="81"/>
      <c r="L318" s="81"/>
      <c r="M318" s="81"/>
    </row>
    <row r="319" spans="1:13" s="80" customFormat="1">
      <c r="A319" s="243" t="s">
        <v>230</v>
      </c>
      <c r="B319" s="247" t="s">
        <v>331</v>
      </c>
      <c r="C319" s="95">
        <v>50.13893749999999</v>
      </c>
      <c r="D319" s="95">
        <v>68.378500000000003</v>
      </c>
      <c r="E319" s="95">
        <v>50.93</v>
      </c>
      <c r="F319" s="95">
        <v>45.18566666666667</v>
      </c>
      <c r="G319" s="95">
        <v>25.901249999999997</v>
      </c>
      <c r="H319" s="96">
        <v>54.396128440366979</v>
      </c>
      <c r="J319" s="81"/>
      <c r="K319" s="81"/>
      <c r="L319" s="81"/>
      <c r="M319" s="81"/>
    </row>
    <row r="320" spans="1:13" s="80" customFormat="1">
      <c r="A320" s="242" t="s">
        <v>408</v>
      </c>
      <c r="B320" s="247" t="s">
        <v>330</v>
      </c>
      <c r="C320" s="97">
        <v>61.3125</v>
      </c>
      <c r="D320" s="97">
        <v>33.833333333333336</v>
      </c>
      <c r="E320" s="97">
        <v>64</v>
      </c>
      <c r="F320" s="97">
        <v>69.666666666666671</v>
      </c>
      <c r="G320" s="97">
        <v>94.25</v>
      </c>
      <c r="H320" s="98">
        <v>54.990825688073393</v>
      </c>
      <c r="J320" s="81"/>
      <c r="K320" s="81"/>
      <c r="L320" s="81"/>
      <c r="M320" s="81"/>
    </row>
    <row r="321" spans="1:13" s="80" customFormat="1">
      <c r="A321" s="367" t="s">
        <v>298</v>
      </c>
      <c r="B321" s="367"/>
      <c r="C321" s="367"/>
      <c r="D321" s="377" t="s">
        <v>415</v>
      </c>
      <c r="E321" s="377"/>
      <c r="F321" s="377"/>
      <c r="G321" s="377"/>
      <c r="H321" s="377"/>
      <c r="I321" s="101"/>
      <c r="J321" s="81"/>
      <c r="K321" s="81"/>
      <c r="L321" s="81"/>
      <c r="M321" s="81"/>
    </row>
    <row r="322" spans="1:13" s="80" customFormat="1">
      <c r="A322" s="368" t="s">
        <v>299</v>
      </c>
      <c r="B322" s="368"/>
      <c r="C322" s="368"/>
      <c r="D322" s="99"/>
      <c r="E322" s="376" t="s">
        <v>416</v>
      </c>
      <c r="F322" s="376"/>
      <c r="G322" s="376"/>
      <c r="H322" s="376"/>
      <c r="I322" s="101"/>
      <c r="J322" s="81"/>
      <c r="K322" s="81"/>
      <c r="L322" s="81"/>
      <c r="M322" s="81"/>
    </row>
    <row r="323" spans="1:13" s="80" customFormat="1">
      <c r="A323" s="368" t="s">
        <v>300</v>
      </c>
      <c r="B323" s="368"/>
      <c r="C323" s="368"/>
      <c r="D323" s="99"/>
      <c r="E323" s="99"/>
      <c r="F323" s="376" t="s">
        <v>417</v>
      </c>
      <c r="G323" s="376"/>
      <c r="H323" s="376"/>
    </row>
    <row r="324" spans="1:13" s="80" customFormat="1">
      <c r="A324" s="368" t="s">
        <v>301</v>
      </c>
      <c r="B324" s="368"/>
      <c r="C324" s="100"/>
      <c r="D324" s="99"/>
      <c r="E324" s="99"/>
      <c r="F324" s="376" t="s">
        <v>418</v>
      </c>
      <c r="G324" s="376"/>
      <c r="H324" s="376"/>
    </row>
    <row r="325" spans="1:13" s="80" customFormat="1">
      <c r="A325" s="218" t="s">
        <v>269</v>
      </c>
      <c r="B325" s="218"/>
      <c r="C325" s="101"/>
      <c r="D325" s="101"/>
      <c r="E325" s="101"/>
      <c r="F325" s="101"/>
      <c r="G325" s="101"/>
      <c r="H325" s="101" t="s">
        <v>304</v>
      </c>
    </row>
    <row r="326" spans="1:13" s="80" customFormat="1">
      <c r="A326" s="222"/>
      <c r="B326" s="219"/>
      <c r="C326" s="101"/>
      <c r="D326" s="101"/>
      <c r="E326" s="101"/>
      <c r="F326" s="101"/>
      <c r="G326" s="101"/>
      <c r="H326" s="101" t="s">
        <v>302</v>
      </c>
    </row>
    <row r="327" spans="1:13" s="80" customFormat="1">
      <c r="A327" s="218" t="s">
        <v>303</v>
      </c>
      <c r="B327" s="219"/>
      <c r="C327" s="101"/>
      <c r="D327" s="101"/>
      <c r="E327" s="101"/>
      <c r="F327" s="101"/>
      <c r="G327" s="101"/>
      <c r="H327" s="101"/>
    </row>
    <row r="328" spans="1:13"/>
    <row r="329" spans="1:13" hidden="1"/>
    <row r="330" spans="1:13" hidden="1"/>
    <row r="331" spans="1:13" hidden="1"/>
    <row r="332" spans="1:13" hidden="1"/>
    <row r="333" spans="1:13" hidden="1"/>
    <row r="334" spans="1:13" hidden="1"/>
    <row r="335" spans="1:13" hidden="1"/>
    <row r="336" spans="1:13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</sheetData>
  <mergeCells count="144">
    <mergeCell ref="F323:H323"/>
    <mergeCell ref="F324:H324"/>
    <mergeCell ref="F261:H261"/>
    <mergeCell ref="D279:H279"/>
    <mergeCell ref="E280:H280"/>
    <mergeCell ref="F281:H281"/>
    <mergeCell ref="F282:H282"/>
    <mergeCell ref="D298:H298"/>
    <mergeCell ref="E299:H299"/>
    <mergeCell ref="F300:H300"/>
    <mergeCell ref="D24:H24"/>
    <mergeCell ref="D15:H15"/>
    <mergeCell ref="E16:H16"/>
    <mergeCell ref="F17:H17"/>
    <mergeCell ref="F18:H18"/>
    <mergeCell ref="D39:H39"/>
    <mergeCell ref="E40:H40"/>
    <mergeCell ref="F210:H210"/>
    <mergeCell ref="F109:H109"/>
    <mergeCell ref="F110:H110"/>
    <mergeCell ref="D132:H132"/>
    <mergeCell ref="E133:H133"/>
    <mergeCell ref="F134:H134"/>
    <mergeCell ref="F135:H135"/>
    <mergeCell ref="D159:H159"/>
    <mergeCell ref="E160:H160"/>
    <mergeCell ref="F161:H161"/>
    <mergeCell ref="F162:H162"/>
    <mergeCell ref="D184:H184"/>
    <mergeCell ref="E185:H185"/>
    <mergeCell ref="F186:H186"/>
    <mergeCell ref="F187:H187"/>
    <mergeCell ref="D207:H207"/>
    <mergeCell ref="E208:H208"/>
    <mergeCell ref="D57:H57"/>
    <mergeCell ref="E58:H58"/>
    <mergeCell ref="F59:H59"/>
    <mergeCell ref="F60:H60"/>
    <mergeCell ref="D87:H87"/>
    <mergeCell ref="E88:H88"/>
    <mergeCell ref="F41:H41"/>
    <mergeCell ref="A207:C207"/>
    <mergeCell ref="A208:C208"/>
    <mergeCell ref="D107:H107"/>
    <mergeCell ref="E108:H108"/>
    <mergeCell ref="A70:B70"/>
    <mergeCell ref="A98:B98"/>
    <mergeCell ref="F42:H42"/>
    <mergeCell ref="A194:B194"/>
    <mergeCell ref="A110:B110"/>
    <mergeCell ref="A132:C132"/>
    <mergeCell ref="A133:C133"/>
    <mergeCell ref="A134:C134"/>
    <mergeCell ref="A117:B117"/>
    <mergeCell ref="A116:B116"/>
    <mergeCell ref="A97:B97"/>
    <mergeCell ref="A69:B69"/>
    <mergeCell ref="A49:B49"/>
    <mergeCell ref="A321:C321"/>
    <mergeCell ref="A322:C322"/>
    <mergeCell ref="A323:C323"/>
    <mergeCell ref="A324:B324"/>
    <mergeCell ref="A298:C298"/>
    <mergeCell ref="A299:C299"/>
    <mergeCell ref="F89:H89"/>
    <mergeCell ref="F90:H90"/>
    <mergeCell ref="A89:C89"/>
    <mergeCell ref="A90:B90"/>
    <mergeCell ref="A209:C209"/>
    <mergeCell ref="A210:B210"/>
    <mergeCell ref="A218:B218"/>
    <mergeCell ref="D321:H321"/>
    <mergeCell ref="E322:H322"/>
    <mergeCell ref="F209:H209"/>
    <mergeCell ref="F301:H301"/>
    <mergeCell ref="D229:H229"/>
    <mergeCell ref="E230:H230"/>
    <mergeCell ref="F231:H231"/>
    <mergeCell ref="F232:H232"/>
    <mergeCell ref="D258:H258"/>
    <mergeCell ref="E259:H259"/>
    <mergeCell ref="F260:H260"/>
    <mergeCell ref="A25:B25"/>
    <mergeCell ref="A282:B282"/>
    <mergeCell ref="A268:B268"/>
    <mergeCell ref="A289:B289"/>
    <mergeCell ref="A308:B308"/>
    <mergeCell ref="A300:C300"/>
    <mergeCell ref="A301:B301"/>
    <mergeCell ref="A307:B307"/>
    <mergeCell ref="A259:C259"/>
    <mergeCell ref="A260:C260"/>
    <mergeCell ref="A261:B261"/>
    <mergeCell ref="A279:C279"/>
    <mergeCell ref="A280:C280"/>
    <mergeCell ref="A281:C281"/>
    <mergeCell ref="A288:B288"/>
    <mergeCell ref="A267:B267"/>
    <mergeCell ref="A258:C258"/>
    <mergeCell ref="A135:B135"/>
    <mergeCell ref="A159:C159"/>
    <mergeCell ref="A160:C160"/>
    <mergeCell ref="A161:C161"/>
    <mergeCell ref="A162:B162"/>
    <mergeCell ref="A184:C184"/>
    <mergeCell ref="A185:C185"/>
    <mergeCell ref="A186:C186"/>
    <mergeCell ref="A238:B238"/>
    <mergeCell ref="A217:B217"/>
    <mergeCell ref="A187:B187"/>
    <mergeCell ref="A142:B142"/>
    <mergeCell ref="A169:B169"/>
    <mergeCell ref="A168:B168"/>
    <mergeCell ref="A141:B141"/>
    <mergeCell ref="A239:B239"/>
    <mergeCell ref="A229:C229"/>
    <mergeCell ref="A230:C230"/>
    <mergeCell ref="A231:C231"/>
    <mergeCell ref="A232:B232"/>
    <mergeCell ref="A193:B193"/>
    <mergeCell ref="A57:C57"/>
    <mergeCell ref="A58:C58"/>
    <mergeCell ref="A59:C59"/>
    <mergeCell ref="A60:B60"/>
    <mergeCell ref="A107:C107"/>
    <mergeCell ref="A108:C108"/>
    <mergeCell ref="A109:C109"/>
    <mergeCell ref="A3:B3"/>
    <mergeCell ref="A4:B4"/>
    <mergeCell ref="A26:B26"/>
    <mergeCell ref="A50:B50"/>
    <mergeCell ref="A15:C15"/>
    <mergeCell ref="A42:B42"/>
    <mergeCell ref="A88:C88"/>
    <mergeCell ref="A87:C87"/>
    <mergeCell ref="A23:C23"/>
    <mergeCell ref="A37:B37"/>
    <mergeCell ref="A38:B38"/>
    <mergeCell ref="A17:C17"/>
    <mergeCell ref="A18:B18"/>
    <mergeCell ref="A39:C39"/>
    <mergeCell ref="A40:C40"/>
    <mergeCell ref="A41:C41"/>
    <mergeCell ref="A16:C16"/>
  </mergeCells>
  <pageMargins left="0.23622047244094491" right="0.23622047244094491" top="0.74803149606299213" bottom="0.74803149606299213" header="0.31496062992125984" footer="0.31496062992125984"/>
  <pageSetup paperSize="9" firstPageNumber="13" orientation="landscape" useFirstPageNumber="1" verticalDpi="0" r:id="rId1"/>
  <headerFooter>
    <oddHeader>&amp;C&amp;G</oddHeader>
    <oddFooter>&amp;L&amp;P              المنظمة العربية للتنمية الزراعية&amp;Rالكتاب السنوي للإحصاءات الزراعية العربية - المجلد (37)</oddFooter>
  </headerFooter>
  <legacyDrawingHF r:id="rId2"/>
  <webPublishItems count="1">
    <webPublishItem id="23334" divId="StatBook37_Ch1_23334" sourceType="sheet" destinationFile="D:\AOAD WEBSITE\2018\11\ddd\ASSY37\StatBook37_Ch1_T13toT2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 &amp; T7</vt:lpstr>
      <vt:lpstr>T8</vt:lpstr>
      <vt:lpstr>T9toT12</vt:lpstr>
      <vt:lpstr>T13 to 26</vt:lpstr>
      <vt:lpstr>T27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Reema.A</cp:lastModifiedBy>
  <cp:lastPrinted>2018-11-08T09:34:32Z</cp:lastPrinted>
  <dcterms:created xsi:type="dcterms:W3CDTF">2018-03-28T11:23:42Z</dcterms:created>
  <dcterms:modified xsi:type="dcterms:W3CDTF">2018-11-08T12:40:53Z</dcterms:modified>
</cp:coreProperties>
</file>