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الإصدارات الاحصائية\المجلد 41\"/>
    </mc:Choice>
  </mc:AlternateContent>
  <xr:revisionPtr revIDLastSave="0" documentId="13_ncr:1_{A2B81E2B-0208-4ACB-A6A7-DEF1037161CF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القسم العاشر- البينية ج609-637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196" i="1" l="1"/>
  <c r="AV1182" i="1"/>
  <c r="AV2166" i="1" l="1"/>
  <c r="AV2167" i="1"/>
  <c r="AV2168" i="1"/>
  <c r="AV2169" i="1"/>
  <c r="AV2170" i="1"/>
  <c r="AV2171" i="1"/>
  <c r="AV2172" i="1"/>
  <c r="AV2173" i="1"/>
  <c r="AV2174" i="1"/>
  <c r="AV2175" i="1"/>
  <c r="AV2176" i="1"/>
  <c r="AV2177" i="1"/>
  <c r="AV2178" i="1"/>
  <c r="AV2179" i="1"/>
  <c r="AV2180" i="1"/>
  <c r="AV2181" i="1"/>
  <c r="AV2182" i="1"/>
  <c r="AV2183" i="1"/>
  <c r="AV2184" i="1"/>
  <c r="AV2185" i="1"/>
  <c r="AV2186" i="1"/>
  <c r="AV2187" i="1"/>
  <c r="AV2188" i="1"/>
  <c r="AV2189" i="1"/>
  <c r="AV2190" i="1"/>
  <c r="AV2191" i="1"/>
  <c r="AV2192" i="1"/>
  <c r="AV2193" i="1"/>
  <c r="AV2194" i="1"/>
  <c r="AV2195" i="1"/>
  <c r="AV2196" i="1"/>
  <c r="AV2197" i="1"/>
  <c r="AV2198" i="1"/>
  <c r="AV2199" i="1"/>
  <c r="AV2200" i="1"/>
  <c r="AV2201" i="1"/>
  <c r="AV2202" i="1"/>
  <c r="AV2203" i="1"/>
  <c r="AV2204" i="1"/>
  <c r="AV2205" i="1"/>
  <c r="AV2206" i="1"/>
  <c r="AV2207" i="1"/>
  <c r="AV2208" i="1"/>
  <c r="AV2209" i="1"/>
  <c r="AV2210" i="1"/>
  <c r="AV2211" i="1"/>
  <c r="AV2212" i="1"/>
  <c r="AV2213" i="1"/>
  <c r="AV2214" i="1"/>
  <c r="AV2215" i="1"/>
  <c r="AV2216" i="1"/>
  <c r="AV2217" i="1"/>
  <c r="AV2218" i="1"/>
  <c r="AV2219" i="1"/>
  <c r="AV2220" i="1"/>
  <c r="AV2221" i="1"/>
  <c r="AV2222" i="1"/>
  <c r="AV2223" i="1"/>
  <c r="AV2224" i="1"/>
  <c r="AV2225" i="1"/>
  <c r="AV2226" i="1"/>
  <c r="AV2227" i="1"/>
  <c r="AV2228" i="1"/>
  <c r="AV2229" i="1"/>
  <c r="AV2230" i="1"/>
  <c r="AU2166" i="1"/>
  <c r="AU2167" i="1"/>
  <c r="AU2168" i="1"/>
  <c r="AU2169" i="1"/>
  <c r="AU2170" i="1"/>
  <c r="AU2171" i="1"/>
  <c r="AU2172" i="1"/>
  <c r="AU2173" i="1"/>
  <c r="AU2174" i="1"/>
  <c r="AU2175" i="1"/>
  <c r="AU2176" i="1"/>
  <c r="AU2177" i="1"/>
  <c r="AU2178" i="1"/>
  <c r="AU2179" i="1"/>
  <c r="AU2180" i="1"/>
  <c r="AU2181" i="1"/>
  <c r="AU2182" i="1"/>
  <c r="AU2183" i="1"/>
  <c r="AU2184" i="1"/>
  <c r="AU2185" i="1"/>
  <c r="AU2186" i="1"/>
  <c r="AU2187" i="1"/>
  <c r="AU2188" i="1"/>
  <c r="AU2189" i="1"/>
  <c r="AU2190" i="1"/>
  <c r="AU2191" i="1"/>
  <c r="AU2192" i="1"/>
  <c r="AU2193" i="1"/>
  <c r="AU2194" i="1"/>
  <c r="AU2195" i="1"/>
  <c r="AU2196" i="1"/>
  <c r="AU2197" i="1"/>
  <c r="AU2198" i="1"/>
  <c r="AU2199" i="1"/>
  <c r="AU2200" i="1"/>
  <c r="AU2201" i="1"/>
  <c r="AU2202" i="1"/>
  <c r="AU2203" i="1"/>
  <c r="AU2204" i="1"/>
  <c r="AU2205" i="1"/>
  <c r="AU2206" i="1"/>
  <c r="AU2207" i="1"/>
  <c r="AU2208" i="1"/>
  <c r="AU2209" i="1"/>
  <c r="AU2210" i="1"/>
  <c r="AU2211" i="1"/>
  <c r="AU2212" i="1"/>
  <c r="AU2213" i="1"/>
  <c r="AU2214" i="1"/>
  <c r="AU2215" i="1"/>
  <c r="AU2216" i="1"/>
  <c r="AU2217" i="1"/>
  <c r="AU2218" i="1"/>
  <c r="AU2219" i="1"/>
  <c r="AU2220" i="1"/>
  <c r="AU2221" i="1"/>
  <c r="AU2222" i="1"/>
  <c r="AU2223" i="1"/>
  <c r="AU2224" i="1"/>
  <c r="AU2225" i="1"/>
  <c r="AU2226" i="1"/>
  <c r="AU2227" i="1"/>
  <c r="AU2228" i="1"/>
  <c r="AU2229" i="1"/>
  <c r="AU2230" i="1"/>
  <c r="AV2165" i="1"/>
  <c r="AU2165" i="1"/>
  <c r="AV2034" i="1" l="1"/>
  <c r="AU2034" i="1"/>
  <c r="AV1671" i="1"/>
  <c r="AU1671" i="1"/>
  <c r="AV1662" i="1"/>
  <c r="AU1662" i="1"/>
  <c r="AV1339" i="1"/>
  <c r="AU1339" i="1"/>
  <c r="AV1338" i="1"/>
  <c r="AU1338" i="1"/>
  <c r="AV1337" i="1"/>
  <c r="AU1337" i="1"/>
  <c r="AU1485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AV1922" i="1" s="1"/>
  <c r="C1922" i="1"/>
  <c r="AT1921" i="1"/>
  <c r="AS1921" i="1"/>
  <c r="AR1921" i="1"/>
  <c r="AQ1921" i="1"/>
  <c r="AP1921" i="1"/>
  <c r="AO1921" i="1"/>
  <c r="AN1921" i="1"/>
  <c r="AM1921" i="1"/>
  <c r="AL1921" i="1"/>
  <c r="AK1921" i="1"/>
  <c r="AJ1921" i="1"/>
  <c r="AI1921" i="1"/>
  <c r="AH1921" i="1"/>
  <c r="AG1921" i="1"/>
  <c r="AF1921" i="1"/>
  <c r="AE1921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AV1921" i="1" s="1"/>
  <c r="E1921" i="1"/>
  <c r="D1921" i="1"/>
  <c r="C1921" i="1"/>
  <c r="AV1920" i="1"/>
  <c r="AU1920" i="1"/>
  <c r="AV1919" i="1"/>
  <c r="AU1919" i="1"/>
  <c r="AV1918" i="1"/>
  <c r="AU1918" i="1"/>
  <c r="AV1917" i="1"/>
  <c r="AU1917" i="1"/>
  <c r="AV1916" i="1"/>
  <c r="AU1916" i="1"/>
  <c r="AV1915" i="1"/>
  <c r="AU1915" i="1"/>
  <c r="AV1914" i="1"/>
  <c r="AU1914" i="1"/>
  <c r="AV1911" i="1"/>
  <c r="AU1911" i="1"/>
  <c r="AV1910" i="1"/>
  <c r="AU1910" i="1"/>
  <c r="AV1909" i="1"/>
  <c r="AU1909" i="1"/>
  <c r="AV1908" i="1"/>
  <c r="AU1908" i="1"/>
  <c r="AV1907" i="1"/>
  <c r="AU1907" i="1"/>
  <c r="AV1906" i="1"/>
  <c r="AU1906" i="1"/>
  <c r="AV1905" i="1"/>
  <c r="AU1905" i="1"/>
  <c r="AV1904" i="1"/>
  <c r="AU1904" i="1"/>
  <c r="AV1903" i="1"/>
  <c r="AU1903" i="1"/>
  <c r="AV1902" i="1"/>
  <c r="AU1902" i="1"/>
  <c r="AV1901" i="1"/>
  <c r="AU1901" i="1"/>
  <c r="AV1900" i="1"/>
  <c r="AU1900" i="1"/>
  <c r="AV1899" i="1"/>
  <c r="AU1899" i="1"/>
  <c r="AV1898" i="1"/>
  <c r="AU1898" i="1"/>
  <c r="AV1897" i="1"/>
  <c r="AU1897" i="1"/>
  <c r="AV1896" i="1"/>
  <c r="AU1896" i="1"/>
  <c r="AV1895" i="1"/>
  <c r="AU1895" i="1"/>
  <c r="AV1894" i="1"/>
  <c r="AU1894" i="1"/>
  <c r="AV1893" i="1"/>
  <c r="AU1893" i="1"/>
  <c r="AV1892" i="1"/>
  <c r="AU1892" i="1"/>
  <c r="AV1891" i="1"/>
  <c r="AU1891" i="1"/>
  <c r="AV1890" i="1"/>
  <c r="AU1890" i="1"/>
  <c r="AV1889" i="1"/>
  <c r="AU1889" i="1"/>
  <c r="AV1888" i="1"/>
  <c r="AU1888" i="1"/>
  <c r="AV1887" i="1"/>
  <c r="AU1887" i="1"/>
  <c r="AV1886" i="1"/>
  <c r="AU1886" i="1"/>
  <c r="AV1885" i="1"/>
  <c r="AU1885" i="1"/>
  <c r="AV1884" i="1"/>
  <c r="AU1884" i="1"/>
  <c r="AV1883" i="1"/>
  <c r="AU1883" i="1"/>
  <c r="AV1882" i="1"/>
  <c r="AU1882" i="1"/>
  <c r="AV1881" i="1"/>
  <c r="AU1881" i="1"/>
  <c r="AV1880" i="1"/>
  <c r="AU1880" i="1"/>
  <c r="AV1879" i="1"/>
  <c r="AU1879" i="1"/>
  <c r="AV1878" i="1"/>
  <c r="AU1878" i="1"/>
  <c r="AV1877" i="1"/>
  <c r="AU1877" i="1"/>
  <c r="AV1876" i="1"/>
  <c r="AU1876" i="1"/>
  <c r="AV1875" i="1"/>
  <c r="AU1875" i="1"/>
  <c r="AV1874" i="1"/>
  <c r="AU1874" i="1"/>
  <c r="AV1873" i="1"/>
  <c r="AU1873" i="1"/>
  <c r="AV1872" i="1"/>
  <c r="AU1872" i="1"/>
  <c r="AV1871" i="1"/>
  <c r="AU1871" i="1"/>
  <c r="AV1870" i="1"/>
  <c r="AU1870" i="1"/>
  <c r="AV1869" i="1"/>
  <c r="AU1869" i="1"/>
  <c r="AV1868" i="1"/>
  <c r="AU1868" i="1"/>
  <c r="AV1867" i="1"/>
  <c r="AU1867" i="1"/>
  <c r="AV1866" i="1"/>
  <c r="AU1866" i="1"/>
  <c r="AV1865" i="1"/>
  <c r="AU1865" i="1"/>
  <c r="AV1864" i="1"/>
  <c r="AU1864" i="1"/>
  <c r="AV1863" i="1"/>
  <c r="AU1863" i="1"/>
  <c r="AV1862" i="1"/>
  <c r="AU1862" i="1"/>
  <c r="AV1861" i="1"/>
  <c r="AU1861" i="1"/>
  <c r="AV1860" i="1"/>
  <c r="AU1860" i="1"/>
  <c r="AV1857" i="1"/>
  <c r="AU1857" i="1"/>
  <c r="AV1856" i="1"/>
  <c r="AU1856" i="1"/>
  <c r="AV1855" i="1"/>
  <c r="AU1855" i="1"/>
  <c r="AU1921" i="1" l="1"/>
  <c r="AU1922" i="1"/>
  <c r="AU1923" i="1"/>
  <c r="AV1923" i="1"/>
  <c r="AT894" i="1" l="1"/>
  <c r="AS894" i="1"/>
  <c r="AR894" i="1"/>
  <c r="AQ894" i="1"/>
  <c r="AP894" i="1"/>
  <c r="AO894" i="1"/>
  <c r="AN894" i="1"/>
  <c r="AM894" i="1"/>
  <c r="AL894" i="1"/>
  <c r="AK894" i="1"/>
  <c r="AJ894" i="1"/>
  <c r="AI894" i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AV891" i="1"/>
  <c r="AU891" i="1"/>
  <c r="AV890" i="1"/>
  <c r="AU890" i="1"/>
  <c r="AV889" i="1"/>
  <c r="AU889" i="1"/>
  <c r="AV888" i="1"/>
  <c r="AU888" i="1"/>
  <c r="AV887" i="1"/>
  <c r="AU887" i="1"/>
  <c r="AV886" i="1"/>
  <c r="AU886" i="1"/>
  <c r="AV885" i="1"/>
  <c r="AU885" i="1"/>
  <c r="AV884" i="1"/>
  <c r="AU884" i="1"/>
  <c r="AV883" i="1"/>
  <c r="AU883" i="1"/>
  <c r="AV882" i="1"/>
  <c r="AU882" i="1"/>
  <c r="AV881" i="1"/>
  <c r="AU881" i="1"/>
  <c r="AV880" i="1"/>
  <c r="AU880" i="1"/>
  <c r="AV879" i="1"/>
  <c r="AU879" i="1"/>
  <c r="AV878" i="1"/>
  <c r="AU878" i="1"/>
  <c r="AV877" i="1"/>
  <c r="AU877" i="1"/>
  <c r="AV876" i="1"/>
  <c r="AU876" i="1"/>
  <c r="AV875" i="1"/>
  <c r="AU875" i="1"/>
  <c r="AV874" i="1"/>
  <c r="AU874" i="1"/>
  <c r="AV873" i="1"/>
  <c r="AU873" i="1"/>
  <c r="AV872" i="1"/>
  <c r="AU872" i="1"/>
  <c r="AV871" i="1"/>
  <c r="AU871" i="1"/>
  <c r="AV870" i="1"/>
  <c r="AU870" i="1"/>
  <c r="AV869" i="1"/>
  <c r="AU869" i="1"/>
  <c r="AV868" i="1"/>
  <c r="AU868" i="1"/>
  <c r="AV867" i="1"/>
  <c r="AU867" i="1"/>
  <c r="AV866" i="1"/>
  <c r="AU866" i="1"/>
  <c r="AV865" i="1"/>
  <c r="AU865" i="1"/>
  <c r="AV864" i="1"/>
  <c r="AU864" i="1"/>
  <c r="AV863" i="1"/>
  <c r="AU863" i="1"/>
  <c r="AV862" i="1"/>
  <c r="AU862" i="1"/>
  <c r="AV861" i="1"/>
  <c r="AU861" i="1"/>
  <c r="AV860" i="1"/>
  <c r="AU860" i="1"/>
  <c r="AV859" i="1"/>
  <c r="AU859" i="1"/>
  <c r="AV858" i="1"/>
  <c r="AU858" i="1"/>
  <c r="AV857" i="1"/>
  <c r="AU857" i="1"/>
  <c r="AV856" i="1"/>
  <c r="AU856" i="1"/>
  <c r="AV855" i="1"/>
  <c r="AU855" i="1"/>
  <c r="AV854" i="1"/>
  <c r="AU854" i="1"/>
  <c r="AV853" i="1"/>
  <c r="AU853" i="1"/>
  <c r="AV852" i="1"/>
  <c r="AU852" i="1"/>
  <c r="AV851" i="1"/>
  <c r="AU851" i="1"/>
  <c r="AV850" i="1"/>
  <c r="AU850" i="1"/>
  <c r="AV849" i="1"/>
  <c r="AU849" i="1"/>
  <c r="AV848" i="1"/>
  <c r="AU848" i="1"/>
  <c r="AV847" i="1"/>
  <c r="AU847" i="1"/>
  <c r="AV846" i="1"/>
  <c r="AU846" i="1"/>
  <c r="AV845" i="1"/>
  <c r="AU845" i="1"/>
  <c r="AV844" i="1"/>
  <c r="AU844" i="1"/>
  <c r="AV843" i="1"/>
  <c r="AU843" i="1"/>
  <c r="AV842" i="1"/>
  <c r="AU842" i="1"/>
  <c r="AV841" i="1"/>
  <c r="AU841" i="1"/>
  <c r="AV840" i="1"/>
  <c r="AU840" i="1"/>
  <c r="AV839" i="1"/>
  <c r="AU839" i="1"/>
  <c r="AV838" i="1"/>
  <c r="AU838" i="1"/>
  <c r="AV837" i="1"/>
  <c r="AU837" i="1"/>
  <c r="AV836" i="1"/>
  <c r="AU836" i="1"/>
  <c r="AV835" i="1"/>
  <c r="AU835" i="1"/>
  <c r="AV834" i="1"/>
  <c r="AU834" i="1"/>
  <c r="AV833" i="1"/>
  <c r="AU833" i="1"/>
  <c r="AV832" i="1"/>
  <c r="AU832" i="1"/>
  <c r="AV831" i="1"/>
  <c r="AU831" i="1"/>
  <c r="AV830" i="1"/>
  <c r="AU830" i="1"/>
  <c r="AV829" i="1"/>
  <c r="AU829" i="1"/>
  <c r="AV828" i="1"/>
  <c r="AV894" i="1" s="1"/>
  <c r="AU828" i="1"/>
  <c r="AU894" i="1" s="1"/>
  <c r="AV827" i="1"/>
  <c r="AV893" i="1" s="1"/>
  <c r="AU827" i="1"/>
  <c r="AU893" i="1" s="1"/>
  <c r="AV826" i="1"/>
  <c r="AV892" i="1" s="1"/>
  <c r="AU826" i="1"/>
  <c r="AU892" i="1" s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AV1841" i="1"/>
  <c r="AU1841" i="1"/>
  <c r="AV1840" i="1"/>
  <c r="AV1839" i="1"/>
  <c r="AV1838" i="1"/>
  <c r="AU1838" i="1"/>
  <c r="AV1837" i="1"/>
  <c r="AU1837" i="1"/>
  <c r="AV1836" i="1"/>
  <c r="AU1836" i="1"/>
  <c r="AV1835" i="1"/>
  <c r="AU1835" i="1"/>
  <c r="AV1834" i="1"/>
  <c r="AU1834" i="1"/>
  <c r="AV1833" i="1"/>
  <c r="AU1833" i="1"/>
  <c r="AV1832" i="1"/>
  <c r="AU1832" i="1"/>
  <c r="AV1831" i="1"/>
  <c r="AU1831" i="1"/>
  <c r="AV1830" i="1"/>
  <c r="AU1830" i="1"/>
  <c r="AV1826" i="1"/>
  <c r="AU1826" i="1"/>
  <c r="AV1825" i="1"/>
  <c r="AU1825" i="1"/>
  <c r="AV1824" i="1"/>
  <c r="AU1824" i="1"/>
  <c r="AV1823" i="1"/>
  <c r="AU1823" i="1"/>
  <c r="AV1822" i="1"/>
  <c r="AU1822" i="1"/>
  <c r="AV1821" i="1"/>
  <c r="AU1821" i="1"/>
  <c r="AV1820" i="1"/>
  <c r="AU1820" i="1"/>
  <c r="AV1819" i="1"/>
  <c r="AU1819" i="1"/>
  <c r="AV1818" i="1"/>
  <c r="AU1818" i="1"/>
  <c r="AV1817" i="1"/>
  <c r="AU1817" i="1"/>
  <c r="AV1816" i="1"/>
  <c r="AU1816" i="1"/>
  <c r="AV1815" i="1"/>
  <c r="AU1815" i="1"/>
  <c r="AV1814" i="1"/>
  <c r="AU1814" i="1"/>
  <c r="AV1813" i="1"/>
  <c r="AU1813" i="1"/>
  <c r="AV1812" i="1"/>
  <c r="AU1812" i="1"/>
  <c r="AV1811" i="1"/>
  <c r="AU1811" i="1"/>
  <c r="AV1810" i="1"/>
  <c r="AU1810" i="1"/>
  <c r="AV1809" i="1"/>
  <c r="AU1809" i="1"/>
  <c r="AV1808" i="1"/>
  <c r="AU1808" i="1"/>
  <c r="AV1807" i="1"/>
  <c r="AU1807" i="1"/>
  <c r="AV1806" i="1"/>
  <c r="AU1806" i="1"/>
  <c r="AV1805" i="1"/>
  <c r="AU1805" i="1"/>
  <c r="AV1804" i="1"/>
  <c r="AU1804" i="1"/>
  <c r="AV1803" i="1"/>
  <c r="AU1803" i="1"/>
  <c r="AV1802" i="1"/>
  <c r="AU1802" i="1"/>
  <c r="AU1801" i="1"/>
  <c r="AV1800" i="1"/>
  <c r="AU1800" i="1"/>
  <c r="AV1799" i="1"/>
  <c r="AU1799" i="1"/>
  <c r="AV1798" i="1"/>
  <c r="AU1798" i="1"/>
  <c r="AV1797" i="1"/>
  <c r="AU1797" i="1"/>
  <c r="AV1796" i="1"/>
  <c r="AU1796" i="1"/>
  <c r="AV1795" i="1"/>
  <c r="AU1795" i="1"/>
  <c r="AV1794" i="1"/>
  <c r="AU1794" i="1"/>
  <c r="AV1793" i="1"/>
  <c r="AU1793" i="1"/>
  <c r="AV1792" i="1"/>
  <c r="AU1792" i="1"/>
  <c r="AV1791" i="1"/>
  <c r="AU1791" i="1"/>
  <c r="AV1790" i="1"/>
  <c r="AU1790" i="1"/>
  <c r="AV1789" i="1"/>
  <c r="AU1789" i="1"/>
  <c r="AV1788" i="1"/>
  <c r="AU1788" i="1"/>
  <c r="AV1787" i="1"/>
  <c r="AU1787" i="1"/>
  <c r="AV1786" i="1"/>
  <c r="AU1786" i="1"/>
  <c r="AV1785" i="1"/>
  <c r="AU1785" i="1"/>
  <c r="AV1784" i="1"/>
  <c r="AU1784" i="1"/>
  <c r="AV1783" i="1"/>
  <c r="AU1783" i="1"/>
  <c r="AV1782" i="1"/>
  <c r="AU1782" i="1"/>
  <c r="AV1781" i="1"/>
  <c r="AU1781" i="1"/>
  <c r="AV1780" i="1"/>
  <c r="AU1780" i="1"/>
  <c r="AV1779" i="1"/>
  <c r="AU1779" i="1"/>
  <c r="AV1778" i="1"/>
  <c r="AV1844" i="1" s="1"/>
  <c r="AU1778" i="1"/>
  <c r="AU1844" i="1" s="1"/>
  <c r="AV1777" i="1"/>
  <c r="AV1843" i="1" s="1"/>
  <c r="AU1777" i="1"/>
  <c r="AU1843" i="1" s="1"/>
  <c r="AV1776" i="1"/>
  <c r="AV1842" i="1" s="1"/>
  <c r="AU1776" i="1"/>
  <c r="AU1842" i="1" s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AU1762" i="1"/>
  <c r="AV1761" i="1"/>
  <c r="AU1761" i="1"/>
  <c r="AV1760" i="1"/>
  <c r="AU1760" i="1"/>
  <c r="AV1759" i="1"/>
  <c r="AU1759" i="1"/>
  <c r="AV1758" i="1"/>
  <c r="AU1758" i="1"/>
  <c r="AV1757" i="1"/>
  <c r="AU1757" i="1"/>
  <c r="AV1756" i="1"/>
  <c r="AU1756" i="1"/>
  <c r="AV1755" i="1"/>
  <c r="AU1755" i="1"/>
  <c r="AV1754" i="1"/>
  <c r="AU1754" i="1"/>
  <c r="AV1753" i="1"/>
  <c r="AU1753" i="1"/>
  <c r="AV1752" i="1"/>
  <c r="AU1752" i="1"/>
  <c r="AV1751" i="1"/>
  <c r="AU1751" i="1"/>
  <c r="AV1750" i="1"/>
  <c r="AU1750" i="1"/>
  <c r="AV1749" i="1"/>
  <c r="AU1749" i="1"/>
  <c r="AV1748" i="1"/>
  <c r="AU1748" i="1"/>
  <c r="AV1747" i="1"/>
  <c r="AU1747" i="1"/>
  <c r="AV1746" i="1"/>
  <c r="AU1746" i="1"/>
  <c r="AV1745" i="1"/>
  <c r="AU1745" i="1"/>
  <c r="AV1744" i="1"/>
  <c r="AU1744" i="1"/>
  <c r="AV1743" i="1"/>
  <c r="AU1743" i="1"/>
  <c r="AV1742" i="1"/>
  <c r="AU1742" i="1"/>
  <c r="AV1741" i="1"/>
  <c r="AU1741" i="1"/>
  <c r="AV1740" i="1"/>
  <c r="AU1740" i="1"/>
  <c r="AV1739" i="1"/>
  <c r="AU1739" i="1"/>
  <c r="AV1738" i="1"/>
  <c r="AU1738" i="1"/>
  <c r="AV1737" i="1"/>
  <c r="AU1737" i="1"/>
  <c r="AV1736" i="1"/>
  <c r="AU1736" i="1"/>
  <c r="AV1735" i="1"/>
  <c r="AU1735" i="1"/>
  <c r="AV1734" i="1"/>
  <c r="AU1734" i="1"/>
  <c r="AV1733" i="1"/>
  <c r="AU1733" i="1"/>
  <c r="AV1732" i="1"/>
  <c r="AU1732" i="1"/>
  <c r="AV1731" i="1"/>
  <c r="AU1731" i="1"/>
  <c r="AV1730" i="1"/>
  <c r="AU1730" i="1"/>
  <c r="AV1729" i="1"/>
  <c r="AU1729" i="1"/>
  <c r="AV1728" i="1"/>
  <c r="AU1728" i="1"/>
  <c r="AV1727" i="1"/>
  <c r="AU1727" i="1"/>
  <c r="AV1726" i="1"/>
  <c r="AU1726" i="1"/>
  <c r="AV1725" i="1"/>
  <c r="AU1725" i="1"/>
  <c r="AV1724" i="1"/>
  <c r="AU1724" i="1"/>
  <c r="AV1723" i="1"/>
  <c r="AU1723" i="1"/>
  <c r="AV1722" i="1"/>
  <c r="AU1722" i="1"/>
  <c r="AV1721" i="1"/>
  <c r="AU1721" i="1"/>
  <c r="AV1720" i="1"/>
  <c r="AU1720" i="1"/>
  <c r="AV1719" i="1"/>
  <c r="AU1719" i="1"/>
  <c r="AV1718" i="1"/>
  <c r="AU1718" i="1"/>
  <c r="AV1717" i="1"/>
  <c r="AU1717" i="1"/>
  <c r="AV1716" i="1"/>
  <c r="AU1716" i="1"/>
  <c r="AV1715" i="1"/>
  <c r="AU1715" i="1"/>
  <c r="AV1714" i="1"/>
  <c r="AU1714" i="1"/>
  <c r="AV1713" i="1"/>
  <c r="AU1713" i="1"/>
  <c r="AV1712" i="1"/>
  <c r="AU1712" i="1"/>
  <c r="AV1711" i="1"/>
  <c r="AU1711" i="1"/>
  <c r="AV1710" i="1"/>
  <c r="AU1710" i="1"/>
  <c r="AV1709" i="1"/>
  <c r="AU1709" i="1"/>
  <c r="AV1708" i="1"/>
  <c r="AU1708" i="1"/>
  <c r="AV1707" i="1"/>
  <c r="AU1707" i="1"/>
  <c r="AV1706" i="1"/>
  <c r="AU1706" i="1"/>
  <c r="AV1705" i="1"/>
  <c r="AU1705" i="1"/>
  <c r="AV1704" i="1"/>
  <c r="AU1704" i="1"/>
  <c r="AV1703" i="1"/>
  <c r="AU1703" i="1"/>
  <c r="AV1702" i="1"/>
  <c r="AU1702" i="1"/>
  <c r="AV1701" i="1"/>
  <c r="AU1701" i="1"/>
  <c r="AV1700" i="1"/>
  <c r="AU1700" i="1"/>
  <c r="AV1699" i="1"/>
  <c r="AU1699" i="1"/>
  <c r="AV1698" i="1"/>
  <c r="AV1764" i="1" s="1"/>
  <c r="AU1698" i="1"/>
  <c r="AV1697" i="1"/>
  <c r="AU1697" i="1"/>
  <c r="AV1696" i="1"/>
  <c r="AU1696" i="1"/>
  <c r="AT1208" i="1"/>
  <c r="AS1208" i="1"/>
  <c r="AR1208" i="1"/>
  <c r="AQ1208" i="1"/>
  <c r="AP1208" i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Z1208" i="1"/>
  <c r="Y1208" i="1"/>
  <c r="P1208" i="1"/>
  <c r="H1208" i="1"/>
  <c r="F1208" i="1"/>
  <c r="AT1207" i="1"/>
  <c r="AS1207" i="1"/>
  <c r="AR1207" i="1"/>
  <c r="AQ1207" i="1"/>
  <c r="AP1207" i="1"/>
  <c r="AO1207" i="1"/>
  <c r="AN1207" i="1"/>
  <c r="AM1207" i="1"/>
  <c r="AL1207" i="1"/>
  <c r="AK1207" i="1"/>
  <c r="AJ1207" i="1"/>
  <c r="AI1207" i="1"/>
  <c r="AH1207" i="1"/>
  <c r="AG1207" i="1"/>
  <c r="AF1207" i="1"/>
  <c r="AE1207" i="1"/>
  <c r="AD1207" i="1"/>
  <c r="AC1207" i="1"/>
  <c r="Z1207" i="1"/>
  <c r="Y1207" i="1"/>
  <c r="P1207" i="1"/>
  <c r="H1207" i="1"/>
  <c r="F1207" i="1"/>
  <c r="AT1206" i="1"/>
  <c r="AS1206" i="1"/>
  <c r="AR1206" i="1"/>
  <c r="AQ1206" i="1"/>
  <c r="AP1206" i="1"/>
  <c r="AO1206" i="1"/>
  <c r="AN1206" i="1"/>
  <c r="AM1206" i="1"/>
  <c r="AL1206" i="1"/>
  <c r="AK1206" i="1"/>
  <c r="AJ1206" i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AV1205" i="1"/>
  <c r="AU1205" i="1"/>
  <c r="AV1204" i="1"/>
  <c r="AU1204" i="1"/>
  <c r="AV1203" i="1"/>
  <c r="AU1203" i="1"/>
  <c r="AV1202" i="1"/>
  <c r="AU1202" i="1"/>
  <c r="AV1201" i="1"/>
  <c r="AU1201" i="1"/>
  <c r="AV1200" i="1"/>
  <c r="AU1200" i="1"/>
  <c r="AV1199" i="1"/>
  <c r="AU1199" i="1"/>
  <c r="AV1198" i="1"/>
  <c r="AU1198" i="1"/>
  <c r="AV1197" i="1"/>
  <c r="AU1197" i="1"/>
  <c r="AU1196" i="1"/>
  <c r="AV1195" i="1"/>
  <c r="AU1195" i="1"/>
  <c r="AV1194" i="1"/>
  <c r="AV1206" i="1" s="1"/>
  <c r="AU1194" i="1"/>
  <c r="AV1193" i="1"/>
  <c r="AU1193" i="1"/>
  <c r="AV1192" i="1"/>
  <c r="AU1192" i="1"/>
  <c r="AV1191" i="1"/>
  <c r="AU1191" i="1"/>
  <c r="AV1190" i="1"/>
  <c r="AU1190" i="1"/>
  <c r="AV1189" i="1"/>
  <c r="AU1189" i="1"/>
  <c r="AV1188" i="1"/>
  <c r="AU1188" i="1"/>
  <c r="AU1187" i="1"/>
  <c r="AV1186" i="1"/>
  <c r="AU1186" i="1"/>
  <c r="AV1185" i="1"/>
  <c r="AU1185" i="1"/>
  <c r="AV1184" i="1"/>
  <c r="AU1184" i="1"/>
  <c r="AV1183" i="1"/>
  <c r="AU1183" i="1"/>
  <c r="AU1182" i="1"/>
  <c r="AU1181" i="1"/>
  <c r="AV1180" i="1"/>
  <c r="AU1180" i="1"/>
  <c r="AV1179" i="1"/>
  <c r="AU1179" i="1"/>
  <c r="AV1178" i="1"/>
  <c r="AU1178" i="1"/>
  <c r="AV1177" i="1"/>
  <c r="AU1177" i="1"/>
  <c r="AV1176" i="1"/>
  <c r="AU1176" i="1"/>
  <c r="AU1175" i="1"/>
  <c r="AV1174" i="1"/>
  <c r="AU1174" i="1"/>
  <c r="AV1173" i="1"/>
  <c r="AU1173" i="1"/>
  <c r="AV1172" i="1"/>
  <c r="AU1172" i="1"/>
  <c r="AV1171" i="1"/>
  <c r="AU1171" i="1"/>
  <c r="AV1170" i="1"/>
  <c r="AU1170" i="1"/>
  <c r="AV1169" i="1"/>
  <c r="AU1169" i="1"/>
  <c r="AV1168" i="1"/>
  <c r="AU1168" i="1"/>
  <c r="AV1167" i="1"/>
  <c r="AU1167" i="1"/>
  <c r="AV1166" i="1"/>
  <c r="AU1166" i="1"/>
  <c r="AV1165" i="1"/>
  <c r="AU1165" i="1"/>
  <c r="AV1164" i="1"/>
  <c r="AU1164" i="1"/>
  <c r="AV1163" i="1"/>
  <c r="AU1163" i="1"/>
  <c r="AV1162" i="1"/>
  <c r="AU1162" i="1"/>
  <c r="AV1161" i="1"/>
  <c r="AU1161" i="1"/>
  <c r="AV1160" i="1"/>
  <c r="AU1160" i="1"/>
  <c r="AV1159" i="1"/>
  <c r="AU1159" i="1"/>
  <c r="AV1158" i="1"/>
  <c r="AU1158" i="1"/>
  <c r="AV1157" i="1"/>
  <c r="AU1157" i="1"/>
  <c r="AV1156" i="1"/>
  <c r="AU1156" i="1"/>
  <c r="AV1155" i="1"/>
  <c r="AU1155" i="1"/>
  <c r="AV1154" i="1"/>
  <c r="AU1154" i="1"/>
  <c r="AV1153" i="1"/>
  <c r="AU1153" i="1"/>
  <c r="AV1152" i="1"/>
  <c r="AU1152" i="1"/>
  <c r="AV1151" i="1"/>
  <c r="AU1151" i="1"/>
  <c r="AV1150" i="1"/>
  <c r="AU1150" i="1"/>
  <c r="AV1149" i="1"/>
  <c r="AU1149" i="1"/>
  <c r="AV1148" i="1"/>
  <c r="AU1148" i="1"/>
  <c r="AV1147" i="1"/>
  <c r="AU1147" i="1"/>
  <c r="AV1146" i="1"/>
  <c r="AU1146" i="1"/>
  <c r="AV1145" i="1"/>
  <c r="AU1145" i="1"/>
  <c r="AV1144" i="1"/>
  <c r="AU1144" i="1"/>
  <c r="AV1143" i="1"/>
  <c r="AU1143" i="1"/>
  <c r="AV1142" i="1"/>
  <c r="AU1142" i="1"/>
  <c r="AV1141" i="1"/>
  <c r="AU1141" i="1"/>
  <c r="AU1207" i="1" s="1"/>
  <c r="AV1140" i="1"/>
  <c r="AU1140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C813" i="1"/>
  <c r="D813" i="1"/>
  <c r="E813" i="1"/>
  <c r="AU813" i="1" s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AV811" i="1"/>
  <c r="AU811" i="1"/>
  <c r="AV810" i="1"/>
  <c r="AU810" i="1"/>
  <c r="AV809" i="1"/>
  <c r="AU809" i="1"/>
  <c r="AV808" i="1"/>
  <c r="AU808" i="1"/>
  <c r="AV807" i="1"/>
  <c r="AU807" i="1"/>
  <c r="AV806" i="1"/>
  <c r="AU806" i="1"/>
  <c r="AV805" i="1"/>
  <c r="AU805" i="1"/>
  <c r="AV804" i="1"/>
  <c r="AU804" i="1"/>
  <c r="AV803" i="1"/>
  <c r="AU803" i="1"/>
  <c r="AV802" i="1"/>
  <c r="AU802" i="1"/>
  <c r="AV801" i="1"/>
  <c r="AU801" i="1"/>
  <c r="AV800" i="1"/>
  <c r="AU800" i="1"/>
  <c r="AV799" i="1"/>
  <c r="AU799" i="1"/>
  <c r="AV798" i="1"/>
  <c r="AU798" i="1"/>
  <c r="AV797" i="1"/>
  <c r="AU797" i="1"/>
  <c r="AV796" i="1"/>
  <c r="AU796" i="1"/>
  <c r="AV795" i="1"/>
  <c r="AU795" i="1"/>
  <c r="AV794" i="1"/>
  <c r="AU794" i="1"/>
  <c r="AV793" i="1"/>
  <c r="AU793" i="1"/>
  <c r="AV792" i="1"/>
  <c r="AU792" i="1"/>
  <c r="AV791" i="1"/>
  <c r="AU791" i="1"/>
  <c r="AV790" i="1"/>
  <c r="AU790" i="1"/>
  <c r="AV789" i="1"/>
  <c r="AU789" i="1"/>
  <c r="AV788" i="1"/>
  <c r="AU788" i="1"/>
  <c r="AV787" i="1"/>
  <c r="AU787" i="1"/>
  <c r="AV786" i="1"/>
  <c r="AU786" i="1"/>
  <c r="AV785" i="1"/>
  <c r="AU785" i="1"/>
  <c r="AV784" i="1"/>
  <c r="AU784" i="1"/>
  <c r="AV783" i="1"/>
  <c r="AU783" i="1"/>
  <c r="AV782" i="1"/>
  <c r="AU782" i="1"/>
  <c r="AV781" i="1"/>
  <c r="AU781" i="1"/>
  <c r="AV780" i="1"/>
  <c r="AU780" i="1"/>
  <c r="AV779" i="1"/>
  <c r="AU779" i="1"/>
  <c r="AV778" i="1"/>
  <c r="AU778" i="1"/>
  <c r="AV777" i="1"/>
  <c r="AU777" i="1"/>
  <c r="AV776" i="1"/>
  <c r="AU776" i="1"/>
  <c r="AV775" i="1"/>
  <c r="AU775" i="1"/>
  <c r="AV774" i="1"/>
  <c r="AU774" i="1"/>
  <c r="AV773" i="1"/>
  <c r="AU773" i="1"/>
  <c r="AV772" i="1"/>
  <c r="AU772" i="1"/>
  <c r="AV771" i="1"/>
  <c r="AU771" i="1"/>
  <c r="AV770" i="1"/>
  <c r="AU770" i="1"/>
  <c r="AV769" i="1"/>
  <c r="AU769" i="1"/>
  <c r="AV768" i="1"/>
  <c r="AU768" i="1"/>
  <c r="AV767" i="1"/>
  <c r="AU767" i="1"/>
  <c r="AV766" i="1"/>
  <c r="AU766" i="1"/>
  <c r="AV765" i="1"/>
  <c r="AU765" i="1"/>
  <c r="AV764" i="1"/>
  <c r="AU764" i="1"/>
  <c r="AV763" i="1"/>
  <c r="AU763" i="1"/>
  <c r="AV762" i="1"/>
  <c r="AU762" i="1"/>
  <c r="AV761" i="1"/>
  <c r="AU761" i="1"/>
  <c r="AV760" i="1"/>
  <c r="AU760" i="1"/>
  <c r="AV759" i="1"/>
  <c r="AU759" i="1"/>
  <c r="AV758" i="1"/>
  <c r="AU758" i="1"/>
  <c r="AV757" i="1"/>
  <c r="AU757" i="1"/>
  <c r="AV756" i="1"/>
  <c r="AU756" i="1"/>
  <c r="AV755" i="1"/>
  <c r="AU755" i="1"/>
  <c r="AV754" i="1"/>
  <c r="AU754" i="1"/>
  <c r="AV753" i="1"/>
  <c r="AU753" i="1"/>
  <c r="AV752" i="1"/>
  <c r="AU752" i="1"/>
  <c r="AV751" i="1"/>
  <c r="AV814" i="1" s="1"/>
  <c r="AU751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AH735" i="1"/>
  <c r="AG735" i="1"/>
  <c r="AF735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AV734" i="1" s="1"/>
  <c r="C734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AV733" i="1" s="1"/>
  <c r="E733" i="1"/>
  <c r="D733" i="1"/>
  <c r="C733" i="1"/>
  <c r="AV732" i="1"/>
  <c r="AU732" i="1"/>
  <c r="AV731" i="1"/>
  <c r="AU731" i="1"/>
  <c r="AV730" i="1"/>
  <c r="AU730" i="1"/>
  <c r="AV729" i="1"/>
  <c r="AU729" i="1"/>
  <c r="AV728" i="1"/>
  <c r="AU728" i="1"/>
  <c r="AU727" i="1"/>
  <c r="AV726" i="1"/>
  <c r="AU726" i="1"/>
  <c r="AU725" i="1"/>
  <c r="AU724" i="1"/>
  <c r="AV723" i="1"/>
  <c r="AU723" i="1"/>
  <c r="AV722" i="1"/>
  <c r="AU722" i="1"/>
  <c r="AV721" i="1"/>
  <c r="AU721" i="1"/>
  <c r="AV720" i="1"/>
  <c r="AU720" i="1"/>
  <c r="AV719" i="1"/>
  <c r="AU719" i="1"/>
  <c r="AU718" i="1"/>
  <c r="AV717" i="1"/>
  <c r="AU717" i="1"/>
  <c r="AV716" i="1"/>
  <c r="AU716" i="1"/>
  <c r="AV715" i="1"/>
  <c r="AU715" i="1"/>
  <c r="AV714" i="1"/>
  <c r="AU714" i="1"/>
  <c r="AV713" i="1"/>
  <c r="AU713" i="1"/>
  <c r="AV712" i="1"/>
  <c r="AU712" i="1"/>
  <c r="AV711" i="1"/>
  <c r="AU711" i="1"/>
  <c r="AV710" i="1"/>
  <c r="AU710" i="1"/>
  <c r="AV709" i="1"/>
  <c r="AU709" i="1"/>
  <c r="AV708" i="1"/>
  <c r="AU708" i="1"/>
  <c r="AV707" i="1"/>
  <c r="AU707" i="1"/>
  <c r="AU706" i="1"/>
  <c r="AV705" i="1"/>
  <c r="AU705" i="1"/>
  <c r="AV704" i="1"/>
  <c r="AU704" i="1"/>
  <c r="AU703" i="1"/>
  <c r="AV702" i="1"/>
  <c r="AU702" i="1"/>
  <c r="AV701" i="1"/>
  <c r="AU701" i="1"/>
  <c r="AV700" i="1"/>
  <c r="AU700" i="1"/>
  <c r="AV699" i="1"/>
  <c r="AU699" i="1"/>
  <c r="AV698" i="1"/>
  <c r="AU698" i="1"/>
  <c r="AV697" i="1"/>
  <c r="AU697" i="1"/>
  <c r="AV696" i="1"/>
  <c r="AU696" i="1"/>
  <c r="AV695" i="1"/>
  <c r="AU695" i="1"/>
  <c r="AV694" i="1"/>
  <c r="AU694" i="1"/>
  <c r="AV693" i="1"/>
  <c r="AU693" i="1"/>
  <c r="AV692" i="1"/>
  <c r="AU692" i="1"/>
  <c r="AV691" i="1"/>
  <c r="AU691" i="1"/>
  <c r="AV690" i="1"/>
  <c r="AU690" i="1"/>
  <c r="AV689" i="1"/>
  <c r="AU689" i="1"/>
  <c r="AV688" i="1"/>
  <c r="AU688" i="1"/>
  <c r="AV687" i="1"/>
  <c r="AU687" i="1"/>
  <c r="AV686" i="1"/>
  <c r="AU686" i="1"/>
  <c r="AV685" i="1"/>
  <c r="AU685" i="1"/>
  <c r="AV684" i="1"/>
  <c r="AU684" i="1"/>
  <c r="AV683" i="1"/>
  <c r="AU683" i="1"/>
  <c r="AV682" i="1"/>
  <c r="AU682" i="1"/>
  <c r="AV681" i="1"/>
  <c r="AU681" i="1"/>
  <c r="AV680" i="1"/>
  <c r="AU680" i="1"/>
  <c r="AV679" i="1"/>
  <c r="AU679" i="1"/>
  <c r="AV678" i="1"/>
  <c r="AU678" i="1"/>
  <c r="AV677" i="1"/>
  <c r="AU677" i="1"/>
  <c r="AV676" i="1"/>
  <c r="AU676" i="1"/>
  <c r="AV675" i="1"/>
  <c r="AU675" i="1"/>
  <c r="AV674" i="1"/>
  <c r="AU674" i="1"/>
  <c r="AV673" i="1"/>
  <c r="AU673" i="1"/>
  <c r="AV672" i="1"/>
  <c r="AU672" i="1"/>
  <c r="AV671" i="1"/>
  <c r="AU671" i="1"/>
  <c r="AV670" i="1"/>
  <c r="AU670" i="1"/>
  <c r="AV669" i="1"/>
  <c r="AU669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AV1685" i="1" s="1"/>
  <c r="C1685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AV1684" i="1" s="1"/>
  <c r="E1684" i="1"/>
  <c r="D1684" i="1"/>
  <c r="C1684" i="1"/>
  <c r="AV1683" i="1"/>
  <c r="AU1683" i="1"/>
  <c r="AV1682" i="1"/>
  <c r="AU1682" i="1"/>
  <c r="AV1681" i="1"/>
  <c r="AU1681" i="1"/>
  <c r="AV1680" i="1"/>
  <c r="AU1680" i="1"/>
  <c r="AV1679" i="1"/>
  <c r="AU1679" i="1"/>
  <c r="AV1678" i="1"/>
  <c r="AU1678" i="1"/>
  <c r="AV1677" i="1"/>
  <c r="AU1677" i="1"/>
  <c r="AV1676" i="1"/>
  <c r="AU1676" i="1"/>
  <c r="AV1675" i="1"/>
  <c r="AU1675" i="1"/>
  <c r="AV1674" i="1"/>
  <c r="AU1674" i="1"/>
  <c r="AV1673" i="1"/>
  <c r="AU1673" i="1"/>
  <c r="AV1672" i="1"/>
  <c r="AU1672" i="1"/>
  <c r="AV1670" i="1"/>
  <c r="AU1670" i="1"/>
  <c r="AV1669" i="1"/>
  <c r="AU1669" i="1"/>
  <c r="AV1668" i="1"/>
  <c r="AU1668" i="1"/>
  <c r="AV1667" i="1"/>
  <c r="AU1667" i="1"/>
  <c r="AV1666" i="1"/>
  <c r="AU1666" i="1"/>
  <c r="AV1665" i="1"/>
  <c r="AU1665" i="1"/>
  <c r="AV1664" i="1"/>
  <c r="AU1664" i="1"/>
  <c r="AV1663" i="1"/>
  <c r="AU1663" i="1"/>
  <c r="AV1661" i="1"/>
  <c r="AU1661" i="1"/>
  <c r="AV1660" i="1"/>
  <c r="AU1660" i="1"/>
  <c r="AV1659" i="1"/>
  <c r="AU1659" i="1"/>
  <c r="AV1658" i="1"/>
  <c r="AU1658" i="1"/>
  <c r="AV1657" i="1"/>
  <c r="AU1657" i="1"/>
  <c r="AV1656" i="1"/>
  <c r="AU1656" i="1"/>
  <c r="AV1655" i="1"/>
  <c r="AU1655" i="1"/>
  <c r="AV1654" i="1"/>
  <c r="AU1654" i="1"/>
  <c r="AV1653" i="1"/>
  <c r="AU1653" i="1"/>
  <c r="AV1652" i="1"/>
  <c r="AU1652" i="1"/>
  <c r="AV1651" i="1"/>
  <c r="AU1651" i="1"/>
  <c r="AV1650" i="1"/>
  <c r="AU1650" i="1"/>
  <c r="AV1649" i="1"/>
  <c r="AU1649" i="1"/>
  <c r="AV1648" i="1"/>
  <c r="AU1648" i="1"/>
  <c r="AV1647" i="1"/>
  <c r="AU1647" i="1"/>
  <c r="AV1646" i="1"/>
  <c r="AU1646" i="1"/>
  <c r="AV1645" i="1"/>
  <c r="AU1645" i="1"/>
  <c r="AV1644" i="1"/>
  <c r="AU1644" i="1"/>
  <c r="AV1643" i="1"/>
  <c r="AU1643" i="1"/>
  <c r="AV1642" i="1"/>
  <c r="AU1642" i="1"/>
  <c r="AV1641" i="1"/>
  <c r="AU1641" i="1"/>
  <c r="AV1640" i="1"/>
  <c r="AU1640" i="1"/>
  <c r="AV1639" i="1"/>
  <c r="AU1639" i="1"/>
  <c r="AV1638" i="1"/>
  <c r="AU1638" i="1"/>
  <c r="AV1637" i="1"/>
  <c r="AU1637" i="1"/>
  <c r="AV1636" i="1"/>
  <c r="AU1636" i="1"/>
  <c r="AV1635" i="1"/>
  <c r="AU1635" i="1"/>
  <c r="AV1634" i="1"/>
  <c r="AU1634" i="1"/>
  <c r="AV1633" i="1"/>
  <c r="AU1633" i="1"/>
  <c r="AV1632" i="1"/>
  <c r="AU1632" i="1"/>
  <c r="AV1631" i="1"/>
  <c r="AU1631" i="1"/>
  <c r="AV1630" i="1"/>
  <c r="AU1630" i="1"/>
  <c r="AV1629" i="1"/>
  <c r="AU1629" i="1"/>
  <c r="AV1628" i="1"/>
  <c r="AU1628" i="1"/>
  <c r="AV1627" i="1"/>
  <c r="AU1627" i="1"/>
  <c r="AV1626" i="1"/>
  <c r="AU1626" i="1"/>
  <c r="AV1625" i="1"/>
  <c r="AU1625" i="1"/>
  <c r="AV1624" i="1"/>
  <c r="AU1624" i="1"/>
  <c r="AV1623" i="1"/>
  <c r="AU1623" i="1"/>
  <c r="AV1622" i="1"/>
  <c r="AU1622" i="1"/>
  <c r="AV1621" i="1"/>
  <c r="AU1621" i="1"/>
  <c r="AV1620" i="1"/>
  <c r="AU1620" i="1"/>
  <c r="AV1619" i="1"/>
  <c r="AU1619" i="1"/>
  <c r="AV1618" i="1"/>
  <c r="AU1618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AV1604" i="1" s="1"/>
  <c r="E1604" i="1"/>
  <c r="AU1604" i="1" s="1"/>
  <c r="D1604" i="1"/>
  <c r="C1604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AV1603" i="1" s="1"/>
  <c r="E1603" i="1"/>
  <c r="AU1603" i="1" s="1"/>
  <c r="D1603" i="1"/>
  <c r="C1603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AV1602" i="1" s="1"/>
  <c r="C1602" i="1"/>
  <c r="AU1602" i="1" s="1"/>
  <c r="AV1601" i="1"/>
  <c r="AU1601" i="1"/>
  <c r="AV1600" i="1"/>
  <c r="AU1600" i="1"/>
  <c r="AV1599" i="1"/>
  <c r="AU1599" i="1"/>
  <c r="AV1598" i="1"/>
  <c r="AU1598" i="1"/>
  <c r="AV1597" i="1"/>
  <c r="AU1597" i="1"/>
  <c r="AV1596" i="1"/>
  <c r="AU1596" i="1"/>
  <c r="AV1595" i="1"/>
  <c r="AU1595" i="1"/>
  <c r="AV1594" i="1"/>
  <c r="AU1594" i="1"/>
  <c r="AV1593" i="1"/>
  <c r="AU1593" i="1"/>
  <c r="AV1592" i="1"/>
  <c r="AU1592" i="1"/>
  <c r="AV1591" i="1"/>
  <c r="AU1591" i="1"/>
  <c r="AV1590" i="1"/>
  <c r="AU1590" i="1"/>
  <c r="AV1589" i="1"/>
  <c r="AU1589" i="1"/>
  <c r="AV1588" i="1"/>
  <c r="AU1588" i="1"/>
  <c r="AV1587" i="1"/>
  <c r="AU1587" i="1"/>
  <c r="AV1586" i="1"/>
  <c r="AU1586" i="1"/>
  <c r="AV1585" i="1"/>
  <c r="AU1585" i="1"/>
  <c r="AV1584" i="1"/>
  <c r="AU1584" i="1"/>
  <c r="AV1583" i="1"/>
  <c r="AU1583" i="1"/>
  <c r="AV1582" i="1"/>
  <c r="AU1582" i="1"/>
  <c r="AV1581" i="1"/>
  <c r="AU1581" i="1"/>
  <c r="AV1580" i="1"/>
  <c r="AU1580" i="1"/>
  <c r="AV1579" i="1"/>
  <c r="AU1579" i="1"/>
  <c r="AV1578" i="1"/>
  <c r="AU1578" i="1"/>
  <c r="AV1577" i="1"/>
  <c r="AU1577" i="1"/>
  <c r="AV1576" i="1"/>
  <c r="AU1576" i="1"/>
  <c r="AV1575" i="1"/>
  <c r="AU1575" i="1"/>
  <c r="AV1574" i="1"/>
  <c r="AU1574" i="1"/>
  <c r="AV1573" i="1"/>
  <c r="AU1573" i="1"/>
  <c r="AV1572" i="1"/>
  <c r="AU1572" i="1"/>
  <c r="AV1571" i="1"/>
  <c r="AU1571" i="1"/>
  <c r="AV1570" i="1"/>
  <c r="AU1570" i="1"/>
  <c r="AV1569" i="1"/>
  <c r="AU1569" i="1"/>
  <c r="AV1568" i="1"/>
  <c r="AU1568" i="1"/>
  <c r="AV1567" i="1"/>
  <c r="AU1567" i="1"/>
  <c r="AV1566" i="1"/>
  <c r="AU1566" i="1"/>
  <c r="AV1565" i="1"/>
  <c r="AU1565" i="1"/>
  <c r="AV1564" i="1"/>
  <c r="AU1564" i="1"/>
  <c r="AV1563" i="1"/>
  <c r="AU1563" i="1"/>
  <c r="AV1562" i="1"/>
  <c r="AU1562" i="1"/>
  <c r="AV1561" i="1"/>
  <c r="AU1561" i="1"/>
  <c r="AV1560" i="1"/>
  <c r="AU1560" i="1"/>
  <c r="AV1559" i="1"/>
  <c r="AU1559" i="1"/>
  <c r="AV1558" i="1"/>
  <c r="AU1558" i="1"/>
  <c r="AV1557" i="1"/>
  <c r="AU1557" i="1"/>
  <c r="AV1556" i="1"/>
  <c r="AU1556" i="1"/>
  <c r="AV1555" i="1"/>
  <c r="AU1555" i="1"/>
  <c r="AV1554" i="1"/>
  <c r="AU1554" i="1"/>
  <c r="AV1553" i="1"/>
  <c r="AU1553" i="1"/>
  <c r="AV1552" i="1"/>
  <c r="AU1552" i="1"/>
  <c r="AV1551" i="1"/>
  <c r="AU1551" i="1"/>
  <c r="AV1550" i="1"/>
  <c r="AU1550" i="1"/>
  <c r="AV1549" i="1"/>
  <c r="AU1549" i="1"/>
  <c r="AV1548" i="1"/>
  <c r="AU1548" i="1"/>
  <c r="AV1547" i="1"/>
  <c r="AU1547" i="1"/>
  <c r="AV1546" i="1"/>
  <c r="AU1546" i="1"/>
  <c r="AV1545" i="1"/>
  <c r="AU1545" i="1"/>
  <c r="AV1544" i="1"/>
  <c r="AU1544" i="1"/>
  <c r="AV1543" i="1"/>
  <c r="AU1543" i="1"/>
  <c r="AV1542" i="1"/>
  <c r="AU1542" i="1"/>
  <c r="AV1541" i="1"/>
  <c r="AU1541" i="1"/>
  <c r="AV1540" i="1"/>
  <c r="AU1540" i="1"/>
  <c r="AV1539" i="1"/>
  <c r="AU1539" i="1"/>
  <c r="AV1538" i="1"/>
  <c r="AU1538" i="1"/>
  <c r="AV1537" i="1"/>
  <c r="AU1537" i="1"/>
  <c r="AV1536" i="1"/>
  <c r="AU153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AT1525" i="1"/>
  <c r="AS1525" i="1"/>
  <c r="AR1525" i="1"/>
  <c r="AQ1525" i="1"/>
  <c r="AP1525" i="1"/>
  <c r="AO1525" i="1"/>
  <c r="AN1525" i="1"/>
  <c r="AM1525" i="1"/>
  <c r="AL1525" i="1"/>
  <c r="AK1525" i="1"/>
  <c r="AJ1525" i="1"/>
  <c r="AI1525" i="1"/>
  <c r="AH1525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AU1525" i="1" s="1"/>
  <c r="D1525" i="1"/>
  <c r="C1525" i="1"/>
  <c r="AT1524" i="1"/>
  <c r="AS1524" i="1"/>
  <c r="AR1524" i="1"/>
  <c r="AQ1524" i="1"/>
  <c r="AP1524" i="1"/>
  <c r="AO1524" i="1"/>
  <c r="AN1524" i="1"/>
  <c r="AM1524" i="1"/>
  <c r="AL1524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AV1523" i="1"/>
  <c r="AU1523" i="1"/>
  <c r="AV1522" i="1"/>
  <c r="AU1522" i="1"/>
  <c r="AV1521" i="1"/>
  <c r="AU1521" i="1"/>
  <c r="AV1520" i="1"/>
  <c r="AU1520" i="1"/>
  <c r="AV1519" i="1"/>
  <c r="AU1519" i="1"/>
  <c r="AV1518" i="1"/>
  <c r="AU1518" i="1"/>
  <c r="AV1517" i="1"/>
  <c r="AU1517" i="1"/>
  <c r="AV1516" i="1"/>
  <c r="AU1516" i="1"/>
  <c r="AV1515" i="1"/>
  <c r="AU1515" i="1"/>
  <c r="AV1514" i="1"/>
  <c r="AU1514" i="1"/>
  <c r="AV1513" i="1"/>
  <c r="AU1513" i="1"/>
  <c r="AV1512" i="1"/>
  <c r="AU1512" i="1"/>
  <c r="AV1511" i="1"/>
  <c r="AU1511" i="1"/>
  <c r="AV1510" i="1"/>
  <c r="AU1510" i="1"/>
  <c r="AV1509" i="1"/>
  <c r="AU1509" i="1"/>
  <c r="AV1508" i="1"/>
  <c r="AU1508" i="1"/>
  <c r="AV1507" i="1"/>
  <c r="AU1507" i="1"/>
  <c r="AV1506" i="1"/>
  <c r="AU1506" i="1"/>
  <c r="AV1505" i="1"/>
  <c r="AU1505" i="1"/>
  <c r="AV1504" i="1"/>
  <c r="AU1504" i="1"/>
  <c r="AV1503" i="1"/>
  <c r="AU1503" i="1"/>
  <c r="AV1502" i="1"/>
  <c r="AU1502" i="1"/>
  <c r="AV1501" i="1"/>
  <c r="AU1501" i="1"/>
  <c r="AV1500" i="1"/>
  <c r="AU1500" i="1"/>
  <c r="AV1499" i="1"/>
  <c r="AU1499" i="1"/>
  <c r="AV1498" i="1"/>
  <c r="AU1498" i="1"/>
  <c r="AV1497" i="1"/>
  <c r="AU1497" i="1"/>
  <c r="AV1496" i="1"/>
  <c r="AU1496" i="1"/>
  <c r="AV1495" i="1"/>
  <c r="AU1495" i="1"/>
  <c r="AV1494" i="1"/>
  <c r="AU1494" i="1"/>
  <c r="AV1493" i="1"/>
  <c r="AU1493" i="1"/>
  <c r="AV1492" i="1"/>
  <c r="AU1492" i="1"/>
  <c r="AV1491" i="1"/>
  <c r="AU1491" i="1"/>
  <c r="AV1490" i="1"/>
  <c r="AU1490" i="1"/>
  <c r="AV1489" i="1"/>
  <c r="AU1489" i="1"/>
  <c r="AV1488" i="1"/>
  <c r="AU1488" i="1"/>
  <c r="AV1487" i="1"/>
  <c r="AU1487" i="1"/>
  <c r="AV1486" i="1"/>
  <c r="AU1486" i="1"/>
  <c r="AV1485" i="1"/>
  <c r="AV1484" i="1"/>
  <c r="AU1484" i="1"/>
  <c r="AV1483" i="1"/>
  <c r="AU1483" i="1"/>
  <c r="AV1482" i="1"/>
  <c r="AU1482" i="1"/>
  <c r="AV1481" i="1"/>
  <c r="AU1481" i="1"/>
  <c r="AV1480" i="1"/>
  <c r="AU1480" i="1"/>
  <c r="AV1479" i="1"/>
  <c r="AU1479" i="1"/>
  <c r="AV1478" i="1"/>
  <c r="AU1478" i="1"/>
  <c r="AV1477" i="1"/>
  <c r="AU1477" i="1"/>
  <c r="AV1476" i="1"/>
  <c r="AU1476" i="1"/>
  <c r="AV1475" i="1"/>
  <c r="AU1475" i="1"/>
  <c r="AV1474" i="1"/>
  <c r="AU1474" i="1"/>
  <c r="AV1473" i="1"/>
  <c r="AU1473" i="1"/>
  <c r="AV1472" i="1"/>
  <c r="AU1472" i="1"/>
  <c r="AV1471" i="1"/>
  <c r="AU1471" i="1"/>
  <c r="AV1470" i="1"/>
  <c r="AU1470" i="1"/>
  <c r="AV1469" i="1"/>
  <c r="AU1469" i="1"/>
  <c r="AV1468" i="1"/>
  <c r="AU1468" i="1"/>
  <c r="AV1467" i="1"/>
  <c r="AU1467" i="1"/>
  <c r="AV1466" i="1"/>
  <c r="AU1466" i="1"/>
  <c r="AV1465" i="1"/>
  <c r="AU1465" i="1"/>
  <c r="AV1464" i="1"/>
  <c r="AU1464" i="1"/>
  <c r="AV1463" i="1"/>
  <c r="AU1463" i="1"/>
  <c r="AV1462" i="1"/>
  <c r="AU1462" i="1"/>
  <c r="AV1461" i="1"/>
  <c r="AU1461" i="1"/>
  <c r="AV1459" i="1"/>
  <c r="AU1459" i="1"/>
  <c r="AV1458" i="1"/>
  <c r="AU1458" i="1"/>
  <c r="AV1064" i="1"/>
  <c r="AV1065" i="1"/>
  <c r="AV1066" i="1"/>
  <c r="AV1067" i="1"/>
  <c r="AV1130" i="1" s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4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C1132" i="1"/>
  <c r="AU1131" i="1"/>
  <c r="C1131" i="1"/>
  <c r="C1130" i="1"/>
  <c r="AV1131" i="1"/>
  <c r="AU1064" i="1"/>
  <c r="AV985" i="1"/>
  <c r="AV995" i="1"/>
  <c r="AV987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AJ1052" i="1"/>
  <c r="AI1052" i="1"/>
  <c r="AH1052" i="1"/>
  <c r="AG1052" i="1"/>
  <c r="AF1052" i="1"/>
  <c r="AE1052" i="1"/>
  <c r="AD1052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AV587" i="1"/>
  <c r="AV588" i="1"/>
  <c r="AV589" i="1"/>
  <c r="AV590" i="1"/>
  <c r="AV591" i="1"/>
  <c r="AV592" i="1"/>
  <c r="AV593" i="1"/>
  <c r="AV594" i="1"/>
  <c r="AV595" i="1"/>
  <c r="AV596" i="1"/>
  <c r="AV654" i="1" s="1"/>
  <c r="AV597" i="1"/>
  <c r="AV598" i="1"/>
  <c r="AV599" i="1"/>
  <c r="AV600" i="1"/>
  <c r="AV601" i="1"/>
  <c r="AV602" i="1"/>
  <c r="AV653" i="1" s="1"/>
  <c r="AV603" i="1"/>
  <c r="AV604" i="1"/>
  <c r="AV655" i="1" s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U590" i="1"/>
  <c r="AU591" i="1"/>
  <c r="AU592" i="1"/>
  <c r="AU593" i="1"/>
  <c r="AU594" i="1"/>
  <c r="AU595" i="1"/>
  <c r="AU596" i="1"/>
  <c r="AU597" i="1"/>
  <c r="AU598" i="1"/>
  <c r="AU599" i="1"/>
  <c r="AU653" i="1" s="1"/>
  <c r="AU600" i="1"/>
  <c r="AU601" i="1"/>
  <c r="AU655" i="1" s="1"/>
  <c r="AU602" i="1"/>
  <c r="AU603" i="1"/>
  <c r="AU654" i="1" s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589" i="1"/>
  <c r="AU587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C654" i="1"/>
  <c r="C655" i="1"/>
  <c r="C653" i="1"/>
  <c r="AU588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D576" i="1"/>
  <c r="AV576" i="1" s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C576" i="1"/>
  <c r="C574" i="1"/>
  <c r="AU574" i="1" s="1"/>
  <c r="C575" i="1"/>
  <c r="AU575" i="1" s="1"/>
  <c r="AU508" i="1"/>
  <c r="AV507" i="1"/>
  <c r="AU507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AU496" i="1" s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AU495" i="1" s="1"/>
  <c r="D495" i="1"/>
  <c r="AV495" i="1" s="1"/>
  <c r="C495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AV494" i="1" s="1"/>
  <c r="E494" i="1"/>
  <c r="D494" i="1"/>
  <c r="C494" i="1"/>
  <c r="AU494" i="1" s="1"/>
  <c r="AV493" i="1"/>
  <c r="AU493" i="1"/>
  <c r="AV492" i="1"/>
  <c r="AU492" i="1"/>
  <c r="AV491" i="1"/>
  <c r="AU491" i="1"/>
  <c r="AV490" i="1"/>
  <c r="AU490" i="1"/>
  <c r="AV489" i="1"/>
  <c r="AU489" i="1"/>
  <c r="AV488" i="1"/>
  <c r="AU488" i="1"/>
  <c r="AV487" i="1"/>
  <c r="AU487" i="1"/>
  <c r="AV486" i="1"/>
  <c r="AU486" i="1"/>
  <c r="AV485" i="1"/>
  <c r="AU485" i="1"/>
  <c r="AV484" i="1"/>
  <c r="AU484" i="1"/>
  <c r="AV483" i="1"/>
  <c r="AU483" i="1"/>
  <c r="AV482" i="1"/>
  <c r="AU482" i="1"/>
  <c r="AV481" i="1"/>
  <c r="AU481" i="1"/>
  <c r="AV480" i="1"/>
  <c r="AU480" i="1"/>
  <c r="AV479" i="1"/>
  <c r="AU479" i="1"/>
  <c r="AV478" i="1"/>
  <c r="AU478" i="1"/>
  <c r="AV477" i="1"/>
  <c r="AU477" i="1"/>
  <c r="AV476" i="1"/>
  <c r="AU476" i="1"/>
  <c r="AV475" i="1"/>
  <c r="AU475" i="1"/>
  <c r="AV474" i="1"/>
  <c r="AU474" i="1"/>
  <c r="AV473" i="1"/>
  <c r="AU473" i="1"/>
  <c r="AV472" i="1"/>
  <c r="AU472" i="1"/>
  <c r="AV471" i="1"/>
  <c r="AU471" i="1"/>
  <c r="AV470" i="1"/>
  <c r="AU470" i="1"/>
  <c r="AV469" i="1"/>
  <c r="AU469" i="1"/>
  <c r="AV468" i="1"/>
  <c r="AU468" i="1"/>
  <c r="AV467" i="1"/>
  <c r="AU467" i="1"/>
  <c r="AV466" i="1"/>
  <c r="AU466" i="1"/>
  <c r="AV465" i="1"/>
  <c r="AU465" i="1"/>
  <c r="AV464" i="1"/>
  <c r="AU464" i="1"/>
  <c r="AV463" i="1"/>
  <c r="AU463" i="1"/>
  <c r="AV462" i="1"/>
  <c r="AU462" i="1"/>
  <c r="AV461" i="1"/>
  <c r="AU461" i="1"/>
  <c r="AV460" i="1"/>
  <c r="AU460" i="1"/>
  <c r="AV459" i="1"/>
  <c r="AU459" i="1"/>
  <c r="AV458" i="1"/>
  <c r="AU458" i="1"/>
  <c r="AV457" i="1"/>
  <c r="AU457" i="1"/>
  <c r="AV456" i="1"/>
  <c r="AU456" i="1"/>
  <c r="AV455" i="1"/>
  <c r="AU455" i="1"/>
  <c r="AV454" i="1"/>
  <c r="AU454" i="1"/>
  <c r="AV453" i="1"/>
  <c r="AU453" i="1"/>
  <c r="AV452" i="1"/>
  <c r="AU452" i="1"/>
  <c r="AV451" i="1"/>
  <c r="AU451" i="1"/>
  <c r="AV450" i="1"/>
  <c r="AU450" i="1"/>
  <c r="AV449" i="1"/>
  <c r="AU449" i="1"/>
  <c r="AV448" i="1"/>
  <c r="AU448" i="1"/>
  <c r="AV447" i="1"/>
  <c r="AU447" i="1"/>
  <c r="AV446" i="1"/>
  <c r="AU446" i="1"/>
  <c r="AV445" i="1"/>
  <c r="AU445" i="1"/>
  <c r="AV444" i="1"/>
  <c r="AU444" i="1"/>
  <c r="AV443" i="1"/>
  <c r="AU443" i="1"/>
  <c r="AV442" i="1"/>
  <c r="AU442" i="1"/>
  <c r="AV441" i="1"/>
  <c r="AU441" i="1"/>
  <c r="AV440" i="1"/>
  <c r="AU440" i="1"/>
  <c r="AV439" i="1"/>
  <c r="AU439" i="1"/>
  <c r="AV438" i="1"/>
  <c r="AU438" i="1"/>
  <c r="AV437" i="1"/>
  <c r="AU437" i="1"/>
  <c r="AV436" i="1"/>
  <c r="AU436" i="1"/>
  <c r="AV435" i="1"/>
  <c r="AU435" i="1"/>
  <c r="AV434" i="1"/>
  <c r="AU434" i="1"/>
  <c r="AV433" i="1"/>
  <c r="AU433" i="1"/>
  <c r="AV432" i="1"/>
  <c r="AU432" i="1"/>
  <c r="AV431" i="1"/>
  <c r="AU431" i="1"/>
  <c r="AV430" i="1"/>
  <c r="AU430" i="1"/>
  <c r="AV429" i="1"/>
  <c r="AU429" i="1"/>
  <c r="AV428" i="1"/>
  <c r="AU428" i="1"/>
  <c r="C40" i="1"/>
  <c r="AS2091" i="1"/>
  <c r="AG2091" i="1"/>
  <c r="AE2091" i="1"/>
  <c r="AA2091" i="1"/>
  <c r="Y2091" i="1"/>
  <c r="Q2091" i="1"/>
  <c r="G2091" i="1"/>
  <c r="E2091" i="1"/>
  <c r="AU2071" i="1"/>
  <c r="AU2089" i="1"/>
  <c r="AU2090" i="1"/>
  <c r="AV2089" i="1"/>
  <c r="AV2090" i="1"/>
  <c r="AU1970" i="1"/>
  <c r="AU1933" i="1"/>
  <c r="AU1934" i="1"/>
  <c r="AV1933" i="1"/>
  <c r="AV1934" i="1"/>
  <c r="AU964" i="1"/>
  <c r="AV1392" i="1"/>
  <c r="AU1439" i="1"/>
  <c r="AU1440" i="1"/>
  <c r="AU1441" i="1"/>
  <c r="AU1442" i="1"/>
  <c r="AU1443" i="1"/>
  <c r="AU1444" i="1"/>
  <c r="AV1439" i="1"/>
  <c r="AV1440" i="1"/>
  <c r="AV1441" i="1"/>
  <c r="AV1442" i="1"/>
  <c r="AV1443" i="1"/>
  <c r="AV1444" i="1"/>
  <c r="AU1430" i="1"/>
  <c r="AU1431" i="1"/>
  <c r="AU1432" i="1"/>
  <c r="AV1430" i="1"/>
  <c r="AV1431" i="1"/>
  <c r="AV1432" i="1"/>
  <c r="AV1380" i="1"/>
  <c r="AV1381" i="1"/>
  <c r="AV1379" i="1"/>
  <c r="AU1361" i="1"/>
  <c r="AU1362" i="1"/>
  <c r="AU1363" i="1"/>
  <c r="AV1361" i="1"/>
  <c r="AV1362" i="1"/>
  <c r="AV1363" i="1"/>
  <c r="AU1341" i="1"/>
  <c r="AU1340" i="1"/>
  <c r="AV1298" i="1"/>
  <c r="AV1299" i="1"/>
  <c r="AV1300" i="1"/>
  <c r="AV1301" i="1"/>
  <c r="AV1302" i="1"/>
  <c r="AV1303" i="1"/>
  <c r="AV1304" i="1"/>
  <c r="AV1305" i="1"/>
  <c r="AV1306" i="1"/>
  <c r="AV1307" i="1"/>
  <c r="AV1308" i="1"/>
  <c r="AV1309" i="1"/>
  <c r="AV1310" i="1"/>
  <c r="AV1311" i="1"/>
  <c r="AV1312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U1310" i="1"/>
  <c r="AU1311" i="1"/>
  <c r="AU1312" i="1"/>
  <c r="AV1207" i="1" l="1"/>
  <c r="AU1763" i="1"/>
  <c r="AU1764" i="1"/>
  <c r="AU1684" i="1"/>
  <c r="AU1685" i="1"/>
  <c r="AU1686" i="1"/>
  <c r="AV1686" i="1"/>
  <c r="AV496" i="1"/>
  <c r="AU576" i="1"/>
  <c r="AV575" i="1"/>
  <c r="AV574" i="1"/>
  <c r="AU733" i="1"/>
  <c r="AU734" i="1"/>
  <c r="AU735" i="1"/>
  <c r="AV735" i="1"/>
  <c r="AU812" i="1"/>
  <c r="AV813" i="1"/>
  <c r="AV812" i="1"/>
  <c r="AU1132" i="1"/>
  <c r="AV1132" i="1"/>
  <c r="AU1208" i="1"/>
  <c r="AV1525" i="1"/>
  <c r="AV1526" i="1"/>
  <c r="AU1524" i="1"/>
  <c r="AU1526" i="1"/>
  <c r="AV1524" i="1"/>
  <c r="AV1208" i="1"/>
  <c r="AU1206" i="1"/>
  <c r="AU1130" i="1"/>
  <c r="AV1313" i="1"/>
  <c r="AV1314" i="1"/>
  <c r="AV1315" i="1"/>
  <c r="AV1316" i="1"/>
  <c r="AV1317" i="1"/>
  <c r="AV1318" i="1"/>
  <c r="AV1319" i="1"/>
  <c r="AV1320" i="1"/>
  <c r="AV1321" i="1"/>
  <c r="AV1322" i="1"/>
  <c r="AV1323" i="1"/>
  <c r="AV1324" i="1"/>
  <c r="AV1325" i="1"/>
  <c r="AV1326" i="1"/>
  <c r="AV1327" i="1"/>
  <c r="AV1328" i="1"/>
  <c r="AV1329" i="1"/>
  <c r="AV1330" i="1"/>
  <c r="AV1331" i="1"/>
  <c r="AV1332" i="1"/>
  <c r="AV1333" i="1"/>
  <c r="AV1334" i="1"/>
  <c r="AV1335" i="1"/>
  <c r="AV1336" i="1"/>
  <c r="AV1340" i="1"/>
  <c r="AV1341" i="1"/>
  <c r="AV1342" i="1"/>
  <c r="AV1343" i="1"/>
  <c r="AV1344" i="1"/>
  <c r="AV1345" i="1"/>
  <c r="AV1346" i="1"/>
  <c r="AV1347" i="1"/>
  <c r="AV1348" i="1"/>
  <c r="AV1349" i="1"/>
  <c r="AV1350" i="1"/>
  <c r="AV1351" i="1"/>
  <c r="AV1352" i="1"/>
  <c r="AV1353" i="1"/>
  <c r="AV1354" i="1"/>
  <c r="AV1355" i="1"/>
  <c r="AV1356" i="1"/>
  <c r="AV1357" i="1"/>
  <c r="AV1358" i="1"/>
  <c r="AV1359" i="1"/>
  <c r="AV1360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6" i="1"/>
  <c r="AU1342" i="1"/>
  <c r="AU1343" i="1"/>
  <c r="AU1344" i="1"/>
  <c r="AU1345" i="1"/>
  <c r="AU1346" i="1"/>
  <c r="AU1347" i="1"/>
  <c r="AU1348" i="1"/>
  <c r="AU1349" i="1"/>
  <c r="AU1350" i="1"/>
  <c r="AU1351" i="1"/>
  <c r="AU1352" i="1"/>
  <c r="AU1353" i="1"/>
  <c r="AU1354" i="1"/>
  <c r="AU1355" i="1"/>
  <c r="AU1356" i="1"/>
  <c r="AU1357" i="1"/>
  <c r="AU1358" i="1"/>
  <c r="AU1359" i="1"/>
  <c r="AU1360" i="1"/>
  <c r="AU1298" i="1"/>
  <c r="AV1276" i="1"/>
  <c r="AV1277" i="1"/>
  <c r="AU1277" i="1"/>
  <c r="AU1269" i="1"/>
  <c r="AU1270" i="1"/>
  <c r="AU1271" i="1"/>
  <c r="AV1269" i="1"/>
  <c r="AV1270" i="1"/>
  <c r="AV1271" i="1"/>
  <c r="AV1268" i="1"/>
  <c r="AU1268" i="1"/>
  <c r="AU1260" i="1"/>
  <c r="AU1261" i="1"/>
  <c r="AU1262" i="1"/>
  <c r="AU1254" i="1"/>
  <c r="AU1255" i="1"/>
  <c r="AU1256" i="1"/>
  <c r="AU1257" i="1"/>
  <c r="AU1258" i="1"/>
  <c r="AU1259" i="1"/>
  <c r="AV1254" i="1"/>
  <c r="AV1255" i="1"/>
  <c r="AV1256" i="1"/>
  <c r="AV1257" i="1"/>
  <c r="AV1258" i="1"/>
  <c r="AV1259" i="1"/>
  <c r="AV1221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60" i="1"/>
  <c r="AV1261" i="1"/>
  <c r="AV1262" i="1"/>
  <c r="AV1263" i="1"/>
  <c r="AV1264" i="1"/>
  <c r="AV1265" i="1"/>
  <c r="AV1266" i="1"/>
  <c r="AV1267" i="1"/>
  <c r="AV1272" i="1"/>
  <c r="AV1273" i="1"/>
  <c r="AV1274" i="1"/>
  <c r="AV1275" i="1"/>
  <c r="AV1278" i="1"/>
  <c r="AV1279" i="1"/>
  <c r="AV1280" i="1"/>
  <c r="AV1281" i="1"/>
  <c r="AV1282" i="1"/>
  <c r="AV1283" i="1"/>
  <c r="AV1284" i="1"/>
  <c r="AV1285" i="1"/>
  <c r="AV1286" i="1"/>
  <c r="AU1222" i="1"/>
  <c r="AU1223" i="1"/>
  <c r="AU1224" i="1"/>
  <c r="AU1225" i="1"/>
  <c r="AU1226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239" i="1"/>
  <c r="AU1240" i="1"/>
  <c r="AU124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63" i="1"/>
  <c r="AU1264" i="1"/>
  <c r="AU1265" i="1"/>
  <c r="AU1266" i="1"/>
  <c r="AU1267" i="1"/>
  <c r="AU1272" i="1"/>
  <c r="AU1273" i="1"/>
  <c r="AU1274" i="1"/>
  <c r="AU1275" i="1"/>
  <c r="AU1276" i="1"/>
  <c r="AU1278" i="1"/>
  <c r="AU1279" i="1"/>
  <c r="AU1280" i="1"/>
  <c r="AU1281" i="1"/>
  <c r="AU1282" i="1"/>
  <c r="AU1283" i="1"/>
  <c r="AU1284" i="1"/>
  <c r="AU1285" i="1"/>
  <c r="AU1286" i="1"/>
  <c r="AU1221" i="1"/>
  <c r="AU411" i="1"/>
  <c r="AU412" i="1"/>
  <c r="AU413" i="1"/>
  <c r="AU414" i="1"/>
  <c r="AU415" i="1"/>
  <c r="AU416" i="1"/>
  <c r="AV411" i="1"/>
  <c r="AV412" i="1"/>
  <c r="AV413" i="1"/>
  <c r="AV414" i="1"/>
  <c r="AV415" i="1"/>
  <c r="AV416" i="1"/>
  <c r="AU408" i="1"/>
  <c r="AU409" i="1"/>
  <c r="AU410" i="1"/>
  <c r="AV408" i="1"/>
  <c r="AV409" i="1"/>
  <c r="AV410" i="1"/>
  <c r="AV403" i="1"/>
  <c r="AV404" i="1"/>
  <c r="AV405" i="1"/>
  <c r="AV406" i="1"/>
  <c r="AV407" i="1"/>
  <c r="AU402" i="1"/>
  <c r="AU403" i="1"/>
  <c r="AU404" i="1"/>
  <c r="AU405" i="1"/>
  <c r="AU406" i="1"/>
  <c r="AU407" i="1"/>
  <c r="AV402" i="1"/>
  <c r="AU384" i="1"/>
  <c r="AU385" i="1"/>
  <c r="AU386" i="1"/>
  <c r="AU387" i="1"/>
  <c r="AU388" i="1"/>
  <c r="AU389" i="1"/>
  <c r="AU390" i="1"/>
  <c r="AU391" i="1"/>
  <c r="AU392" i="1"/>
  <c r="AU395" i="1"/>
  <c r="AV387" i="1"/>
  <c r="AV388" i="1"/>
  <c r="AV389" i="1"/>
  <c r="AV390" i="1"/>
  <c r="AV391" i="1"/>
  <c r="AV392" i="1"/>
  <c r="AV395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6" i="1"/>
  <c r="AV398" i="1"/>
  <c r="AV401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98" i="1"/>
  <c r="AU401" i="1"/>
  <c r="AV354" i="1"/>
  <c r="AV355" i="1"/>
  <c r="AV356" i="1"/>
  <c r="AU354" i="1"/>
  <c r="AU355" i="1"/>
  <c r="AU356" i="1"/>
  <c r="AV352" i="1"/>
  <c r="AV353" i="1"/>
  <c r="AU352" i="1"/>
  <c r="AU353" i="1"/>
  <c r="AV351" i="1"/>
  <c r="AU351" i="1"/>
  <c r="AV333" i="1"/>
  <c r="AK340" i="1"/>
  <c r="AL340" i="1"/>
  <c r="AM340" i="1"/>
  <c r="AN340" i="1"/>
  <c r="AO340" i="1"/>
  <c r="AP340" i="1"/>
  <c r="AQ340" i="1"/>
  <c r="AR340" i="1"/>
  <c r="AS340" i="1"/>
  <c r="AT340" i="1"/>
  <c r="AK341" i="1"/>
  <c r="AL341" i="1"/>
  <c r="AM341" i="1"/>
  <c r="AN341" i="1"/>
  <c r="AO341" i="1"/>
  <c r="AP341" i="1"/>
  <c r="AQ341" i="1"/>
  <c r="AR341" i="1"/>
  <c r="AS341" i="1"/>
  <c r="AT341" i="1"/>
  <c r="AK342" i="1"/>
  <c r="AL342" i="1"/>
  <c r="AM342" i="1"/>
  <c r="AN342" i="1"/>
  <c r="AO342" i="1"/>
  <c r="AP342" i="1"/>
  <c r="AQ342" i="1"/>
  <c r="AR342" i="1"/>
  <c r="AS342" i="1"/>
  <c r="AT342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P340" i="1"/>
  <c r="Q340" i="1"/>
  <c r="R340" i="1"/>
  <c r="S340" i="1"/>
  <c r="T340" i="1"/>
  <c r="U340" i="1"/>
  <c r="V340" i="1"/>
  <c r="P341" i="1"/>
  <c r="Q341" i="1"/>
  <c r="R341" i="1"/>
  <c r="S341" i="1"/>
  <c r="T341" i="1"/>
  <c r="U341" i="1"/>
  <c r="V341" i="1"/>
  <c r="P342" i="1"/>
  <c r="Q342" i="1"/>
  <c r="R342" i="1"/>
  <c r="S342" i="1"/>
  <c r="T342" i="1"/>
  <c r="U342" i="1"/>
  <c r="V342" i="1"/>
  <c r="M340" i="1"/>
  <c r="N340" i="1"/>
  <c r="O340" i="1"/>
  <c r="M341" i="1"/>
  <c r="N341" i="1"/>
  <c r="O341" i="1"/>
  <c r="M342" i="1"/>
  <c r="N342" i="1"/>
  <c r="O342" i="1"/>
  <c r="J340" i="1"/>
  <c r="K340" i="1"/>
  <c r="L340" i="1"/>
  <c r="J341" i="1"/>
  <c r="K341" i="1"/>
  <c r="L341" i="1"/>
  <c r="J342" i="1"/>
  <c r="K342" i="1"/>
  <c r="L342" i="1"/>
  <c r="E340" i="1"/>
  <c r="F340" i="1"/>
  <c r="AV340" i="1" s="1"/>
  <c r="G340" i="1"/>
  <c r="H340" i="1"/>
  <c r="I340" i="1"/>
  <c r="E341" i="1"/>
  <c r="F341" i="1"/>
  <c r="G341" i="1"/>
  <c r="H341" i="1"/>
  <c r="I341" i="1"/>
  <c r="E342" i="1"/>
  <c r="F342" i="1"/>
  <c r="G342" i="1"/>
  <c r="H342" i="1"/>
  <c r="I342" i="1"/>
  <c r="D340" i="1"/>
  <c r="D341" i="1"/>
  <c r="D342" i="1"/>
  <c r="AV342" i="1" s="1"/>
  <c r="C341" i="1"/>
  <c r="C342" i="1"/>
  <c r="AU342" i="1" s="1"/>
  <c r="C340" i="1"/>
  <c r="AU340" i="1" s="1"/>
  <c r="AU337" i="1"/>
  <c r="AU338" i="1"/>
  <c r="AU339" i="1"/>
  <c r="AV337" i="1"/>
  <c r="AV338" i="1"/>
  <c r="AV339" i="1"/>
  <c r="AV334" i="1"/>
  <c r="AV335" i="1"/>
  <c r="AV336" i="1"/>
  <c r="AU334" i="1"/>
  <c r="AU335" i="1"/>
  <c r="AU336" i="1"/>
  <c r="AV331" i="1"/>
  <c r="AV332" i="1"/>
  <c r="AU331" i="1"/>
  <c r="AU332" i="1"/>
  <c r="AU333" i="1"/>
  <c r="AV325" i="1"/>
  <c r="AV326" i="1"/>
  <c r="AV327" i="1"/>
  <c r="AV328" i="1"/>
  <c r="AV329" i="1"/>
  <c r="AV330" i="1"/>
  <c r="AU325" i="1"/>
  <c r="AU326" i="1"/>
  <c r="AU327" i="1"/>
  <c r="AU328" i="1"/>
  <c r="AU329" i="1"/>
  <c r="AU330" i="1"/>
  <c r="AU320" i="1"/>
  <c r="AU321" i="1"/>
  <c r="AU322" i="1"/>
  <c r="AU323" i="1"/>
  <c r="AU324" i="1"/>
  <c r="AV320" i="1"/>
  <c r="AV321" i="1"/>
  <c r="AV322" i="1"/>
  <c r="AV323" i="1"/>
  <c r="AV324" i="1"/>
  <c r="AU319" i="1"/>
  <c r="AV319" i="1"/>
  <c r="AU316" i="1"/>
  <c r="AU317" i="1"/>
  <c r="AU318" i="1"/>
  <c r="AV316" i="1"/>
  <c r="AV317" i="1"/>
  <c r="AV318" i="1"/>
  <c r="AV312" i="1"/>
  <c r="AV313" i="1"/>
  <c r="AV314" i="1"/>
  <c r="AV315" i="1"/>
  <c r="AU312" i="1"/>
  <c r="AU313" i="1"/>
  <c r="AU314" i="1"/>
  <c r="AU315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U341" i="1" l="1"/>
  <c r="AV341" i="1"/>
  <c r="AV288" i="1"/>
  <c r="AV289" i="1"/>
  <c r="AV290" i="1"/>
  <c r="AV291" i="1"/>
  <c r="AV292" i="1"/>
  <c r="AV293" i="1"/>
  <c r="AV294" i="1"/>
  <c r="AV295" i="1"/>
  <c r="AV296" i="1"/>
  <c r="AV297" i="1"/>
  <c r="AU288" i="1"/>
  <c r="AU289" i="1"/>
  <c r="AU290" i="1"/>
  <c r="AU291" i="1"/>
  <c r="AU292" i="1"/>
  <c r="AU293" i="1"/>
  <c r="AU294" i="1"/>
  <c r="AU295" i="1"/>
  <c r="AU296" i="1"/>
  <c r="AU297" i="1"/>
  <c r="AV286" i="1"/>
  <c r="AV287" i="1"/>
  <c r="AU286" i="1"/>
  <c r="AU287" i="1"/>
  <c r="AV283" i="1"/>
  <c r="AV284" i="1"/>
  <c r="AV285" i="1"/>
  <c r="AU282" i="1"/>
  <c r="AU283" i="1"/>
  <c r="AU284" i="1"/>
  <c r="AU285" i="1"/>
  <c r="AV280" i="1"/>
  <c r="AV281" i="1"/>
  <c r="AV282" i="1"/>
  <c r="AU280" i="1"/>
  <c r="AU281" i="1"/>
  <c r="AV279" i="1"/>
  <c r="AU279" i="1"/>
  <c r="AU277" i="1"/>
  <c r="AU278" i="1"/>
  <c r="AV277" i="1"/>
  <c r="AV278" i="1"/>
  <c r="AV275" i="1"/>
  <c r="AV276" i="1"/>
  <c r="AV274" i="1"/>
  <c r="AU274" i="1"/>
  <c r="AU275" i="1"/>
  <c r="AU276" i="1"/>
  <c r="AP262" i="1"/>
  <c r="AQ262" i="1"/>
  <c r="AR262" i="1"/>
  <c r="AS262" i="1"/>
  <c r="AT262" i="1"/>
  <c r="AP263" i="1"/>
  <c r="AQ263" i="1"/>
  <c r="AR263" i="1"/>
  <c r="AS263" i="1"/>
  <c r="AT263" i="1"/>
  <c r="AP264" i="1"/>
  <c r="AQ264" i="1"/>
  <c r="AR264" i="1"/>
  <c r="AS264" i="1"/>
  <c r="AT264" i="1"/>
  <c r="AG262" i="1"/>
  <c r="AH262" i="1"/>
  <c r="AI262" i="1"/>
  <c r="AJ262" i="1"/>
  <c r="AK262" i="1"/>
  <c r="AL262" i="1"/>
  <c r="AM262" i="1"/>
  <c r="AN262" i="1"/>
  <c r="AO262" i="1"/>
  <c r="AG263" i="1"/>
  <c r="AH263" i="1"/>
  <c r="AI263" i="1"/>
  <c r="AJ263" i="1"/>
  <c r="AK263" i="1"/>
  <c r="AL263" i="1"/>
  <c r="AM263" i="1"/>
  <c r="AN263" i="1"/>
  <c r="AO263" i="1"/>
  <c r="AG264" i="1"/>
  <c r="AH264" i="1"/>
  <c r="AI264" i="1"/>
  <c r="AJ264" i="1"/>
  <c r="AK264" i="1"/>
  <c r="AL264" i="1"/>
  <c r="AM264" i="1"/>
  <c r="AN264" i="1"/>
  <c r="AO264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G262" i="1"/>
  <c r="H262" i="1"/>
  <c r="G263" i="1"/>
  <c r="H263" i="1"/>
  <c r="G264" i="1"/>
  <c r="H264" i="1"/>
  <c r="D262" i="1"/>
  <c r="E262" i="1"/>
  <c r="F262" i="1"/>
  <c r="D263" i="1"/>
  <c r="E263" i="1"/>
  <c r="F263" i="1"/>
  <c r="D264" i="1"/>
  <c r="E264" i="1"/>
  <c r="F264" i="1"/>
  <c r="C263" i="1"/>
  <c r="C264" i="1"/>
  <c r="C262" i="1"/>
  <c r="AV231" i="1"/>
  <c r="AV253" i="1"/>
  <c r="AV254" i="1"/>
  <c r="AV255" i="1"/>
  <c r="AV256" i="1"/>
  <c r="AV257" i="1"/>
  <c r="AV258" i="1"/>
  <c r="AV259" i="1"/>
  <c r="AV260" i="1"/>
  <c r="AV261" i="1"/>
  <c r="AU253" i="1"/>
  <c r="AU254" i="1"/>
  <c r="AU255" i="1"/>
  <c r="AU256" i="1"/>
  <c r="AU257" i="1"/>
  <c r="AU258" i="1"/>
  <c r="AU259" i="1"/>
  <c r="AU260" i="1"/>
  <c r="AU261" i="1"/>
  <c r="AU250" i="1"/>
  <c r="AU251" i="1"/>
  <c r="AU252" i="1"/>
  <c r="AV250" i="1"/>
  <c r="AV251" i="1"/>
  <c r="AV252" i="1"/>
  <c r="AU247" i="1"/>
  <c r="AU248" i="1"/>
  <c r="AU249" i="1"/>
  <c r="AV247" i="1"/>
  <c r="AV248" i="1"/>
  <c r="AV249" i="1"/>
  <c r="AU244" i="1"/>
  <c r="AU245" i="1"/>
  <c r="AU246" i="1"/>
  <c r="AV244" i="1"/>
  <c r="AV245" i="1"/>
  <c r="AV246" i="1"/>
  <c r="AV241" i="1"/>
  <c r="AV242" i="1"/>
  <c r="AV243" i="1"/>
  <c r="AU241" i="1"/>
  <c r="AU242" i="1"/>
  <c r="AU243" i="1"/>
  <c r="AU238" i="1"/>
  <c r="AU239" i="1"/>
  <c r="AU240" i="1"/>
  <c r="AV238" i="1"/>
  <c r="AV239" i="1"/>
  <c r="AV240" i="1"/>
  <c r="AU235" i="1"/>
  <c r="AU236" i="1"/>
  <c r="AU237" i="1"/>
  <c r="AV235" i="1"/>
  <c r="AV236" i="1"/>
  <c r="AV237" i="1"/>
  <c r="AU232" i="1"/>
  <c r="AU233" i="1"/>
  <c r="AU234" i="1"/>
  <c r="AV232" i="1"/>
  <c r="AV233" i="1"/>
  <c r="AV234" i="1"/>
  <c r="AU229" i="1"/>
  <c r="AU230" i="1"/>
  <c r="AU231" i="1"/>
  <c r="AV229" i="1"/>
  <c r="AV230" i="1"/>
  <c r="AU224" i="1"/>
  <c r="AU225" i="1"/>
  <c r="AU226" i="1"/>
  <c r="AU227" i="1"/>
  <c r="AU228" i="1"/>
  <c r="AV222" i="1"/>
  <c r="AV264" i="1" s="1"/>
  <c r="AV223" i="1"/>
  <c r="AV224" i="1"/>
  <c r="AV225" i="1"/>
  <c r="AV226" i="1"/>
  <c r="AV227" i="1"/>
  <c r="AV228" i="1"/>
  <c r="AU223" i="1"/>
  <c r="AU220" i="1"/>
  <c r="AU221" i="1"/>
  <c r="AU222" i="1"/>
  <c r="AV220" i="1"/>
  <c r="AV221" i="1"/>
  <c r="AV217" i="1"/>
  <c r="AV219" i="1"/>
  <c r="AU217" i="1"/>
  <c r="AU219" i="1"/>
  <c r="AU211" i="1"/>
  <c r="AU212" i="1"/>
  <c r="AU213" i="1"/>
  <c r="AU214" i="1"/>
  <c r="AU215" i="1"/>
  <c r="AU216" i="1"/>
  <c r="AV211" i="1"/>
  <c r="AV212" i="1"/>
  <c r="AV213" i="1"/>
  <c r="AV214" i="1"/>
  <c r="AV215" i="1"/>
  <c r="AV216" i="1"/>
  <c r="AU208" i="1"/>
  <c r="AU209" i="1"/>
  <c r="AU210" i="1"/>
  <c r="AV208" i="1"/>
  <c r="AV209" i="1"/>
  <c r="AV210" i="1"/>
  <c r="AU205" i="1"/>
  <c r="AU206" i="1"/>
  <c r="AU207" i="1"/>
  <c r="AV205" i="1"/>
  <c r="AV206" i="1"/>
  <c r="AV207" i="1"/>
  <c r="AV204" i="1"/>
  <c r="AV202" i="1"/>
  <c r="AV203" i="1"/>
  <c r="AU202" i="1"/>
  <c r="AU203" i="1"/>
  <c r="AU204" i="1"/>
  <c r="AU201" i="1"/>
  <c r="AV199" i="1"/>
  <c r="AV200" i="1"/>
  <c r="AV263" i="1" s="1"/>
  <c r="AV201" i="1"/>
  <c r="AU199" i="1"/>
  <c r="AU200" i="1"/>
  <c r="AU263" i="1" s="1"/>
  <c r="AV198" i="1"/>
  <c r="AU198" i="1"/>
  <c r="AU264" i="1" s="1"/>
  <c r="AV262" i="1" l="1"/>
  <c r="AU262" i="1"/>
  <c r="C118" i="1"/>
  <c r="C1207" i="1" s="1"/>
  <c r="D118" i="1"/>
  <c r="D1207" i="1" s="1"/>
  <c r="E118" i="1"/>
  <c r="E1207" i="1" s="1"/>
  <c r="G118" i="1"/>
  <c r="G1207" i="1" s="1"/>
  <c r="I118" i="1"/>
  <c r="I1207" i="1" s="1"/>
  <c r="J118" i="1"/>
  <c r="J1207" i="1" s="1"/>
  <c r="K118" i="1"/>
  <c r="K1207" i="1" s="1"/>
  <c r="L118" i="1"/>
  <c r="L1207" i="1" s="1"/>
  <c r="M118" i="1"/>
  <c r="M1207" i="1" s="1"/>
  <c r="N118" i="1"/>
  <c r="N1207" i="1" s="1"/>
  <c r="O118" i="1"/>
  <c r="O1207" i="1" s="1"/>
  <c r="Q118" i="1"/>
  <c r="Q1207" i="1" s="1"/>
  <c r="R118" i="1"/>
  <c r="R1207" i="1" s="1"/>
  <c r="S118" i="1"/>
  <c r="S1207" i="1" s="1"/>
  <c r="T118" i="1"/>
  <c r="T1207" i="1" s="1"/>
  <c r="U118" i="1"/>
  <c r="U1207" i="1" s="1"/>
  <c r="V118" i="1"/>
  <c r="V1207" i="1" s="1"/>
  <c r="AA118" i="1"/>
  <c r="AA1207" i="1" s="1"/>
  <c r="AB118" i="1"/>
  <c r="AB1207" i="1" s="1"/>
  <c r="C119" i="1"/>
  <c r="C1208" i="1" s="1"/>
  <c r="D119" i="1"/>
  <c r="D1208" i="1" s="1"/>
  <c r="E119" i="1"/>
  <c r="E1208" i="1" s="1"/>
  <c r="G119" i="1"/>
  <c r="G1208" i="1" s="1"/>
  <c r="I119" i="1"/>
  <c r="I1208" i="1" s="1"/>
  <c r="J119" i="1"/>
  <c r="J1208" i="1" s="1"/>
  <c r="K119" i="1"/>
  <c r="K1208" i="1" s="1"/>
  <c r="L119" i="1"/>
  <c r="L1208" i="1" s="1"/>
  <c r="M119" i="1"/>
  <c r="M1208" i="1" s="1"/>
  <c r="N119" i="1"/>
  <c r="N1208" i="1" s="1"/>
  <c r="O119" i="1"/>
  <c r="O1208" i="1" s="1"/>
  <c r="Q119" i="1"/>
  <c r="Q1208" i="1" s="1"/>
  <c r="R119" i="1"/>
  <c r="R1208" i="1" s="1"/>
  <c r="S119" i="1"/>
  <c r="S1208" i="1" s="1"/>
  <c r="T119" i="1"/>
  <c r="T1208" i="1" s="1"/>
  <c r="U119" i="1"/>
  <c r="U1208" i="1" s="1"/>
  <c r="V119" i="1"/>
  <c r="V1208" i="1" s="1"/>
  <c r="AA119" i="1"/>
  <c r="AA1208" i="1" s="1"/>
  <c r="AB119" i="1"/>
  <c r="AB1208" i="1" s="1"/>
  <c r="C120" i="1"/>
  <c r="D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X121" i="1"/>
  <c r="AA121" i="1"/>
  <c r="AB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X122" i="1"/>
  <c r="AA122" i="1"/>
  <c r="AB122" i="1"/>
  <c r="C123" i="1"/>
  <c r="D123" i="1"/>
  <c r="E123" i="1"/>
  <c r="F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C126" i="1"/>
  <c r="D126" i="1"/>
  <c r="E126" i="1"/>
  <c r="F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A130" i="1"/>
  <c r="AB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A131" i="1"/>
  <c r="AB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W141" i="1"/>
  <c r="X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W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W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W148" i="1"/>
  <c r="X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W149" i="1"/>
  <c r="X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A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A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A183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S9" i="1"/>
  <c r="R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40" i="1"/>
  <c r="Z41" i="1"/>
  <c r="Z42" i="1"/>
  <c r="Z43" i="1"/>
  <c r="Z44" i="1"/>
  <c r="Z45" i="1"/>
  <c r="Z46" i="1"/>
  <c r="Z47" i="1"/>
  <c r="Z48" i="1"/>
  <c r="Z49" i="1"/>
  <c r="Z50" i="1"/>
  <c r="Z51" i="1"/>
  <c r="Y40" i="1"/>
  <c r="Y41" i="1"/>
  <c r="Y42" i="1"/>
  <c r="Y43" i="1"/>
  <c r="Y44" i="1"/>
  <c r="Y45" i="1"/>
  <c r="Y46" i="1"/>
  <c r="Y47" i="1"/>
  <c r="Y48" i="1"/>
  <c r="Y49" i="1"/>
  <c r="Y50" i="1"/>
  <c r="Y51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S40" i="1"/>
  <c r="S41" i="1"/>
  <c r="S42" i="1"/>
  <c r="S43" i="1"/>
  <c r="S44" i="1"/>
  <c r="S45" i="1"/>
  <c r="S46" i="1"/>
  <c r="S47" i="1"/>
  <c r="S48" i="1"/>
  <c r="S49" i="1"/>
  <c r="S50" i="1"/>
  <c r="S51" i="1"/>
  <c r="R40" i="1"/>
  <c r="R41" i="1"/>
  <c r="R42" i="1"/>
  <c r="R43" i="1"/>
  <c r="R44" i="1"/>
  <c r="R45" i="1"/>
  <c r="R46" i="1"/>
  <c r="R47" i="1"/>
  <c r="R48" i="1"/>
  <c r="R49" i="1"/>
  <c r="R50" i="1"/>
  <c r="R51" i="1"/>
  <c r="Q40" i="1"/>
  <c r="Q41" i="1"/>
  <c r="Q42" i="1"/>
  <c r="Q43" i="1"/>
  <c r="Q44" i="1"/>
  <c r="Q45" i="1"/>
  <c r="Q46" i="1"/>
  <c r="Q47" i="1"/>
  <c r="Q48" i="1"/>
  <c r="Q49" i="1"/>
  <c r="Q50" i="1"/>
  <c r="Q51" i="1"/>
  <c r="P52" i="1"/>
  <c r="P53" i="1"/>
  <c r="O40" i="1"/>
  <c r="O41" i="1"/>
  <c r="O42" i="1"/>
  <c r="O43" i="1"/>
  <c r="O44" i="1"/>
  <c r="O45" i="1"/>
  <c r="O46" i="1"/>
  <c r="O47" i="1"/>
  <c r="O48" i="1"/>
  <c r="O49" i="1"/>
  <c r="O50" i="1"/>
  <c r="O51" i="1"/>
  <c r="N40" i="1"/>
  <c r="N41" i="1"/>
  <c r="N42" i="1"/>
  <c r="N43" i="1"/>
  <c r="N44" i="1"/>
  <c r="N45" i="1"/>
  <c r="N46" i="1"/>
  <c r="N47" i="1"/>
  <c r="N48" i="1"/>
  <c r="N49" i="1"/>
  <c r="N50" i="1"/>
  <c r="N51" i="1"/>
  <c r="M40" i="1"/>
  <c r="M41" i="1"/>
  <c r="M42" i="1"/>
  <c r="M43" i="1"/>
  <c r="M44" i="1"/>
  <c r="M45" i="1"/>
  <c r="M46" i="1"/>
  <c r="M47" i="1"/>
  <c r="M48" i="1"/>
  <c r="M49" i="1"/>
  <c r="M50" i="1"/>
  <c r="M51" i="1"/>
  <c r="L40" i="1"/>
  <c r="L41" i="1"/>
  <c r="L42" i="1"/>
  <c r="L43" i="1"/>
  <c r="L44" i="1"/>
  <c r="L45" i="1"/>
  <c r="L46" i="1"/>
  <c r="L47" i="1"/>
  <c r="L48" i="1"/>
  <c r="L49" i="1"/>
  <c r="L50" i="1"/>
  <c r="L51" i="1"/>
  <c r="K40" i="1"/>
  <c r="K41" i="1"/>
  <c r="K42" i="1"/>
  <c r="K43" i="1"/>
  <c r="K44" i="1"/>
  <c r="K45" i="1"/>
  <c r="K46" i="1"/>
  <c r="K47" i="1"/>
  <c r="K48" i="1"/>
  <c r="K49" i="1"/>
  <c r="K50" i="1"/>
  <c r="K51" i="1"/>
  <c r="J40" i="1"/>
  <c r="J41" i="1"/>
  <c r="J42" i="1"/>
  <c r="J43" i="1"/>
  <c r="J44" i="1"/>
  <c r="J45" i="1"/>
  <c r="J46" i="1"/>
  <c r="J47" i="1"/>
  <c r="J48" i="1"/>
  <c r="J49" i="1"/>
  <c r="J50" i="1"/>
  <c r="J51" i="1"/>
  <c r="H40" i="1"/>
  <c r="H41" i="1"/>
  <c r="H43" i="1"/>
  <c r="H44" i="1"/>
  <c r="H46" i="1"/>
  <c r="H47" i="1"/>
  <c r="H49" i="1"/>
  <c r="H50" i="1"/>
  <c r="H51" i="1"/>
  <c r="G40" i="1"/>
  <c r="G41" i="1"/>
  <c r="G43" i="1"/>
  <c r="G44" i="1"/>
  <c r="G46" i="1"/>
  <c r="G47" i="1"/>
  <c r="G49" i="1"/>
  <c r="G50" i="1"/>
  <c r="G51" i="1"/>
  <c r="F42" i="1"/>
  <c r="F43" i="1"/>
  <c r="F44" i="1"/>
  <c r="F45" i="1"/>
  <c r="F46" i="1"/>
  <c r="F47" i="1"/>
  <c r="F49" i="1"/>
  <c r="F50" i="1"/>
  <c r="F51" i="1"/>
  <c r="E42" i="1"/>
  <c r="E43" i="1"/>
  <c r="E44" i="1"/>
  <c r="E45" i="1"/>
  <c r="E46" i="1"/>
  <c r="E47" i="1"/>
  <c r="E49" i="1"/>
  <c r="E50" i="1"/>
  <c r="E51" i="1"/>
  <c r="D40" i="1"/>
  <c r="D41" i="1"/>
  <c r="D42" i="1"/>
  <c r="D43" i="1"/>
  <c r="D44" i="1"/>
  <c r="D45" i="1"/>
  <c r="D46" i="1"/>
  <c r="D47" i="1"/>
  <c r="D48" i="1"/>
  <c r="D49" i="1"/>
  <c r="D50" i="1"/>
  <c r="D51" i="1"/>
  <c r="C41" i="1"/>
  <c r="C42" i="1"/>
  <c r="C43" i="1"/>
  <c r="C44" i="1"/>
  <c r="C45" i="1"/>
  <c r="C46" i="1"/>
  <c r="C47" i="1"/>
  <c r="C48" i="1"/>
  <c r="C49" i="1"/>
  <c r="C50" i="1"/>
  <c r="C51" i="1"/>
  <c r="C52" i="1"/>
  <c r="K2001" i="1"/>
  <c r="AU1429" i="1" l="1"/>
  <c r="F40" i="1" l="1"/>
  <c r="F41" i="1"/>
  <c r="F48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E41" i="1"/>
  <c r="E48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40" i="1"/>
  <c r="AU1379" i="1"/>
  <c r="AU1380" i="1"/>
  <c r="AU1381" i="1"/>
  <c r="AU1382" i="1"/>
  <c r="AV1382" i="1"/>
  <c r="AU1383" i="1"/>
  <c r="AV1383" i="1"/>
  <c r="AU1384" i="1"/>
  <c r="AV1384" i="1"/>
  <c r="AU1385" i="1"/>
  <c r="AV1385" i="1"/>
  <c r="AU1386" i="1"/>
  <c r="AV1386" i="1"/>
  <c r="AU1387" i="1"/>
  <c r="AV1387" i="1"/>
  <c r="AU1388" i="1"/>
  <c r="AV1388" i="1"/>
  <c r="AU1389" i="1"/>
  <c r="AV1389" i="1"/>
  <c r="AU1390" i="1"/>
  <c r="AV1390" i="1"/>
  <c r="AU1391" i="1"/>
  <c r="AV1391" i="1"/>
  <c r="AU1392" i="1"/>
  <c r="AU1393" i="1"/>
  <c r="AV1393" i="1"/>
  <c r="AU1394" i="1"/>
  <c r="AV1394" i="1"/>
  <c r="AU1395" i="1"/>
  <c r="AV1395" i="1"/>
  <c r="AU1396" i="1"/>
  <c r="AV1396" i="1"/>
  <c r="AU1397" i="1"/>
  <c r="AV1397" i="1"/>
  <c r="AU1398" i="1"/>
  <c r="AV1398" i="1"/>
  <c r="AU1399" i="1"/>
  <c r="AV1399" i="1"/>
  <c r="T56" i="1" l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S52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G126" i="1" l="1"/>
  <c r="G48" i="1"/>
  <c r="H48" i="1"/>
  <c r="H126" i="1"/>
  <c r="H45" i="1"/>
  <c r="H123" i="1"/>
  <c r="G123" i="1"/>
  <c r="G45" i="1"/>
  <c r="H42" i="1"/>
  <c r="H120" i="1"/>
  <c r="G120" i="1"/>
  <c r="G42" i="1"/>
  <c r="G99" i="1"/>
  <c r="G69" i="1"/>
  <c r="H95" i="1"/>
  <c r="AV418" i="1"/>
  <c r="G104" i="1"/>
  <c r="G98" i="1"/>
  <c r="G92" i="1"/>
  <c r="G86" i="1"/>
  <c r="G80" i="1"/>
  <c r="G74" i="1"/>
  <c r="G68" i="1"/>
  <c r="G62" i="1"/>
  <c r="G56" i="1"/>
  <c r="H100" i="1"/>
  <c r="H94" i="1"/>
  <c r="H88" i="1"/>
  <c r="H82" i="1"/>
  <c r="H76" i="1"/>
  <c r="H70" i="1"/>
  <c r="H64" i="1"/>
  <c r="H58" i="1"/>
  <c r="H52" i="1"/>
  <c r="G93" i="1"/>
  <c r="G63" i="1"/>
  <c r="H101" i="1"/>
  <c r="H71" i="1"/>
  <c r="G103" i="1"/>
  <c r="G97" i="1"/>
  <c r="G91" i="1"/>
  <c r="G85" i="1"/>
  <c r="G79" i="1"/>
  <c r="G73" i="1"/>
  <c r="G67" i="1"/>
  <c r="G61" i="1"/>
  <c r="G55" i="1"/>
  <c r="H105" i="1"/>
  <c r="H99" i="1"/>
  <c r="H93" i="1"/>
  <c r="H87" i="1"/>
  <c r="H81" i="1"/>
  <c r="H75" i="1"/>
  <c r="H69" i="1"/>
  <c r="H63" i="1"/>
  <c r="H57" i="1"/>
  <c r="AV419" i="1"/>
  <c r="G87" i="1"/>
  <c r="G57" i="1"/>
  <c r="H89" i="1"/>
  <c r="H65" i="1"/>
  <c r="G102" i="1"/>
  <c r="G96" i="1"/>
  <c r="G90" i="1"/>
  <c r="G84" i="1"/>
  <c r="G78" i="1"/>
  <c r="G72" i="1"/>
  <c r="G66" i="1"/>
  <c r="G60" i="1"/>
  <c r="H104" i="1"/>
  <c r="H98" i="1"/>
  <c r="H92" i="1"/>
  <c r="H86" i="1"/>
  <c r="H80" i="1"/>
  <c r="H74" i="1"/>
  <c r="H68" i="1"/>
  <c r="H62" i="1"/>
  <c r="H56" i="1"/>
  <c r="G81" i="1"/>
  <c r="H77" i="1"/>
  <c r="H53" i="1"/>
  <c r="AU418" i="1"/>
  <c r="G95" i="1"/>
  <c r="G83" i="1"/>
  <c r="G71" i="1"/>
  <c r="G59" i="1"/>
  <c r="H97" i="1"/>
  <c r="H91" i="1"/>
  <c r="H85" i="1"/>
  <c r="H79" i="1"/>
  <c r="H73" i="1"/>
  <c r="H67" i="1"/>
  <c r="H61" i="1"/>
  <c r="H55" i="1"/>
  <c r="AV417" i="1"/>
  <c r="G105" i="1"/>
  <c r="G75" i="1"/>
  <c r="H83" i="1"/>
  <c r="H59" i="1"/>
  <c r="G101" i="1"/>
  <c r="G89" i="1"/>
  <c r="G77" i="1"/>
  <c r="G65" i="1"/>
  <c r="G53" i="1"/>
  <c r="H103" i="1"/>
  <c r="G100" i="1"/>
  <c r="G94" i="1"/>
  <c r="G88" i="1"/>
  <c r="G82" i="1"/>
  <c r="G76" i="1"/>
  <c r="G70" i="1"/>
  <c r="G64" i="1"/>
  <c r="G58" i="1"/>
  <c r="G52" i="1"/>
  <c r="H102" i="1"/>
  <c r="H96" i="1"/>
  <c r="H90" i="1"/>
  <c r="H84" i="1"/>
  <c r="H78" i="1"/>
  <c r="H72" i="1"/>
  <c r="H66" i="1"/>
  <c r="H60" i="1"/>
  <c r="H54" i="1"/>
  <c r="AU1019" i="1"/>
  <c r="W74" i="1" s="1"/>
  <c r="AU1020" i="1"/>
  <c r="W75" i="1" s="1"/>
  <c r="AU1035" i="1"/>
  <c r="W90" i="1" s="1"/>
  <c r="X40" i="1"/>
  <c r="AV986" i="1"/>
  <c r="X41" i="1" s="1"/>
  <c r="X42" i="1"/>
  <c r="AV988" i="1"/>
  <c r="X43" i="1" s="1"/>
  <c r="AV989" i="1"/>
  <c r="X44" i="1" s="1"/>
  <c r="AV990" i="1"/>
  <c r="X45" i="1" s="1"/>
  <c r="AV991" i="1"/>
  <c r="X46" i="1" s="1"/>
  <c r="AV992" i="1"/>
  <c r="X47" i="1" s="1"/>
  <c r="AV993" i="1"/>
  <c r="X48" i="1" s="1"/>
  <c r="AV994" i="1"/>
  <c r="X49" i="1" s="1"/>
  <c r="X50" i="1"/>
  <c r="AV996" i="1"/>
  <c r="X51" i="1" s="1"/>
  <c r="AV997" i="1"/>
  <c r="X52" i="1" s="1"/>
  <c r="AV998" i="1"/>
  <c r="X53" i="1" s="1"/>
  <c r="AV999" i="1"/>
  <c r="X54" i="1" s="1"/>
  <c r="AV1000" i="1"/>
  <c r="X55" i="1" s="1"/>
  <c r="AV1001" i="1"/>
  <c r="X56" i="1" s="1"/>
  <c r="AV1002" i="1"/>
  <c r="X57" i="1" s="1"/>
  <c r="AV1003" i="1"/>
  <c r="X58" i="1" s="1"/>
  <c r="AV1004" i="1"/>
  <c r="X59" i="1" s="1"/>
  <c r="AV1005" i="1"/>
  <c r="X60" i="1" s="1"/>
  <c r="AV1006" i="1"/>
  <c r="X61" i="1" s="1"/>
  <c r="AV1007" i="1"/>
  <c r="X62" i="1" s="1"/>
  <c r="AV1008" i="1"/>
  <c r="X63" i="1" s="1"/>
  <c r="AV1009" i="1"/>
  <c r="X64" i="1" s="1"/>
  <c r="AV1010" i="1"/>
  <c r="X65" i="1" s="1"/>
  <c r="AV1011" i="1"/>
  <c r="X66" i="1" s="1"/>
  <c r="AV1012" i="1"/>
  <c r="X67" i="1" s="1"/>
  <c r="AV1013" i="1"/>
  <c r="X68" i="1" s="1"/>
  <c r="AV1014" i="1"/>
  <c r="X69" i="1" s="1"/>
  <c r="AV1015" i="1"/>
  <c r="X70" i="1" s="1"/>
  <c r="AV1016" i="1"/>
  <c r="X71" i="1" s="1"/>
  <c r="AV1017" i="1"/>
  <c r="X72" i="1" s="1"/>
  <c r="AV1018" i="1"/>
  <c r="X73" i="1" s="1"/>
  <c r="AV1019" i="1"/>
  <c r="X74" i="1" s="1"/>
  <c r="AV1020" i="1"/>
  <c r="X75" i="1" s="1"/>
  <c r="AV1021" i="1"/>
  <c r="X76" i="1" s="1"/>
  <c r="AV1022" i="1"/>
  <c r="X77" i="1" s="1"/>
  <c r="AV1023" i="1"/>
  <c r="X78" i="1" s="1"/>
  <c r="AV1024" i="1"/>
  <c r="X79" i="1" s="1"/>
  <c r="AV1025" i="1"/>
  <c r="X80" i="1" s="1"/>
  <c r="AV1026" i="1"/>
  <c r="X81" i="1" s="1"/>
  <c r="AV1027" i="1"/>
  <c r="X82" i="1" s="1"/>
  <c r="AV1028" i="1"/>
  <c r="X83" i="1" s="1"/>
  <c r="AV1029" i="1"/>
  <c r="X84" i="1" s="1"/>
  <c r="AV1030" i="1"/>
  <c r="X85" i="1" s="1"/>
  <c r="AV1031" i="1"/>
  <c r="X86" i="1" s="1"/>
  <c r="AV1032" i="1"/>
  <c r="X87" i="1" s="1"/>
  <c r="AV1033" i="1"/>
  <c r="X88" i="1" s="1"/>
  <c r="AV1034" i="1"/>
  <c r="X89" i="1" s="1"/>
  <c r="AV1035" i="1"/>
  <c r="X90" i="1" s="1"/>
  <c r="AV1036" i="1"/>
  <c r="X91" i="1" s="1"/>
  <c r="AV1037" i="1"/>
  <c r="X92" i="1" s="1"/>
  <c r="AV1038" i="1"/>
  <c r="X93" i="1" s="1"/>
  <c r="AV1039" i="1"/>
  <c r="X94" i="1" s="1"/>
  <c r="AV1040" i="1"/>
  <c r="X95" i="1" s="1"/>
  <c r="AV1041" i="1"/>
  <c r="X96" i="1" s="1"/>
  <c r="AV1042" i="1"/>
  <c r="X97" i="1" s="1"/>
  <c r="AV1043" i="1"/>
  <c r="X98" i="1" s="1"/>
  <c r="AV1044" i="1"/>
  <c r="X99" i="1" s="1"/>
  <c r="AV1045" i="1"/>
  <c r="X100" i="1" s="1"/>
  <c r="AV1046" i="1"/>
  <c r="X101" i="1" s="1"/>
  <c r="AV1047" i="1"/>
  <c r="X102" i="1" s="1"/>
  <c r="AV1048" i="1"/>
  <c r="X103" i="1" s="1"/>
  <c r="AV1049" i="1"/>
  <c r="X104" i="1" s="1"/>
  <c r="AV1050" i="1"/>
  <c r="X105" i="1" s="1"/>
  <c r="AU986" i="1"/>
  <c r="W41" i="1" s="1"/>
  <c r="AU987" i="1"/>
  <c r="W42" i="1" s="1"/>
  <c r="AU988" i="1"/>
  <c r="W43" i="1" s="1"/>
  <c r="AU989" i="1"/>
  <c r="W44" i="1" s="1"/>
  <c r="AU990" i="1"/>
  <c r="W45" i="1" s="1"/>
  <c r="AU991" i="1"/>
  <c r="W46" i="1" s="1"/>
  <c r="AU992" i="1"/>
  <c r="W47" i="1" s="1"/>
  <c r="AU993" i="1"/>
  <c r="W48" i="1" s="1"/>
  <c r="AU994" i="1"/>
  <c r="W49" i="1" s="1"/>
  <c r="AU995" i="1"/>
  <c r="W50" i="1" s="1"/>
  <c r="AU996" i="1"/>
  <c r="W51" i="1" s="1"/>
  <c r="AU997" i="1"/>
  <c r="W52" i="1" s="1"/>
  <c r="AU998" i="1"/>
  <c r="W53" i="1" s="1"/>
  <c r="AU999" i="1"/>
  <c r="W54" i="1" s="1"/>
  <c r="AU1000" i="1"/>
  <c r="AU1001" i="1"/>
  <c r="W56" i="1" s="1"/>
  <c r="AU1002" i="1"/>
  <c r="W57" i="1" s="1"/>
  <c r="AU1003" i="1"/>
  <c r="W58" i="1" s="1"/>
  <c r="AU1004" i="1"/>
  <c r="W59" i="1" s="1"/>
  <c r="AU1005" i="1"/>
  <c r="W60" i="1" s="1"/>
  <c r="AU1006" i="1"/>
  <c r="W61" i="1" s="1"/>
  <c r="AU1007" i="1"/>
  <c r="W62" i="1" s="1"/>
  <c r="AU1008" i="1"/>
  <c r="W63" i="1" s="1"/>
  <c r="AU1009" i="1"/>
  <c r="W64" i="1" s="1"/>
  <c r="AU1010" i="1"/>
  <c r="W65" i="1" s="1"/>
  <c r="AU1011" i="1"/>
  <c r="W66" i="1" s="1"/>
  <c r="AU1012" i="1"/>
  <c r="W67" i="1" s="1"/>
  <c r="AU1013" i="1"/>
  <c r="W68" i="1" s="1"/>
  <c r="AU1014" i="1"/>
  <c r="W69" i="1" s="1"/>
  <c r="AU1015" i="1"/>
  <c r="W70" i="1" s="1"/>
  <c r="AU1016" i="1"/>
  <c r="W71" i="1" s="1"/>
  <c r="AU1017" i="1"/>
  <c r="W72" i="1" s="1"/>
  <c r="AU1018" i="1"/>
  <c r="W73" i="1" s="1"/>
  <c r="AU1021" i="1"/>
  <c r="W76" i="1" s="1"/>
  <c r="AU1022" i="1"/>
  <c r="W77" i="1" s="1"/>
  <c r="AU1023" i="1"/>
  <c r="W78" i="1" s="1"/>
  <c r="AU1024" i="1"/>
  <c r="W79" i="1" s="1"/>
  <c r="AU1025" i="1"/>
  <c r="W80" i="1" s="1"/>
  <c r="AU1026" i="1"/>
  <c r="W81" i="1" s="1"/>
  <c r="AU1027" i="1"/>
  <c r="W82" i="1" s="1"/>
  <c r="AU1028" i="1"/>
  <c r="W83" i="1" s="1"/>
  <c r="AU1029" i="1"/>
  <c r="W84" i="1" s="1"/>
  <c r="AU1030" i="1"/>
  <c r="W85" i="1" s="1"/>
  <c r="AU1031" i="1"/>
  <c r="W86" i="1" s="1"/>
  <c r="AU1032" i="1"/>
  <c r="W87" i="1" s="1"/>
  <c r="AU1033" i="1"/>
  <c r="W88" i="1" s="1"/>
  <c r="AU1034" i="1"/>
  <c r="W89" i="1" s="1"/>
  <c r="AU1036" i="1"/>
  <c r="W91" i="1" s="1"/>
  <c r="AU1037" i="1"/>
  <c r="W92" i="1" s="1"/>
  <c r="AU1038" i="1"/>
  <c r="W93" i="1" s="1"/>
  <c r="AU1039" i="1"/>
  <c r="W94" i="1" s="1"/>
  <c r="AU1040" i="1"/>
  <c r="W95" i="1" s="1"/>
  <c r="AU1041" i="1"/>
  <c r="W96" i="1" s="1"/>
  <c r="AU1042" i="1"/>
  <c r="W97" i="1" s="1"/>
  <c r="AU1043" i="1"/>
  <c r="W98" i="1" s="1"/>
  <c r="AU1044" i="1"/>
  <c r="W99" i="1" s="1"/>
  <c r="AU1045" i="1"/>
  <c r="W100" i="1" s="1"/>
  <c r="AU1046" i="1"/>
  <c r="W101" i="1" s="1"/>
  <c r="AU1047" i="1"/>
  <c r="W102" i="1" s="1"/>
  <c r="AU1048" i="1"/>
  <c r="W103" i="1" s="1"/>
  <c r="AU1049" i="1"/>
  <c r="W104" i="1" s="1"/>
  <c r="AU1050" i="1"/>
  <c r="W105" i="1" s="1"/>
  <c r="AU985" i="1"/>
  <c r="W40" i="1" s="1"/>
  <c r="AU1994" i="1"/>
  <c r="U179" i="1" s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I78" i="1"/>
  <c r="F120" i="1"/>
  <c r="E120" i="1"/>
  <c r="AU1053" i="1" l="1"/>
  <c r="AU1052" i="1"/>
  <c r="AU1051" i="1"/>
  <c r="AU1935" i="1" l="1"/>
  <c r="U120" i="1" s="1"/>
  <c r="AV2049" i="1"/>
  <c r="X156" i="1" s="1"/>
  <c r="AV2048" i="1"/>
  <c r="X155" i="1" s="1"/>
  <c r="AU2049" i="1"/>
  <c r="W156" i="1" s="1"/>
  <c r="AU2021" i="1"/>
  <c r="W128" i="1" s="1"/>
  <c r="AU2022" i="1"/>
  <c r="W129" i="1" s="1"/>
  <c r="AV2021" i="1"/>
  <c r="X128" i="1" s="1"/>
  <c r="AV2022" i="1"/>
  <c r="X129" i="1" s="1"/>
  <c r="AV2017" i="1"/>
  <c r="X124" i="1" s="1"/>
  <c r="AV2018" i="1"/>
  <c r="X125" i="1" s="1"/>
  <c r="AV2019" i="1"/>
  <c r="X126" i="1" s="1"/>
  <c r="AV2020" i="1"/>
  <c r="X127" i="1" s="1"/>
  <c r="AV2016" i="1"/>
  <c r="X123" i="1" s="1"/>
  <c r="AU2016" i="1"/>
  <c r="W123" i="1" s="1"/>
  <c r="AU2017" i="1"/>
  <c r="W124" i="1" s="1"/>
  <c r="AU2018" i="1"/>
  <c r="W125" i="1" s="1"/>
  <c r="AU2019" i="1"/>
  <c r="W126" i="1" s="1"/>
  <c r="AU2020" i="1"/>
  <c r="W127" i="1" s="1"/>
  <c r="AU2014" i="1" l="1"/>
  <c r="W121" i="1" s="1"/>
  <c r="AU2015" i="1"/>
  <c r="W122" i="1" s="1"/>
  <c r="AU2013" i="1"/>
  <c r="W120" i="1" s="1"/>
  <c r="AV2147" i="1"/>
  <c r="AB176" i="1" s="1"/>
  <c r="AV2148" i="1"/>
  <c r="AB177" i="1" s="1"/>
  <c r="AU2148" i="1"/>
  <c r="AA177" i="1" s="1"/>
  <c r="AU2143" i="1"/>
  <c r="AA172" i="1" s="1"/>
  <c r="AU2144" i="1"/>
  <c r="AA173" i="1" s="1"/>
  <c r="AV2111" i="1"/>
  <c r="AB140" i="1" s="1"/>
  <c r="AV2112" i="1"/>
  <c r="AB141" i="1" s="1"/>
  <c r="AU2112" i="1"/>
  <c r="AA141" i="1" s="1"/>
  <c r="AU2115" i="1"/>
  <c r="AA144" i="1" s="1"/>
  <c r="AV2115" i="1"/>
  <c r="AB144" i="1" s="1"/>
  <c r="AV2099" i="1"/>
  <c r="AB128" i="1" s="1"/>
  <c r="AV2100" i="1"/>
  <c r="AB129" i="1" s="1"/>
  <c r="AU2100" i="1"/>
  <c r="AA129" i="1" s="1"/>
  <c r="AU2098" i="1"/>
  <c r="AA127" i="1" s="1"/>
  <c r="AU2099" i="1"/>
  <c r="AA128" i="1" s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AV919" i="1" l="1"/>
  <c r="V54" i="1" s="1"/>
  <c r="R96" i="1"/>
  <c r="AM1053" i="1"/>
  <c r="AO1053" i="1"/>
  <c r="AT1052" i="1"/>
  <c r="AT1053" i="1"/>
  <c r="AK1051" i="1"/>
  <c r="AL1051" i="1"/>
  <c r="AM1051" i="1"/>
  <c r="AN1051" i="1"/>
  <c r="AO1051" i="1"/>
  <c r="AP1051" i="1"/>
  <c r="AQ1051" i="1"/>
  <c r="AR1051" i="1"/>
  <c r="AS1051" i="1"/>
  <c r="AT1051" i="1"/>
  <c r="AK1052" i="1"/>
  <c r="AL1052" i="1"/>
  <c r="AM1052" i="1"/>
  <c r="AN1052" i="1"/>
  <c r="AO1052" i="1"/>
  <c r="AP1052" i="1"/>
  <c r="AQ1052" i="1"/>
  <c r="AR1052" i="1"/>
  <c r="AS1052" i="1"/>
  <c r="AK1053" i="1"/>
  <c r="AL1053" i="1"/>
  <c r="AN1053" i="1"/>
  <c r="AP1053" i="1"/>
  <c r="AQ1053" i="1"/>
  <c r="AR1053" i="1"/>
  <c r="AS1053" i="1"/>
  <c r="AV2154" i="1" l="1"/>
  <c r="AB183" i="1" s="1"/>
  <c r="AV2091" i="1"/>
  <c r="AB120" i="1" s="1"/>
  <c r="AV2094" i="1"/>
  <c r="AB123" i="1" s="1"/>
  <c r="AV2095" i="1"/>
  <c r="AB124" i="1" s="1"/>
  <c r="AV2096" i="1"/>
  <c r="AB125" i="1" s="1"/>
  <c r="AV2097" i="1"/>
  <c r="AB126" i="1" s="1"/>
  <c r="AV2098" i="1"/>
  <c r="AB127" i="1" s="1"/>
  <c r="AV2103" i="1"/>
  <c r="AB132" i="1" s="1"/>
  <c r="AV2104" i="1"/>
  <c r="AB133" i="1" s="1"/>
  <c r="AV2105" i="1"/>
  <c r="AB134" i="1" s="1"/>
  <c r="AV2106" i="1"/>
  <c r="AB135" i="1" s="1"/>
  <c r="AV2107" i="1"/>
  <c r="AB136" i="1" s="1"/>
  <c r="AV2108" i="1"/>
  <c r="AB137" i="1" s="1"/>
  <c r="AV2109" i="1"/>
  <c r="AB138" i="1" s="1"/>
  <c r="AV2110" i="1"/>
  <c r="AB139" i="1" s="1"/>
  <c r="AV2113" i="1"/>
  <c r="AB142" i="1" s="1"/>
  <c r="AV2114" i="1"/>
  <c r="AB143" i="1" s="1"/>
  <c r="AV2116" i="1"/>
  <c r="AB145" i="1" s="1"/>
  <c r="AV2117" i="1"/>
  <c r="AB146" i="1" s="1"/>
  <c r="AV2118" i="1"/>
  <c r="AB147" i="1" s="1"/>
  <c r="AV2119" i="1"/>
  <c r="AB148" i="1" s="1"/>
  <c r="AV2120" i="1"/>
  <c r="AB149" i="1" s="1"/>
  <c r="AV2121" i="1"/>
  <c r="AB150" i="1" s="1"/>
  <c r="AV2122" i="1"/>
  <c r="AB151" i="1" s="1"/>
  <c r="AV2123" i="1"/>
  <c r="AB152" i="1" s="1"/>
  <c r="AV2124" i="1"/>
  <c r="AB153" i="1" s="1"/>
  <c r="AV2125" i="1"/>
  <c r="AB154" i="1" s="1"/>
  <c r="AV2126" i="1"/>
  <c r="AB155" i="1" s="1"/>
  <c r="AV2127" i="1"/>
  <c r="AB156" i="1" s="1"/>
  <c r="AV2128" i="1"/>
  <c r="AB157" i="1" s="1"/>
  <c r="AV2129" i="1"/>
  <c r="AB158" i="1" s="1"/>
  <c r="AV2130" i="1"/>
  <c r="AB159" i="1" s="1"/>
  <c r="AV2131" i="1"/>
  <c r="AB160" i="1" s="1"/>
  <c r="AV2132" i="1"/>
  <c r="AB161" i="1" s="1"/>
  <c r="AV2133" i="1"/>
  <c r="AB162" i="1" s="1"/>
  <c r="AV2134" i="1"/>
  <c r="AB163" i="1" s="1"/>
  <c r="AV2135" i="1"/>
  <c r="AB164" i="1" s="1"/>
  <c r="AV2136" i="1"/>
  <c r="AB165" i="1" s="1"/>
  <c r="AV2137" i="1"/>
  <c r="AB166" i="1" s="1"/>
  <c r="AV2138" i="1"/>
  <c r="AB167" i="1" s="1"/>
  <c r="AV2139" i="1"/>
  <c r="AB168" i="1" s="1"/>
  <c r="AV2140" i="1"/>
  <c r="AB169" i="1" s="1"/>
  <c r="AV2141" i="1"/>
  <c r="AB170" i="1" s="1"/>
  <c r="AV2142" i="1"/>
  <c r="AB171" i="1" s="1"/>
  <c r="AV2143" i="1"/>
  <c r="AB172" i="1" s="1"/>
  <c r="AV2144" i="1"/>
  <c r="AB173" i="1" s="1"/>
  <c r="AV2145" i="1"/>
  <c r="AB174" i="1" s="1"/>
  <c r="AV2146" i="1"/>
  <c r="AB175" i="1" s="1"/>
  <c r="AV2149" i="1"/>
  <c r="AB178" i="1" s="1"/>
  <c r="AV2150" i="1"/>
  <c r="AB179" i="1" s="1"/>
  <c r="AV2151" i="1"/>
  <c r="AB180" i="1" s="1"/>
  <c r="AV2152" i="1"/>
  <c r="AB181" i="1" s="1"/>
  <c r="AV2153" i="1"/>
  <c r="AB182" i="1" s="1"/>
  <c r="AU2091" i="1"/>
  <c r="AA120" i="1" s="1"/>
  <c r="AU2094" i="1"/>
  <c r="AA123" i="1" s="1"/>
  <c r="AU2095" i="1"/>
  <c r="AA124" i="1" s="1"/>
  <c r="AU2096" i="1"/>
  <c r="AA125" i="1" s="1"/>
  <c r="AU2097" i="1"/>
  <c r="AA126" i="1" s="1"/>
  <c r="AU2103" i="1"/>
  <c r="AA132" i="1" s="1"/>
  <c r="AU2104" i="1"/>
  <c r="AA133" i="1" s="1"/>
  <c r="AU2105" i="1"/>
  <c r="AA134" i="1" s="1"/>
  <c r="AU2106" i="1"/>
  <c r="AA135" i="1" s="1"/>
  <c r="AU2107" i="1"/>
  <c r="AA136" i="1" s="1"/>
  <c r="AU2108" i="1"/>
  <c r="AA137" i="1" s="1"/>
  <c r="AU2109" i="1"/>
  <c r="AA138" i="1" s="1"/>
  <c r="AU2110" i="1"/>
  <c r="AA139" i="1" s="1"/>
  <c r="AU2111" i="1"/>
  <c r="AA140" i="1" s="1"/>
  <c r="AU2113" i="1"/>
  <c r="AA142" i="1" s="1"/>
  <c r="AU2114" i="1"/>
  <c r="AA143" i="1" s="1"/>
  <c r="AU2116" i="1"/>
  <c r="AA145" i="1" s="1"/>
  <c r="AU2117" i="1"/>
  <c r="AA146" i="1" s="1"/>
  <c r="AU2118" i="1"/>
  <c r="AA147" i="1" s="1"/>
  <c r="AU2119" i="1"/>
  <c r="AA148" i="1" s="1"/>
  <c r="AU2120" i="1"/>
  <c r="AA149" i="1" s="1"/>
  <c r="AU2121" i="1"/>
  <c r="AA150" i="1" s="1"/>
  <c r="AU2122" i="1"/>
  <c r="AA151" i="1" s="1"/>
  <c r="AU2123" i="1"/>
  <c r="AA152" i="1" s="1"/>
  <c r="AU2124" i="1"/>
  <c r="AA153" i="1" s="1"/>
  <c r="AU2125" i="1"/>
  <c r="AA154" i="1" s="1"/>
  <c r="AU2126" i="1"/>
  <c r="AA155" i="1" s="1"/>
  <c r="AU2127" i="1"/>
  <c r="AA156" i="1" s="1"/>
  <c r="AU2128" i="1"/>
  <c r="AA157" i="1" s="1"/>
  <c r="AU2129" i="1"/>
  <c r="AA158" i="1" s="1"/>
  <c r="AU2130" i="1"/>
  <c r="AA159" i="1" s="1"/>
  <c r="AU2131" i="1"/>
  <c r="AA160" i="1" s="1"/>
  <c r="AU2132" i="1"/>
  <c r="AA161" i="1" s="1"/>
  <c r="AU2133" i="1"/>
  <c r="AA162" i="1" s="1"/>
  <c r="AU2134" i="1"/>
  <c r="AA163" i="1" s="1"/>
  <c r="AU2135" i="1"/>
  <c r="AA164" i="1" s="1"/>
  <c r="AU2136" i="1"/>
  <c r="AA165" i="1" s="1"/>
  <c r="AU2137" i="1"/>
  <c r="AA166" i="1" s="1"/>
  <c r="AU2138" i="1"/>
  <c r="AA167" i="1" s="1"/>
  <c r="AU2139" i="1"/>
  <c r="AA168" i="1" s="1"/>
  <c r="AU2140" i="1"/>
  <c r="AA169" i="1" s="1"/>
  <c r="AU2141" i="1"/>
  <c r="AA170" i="1" s="1"/>
  <c r="AU2142" i="1"/>
  <c r="AA171" i="1" s="1"/>
  <c r="AU2145" i="1"/>
  <c r="AA174" i="1" s="1"/>
  <c r="AU2146" i="1"/>
  <c r="AA175" i="1" s="1"/>
  <c r="AU2147" i="1"/>
  <c r="AA176" i="1" s="1"/>
  <c r="AU2149" i="1"/>
  <c r="AA178" i="1" s="1"/>
  <c r="AU2150" i="1"/>
  <c r="AA179" i="1" s="1"/>
  <c r="AU2151" i="1"/>
  <c r="AA180" i="1" s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AD2155" i="1"/>
  <c r="AE2155" i="1"/>
  <c r="AF2155" i="1"/>
  <c r="AG2155" i="1"/>
  <c r="AH2155" i="1"/>
  <c r="AI2155" i="1"/>
  <c r="AJ2155" i="1"/>
  <c r="AK2155" i="1"/>
  <c r="AL2155" i="1"/>
  <c r="AM2155" i="1"/>
  <c r="AN2155" i="1"/>
  <c r="AO2155" i="1"/>
  <c r="AP2155" i="1"/>
  <c r="AQ2155" i="1"/>
  <c r="AR2155" i="1"/>
  <c r="AS2155" i="1"/>
  <c r="AT2155" i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AD2156" i="1"/>
  <c r="AE2156" i="1"/>
  <c r="AF2156" i="1"/>
  <c r="AG2156" i="1"/>
  <c r="AH2156" i="1"/>
  <c r="AI2156" i="1"/>
  <c r="AJ2156" i="1"/>
  <c r="AK2156" i="1"/>
  <c r="AL2156" i="1"/>
  <c r="AM2156" i="1"/>
  <c r="AN2156" i="1"/>
  <c r="AO2156" i="1"/>
  <c r="AP2156" i="1"/>
  <c r="AQ2156" i="1"/>
  <c r="AR2156" i="1"/>
  <c r="AS2156" i="1"/>
  <c r="AT2156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AD2157" i="1"/>
  <c r="AE2157" i="1"/>
  <c r="AF2157" i="1"/>
  <c r="AG2157" i="1"/>
  <c r="AH2157" i="1"/>
  <c r="AI2157" i="1"/>
  <c r="AJ2157" i="1"/>
  <c r="AK2157" i="1"/>
  <c r="AL2157" i="1"/>
  <c r="AM2157" i="1"/>
  <c r="AN2157" i="1"/>
  <c r="AO2157" i="1"/>
  <c r="AP2157" i="1"/>
  <c r="AQ2157" i="1"/>
  <c r="AR2157" i="1"/>
  <c r="AS2157" i="1"/>
  <c r="AT2157" i="1"/>
  <c r="C2156" i="1"/>
  <c r="C2157" i="1"/>
  <c r="C2155" i="1"/>
  <c r="AV2076" i="1"/>
  <c r="X183" i="1" s="1"/>
  <c r="AV2011" i="1"/>
  <c r="X118" i="1" s="1"/>
  <c r="X1207" i="1" s="1"/>
  <c r="AV2012" i="1"/>
  <c r="X119" i="1" s="1"/>
  <c r="X1208" i="1" s="1"/>
  <c r="AV2013" i="1"/>
  <c r="X120" i="1" s="1"/>
  <c r="AV2023" i="1"/>
  <c r="X130" i="1" s="1"/>
  <c r="AV2024" i="1"/>
  <c r="X131" i="1" s="1"/>
  <c r="AV2025" i="1"/>
  <c r="X132" i="1" s="1"/>
  <c r="AV2026" i="1"/>
  <c r="X133" i="1" s="1"/>
  <c r="AV2027" i="1"/>
  <c r="X134" i="1" s="1"/>
  <c r="AV2028" i="1"/>
  <c r="X135" i="1" s="1"/>
  <c r="AV2029" i="1"/>
  <c r="X136" i="1" s="1"/>
  <c r="AV2030" i="1"/>
  <c r="X137" i="1" s="1"/>
  <c r="AV2031" i="1"/>
  <c r="X138" i="1" s="1"/>
  <c r="AV2032" i="1"/>
  <c r="X139" i="1" s="1"/>
  <c r="AV2033" i="1"/>
  <c r="X140" i="1" s="1"/>
  <c r="AV2035" i="1"/>
  <c r="X142" i="1" s="1"/>
  <c r="AV2036" i="1"/>
  <c r="X143" i="1" s="1"/>
  <c r="AV2037" i="1"/>
  <c r="X144" i="1" s="1"/>
  <c r="AV2038" i="1"/>
  <c r="X145" i="1" s="1"/>
  <c r="AV2039" i="1"/>
  <c r="X146" i="1" s="1"/>
  <c r="AV2040" i="1"/>
  <c r="X147" i="1" s="1"/>
  <c r="AV2043" i="1"/>
  <c r="X150" i="1" s="1"/>
  <c r="AV2044" i="1"/>
  <c r="X151" i="1" s="1"/>
  <c r="AV2045" i="1"/>
  <c r="X152" i="1" s="1"/>
  <c r="AV2046" i="1"/>
  <c r="X153" i="1" s="1"/>
  <c r="AV2047" i="1"/>
  <c r="X154" i="1" s="1"/>
  <c r="AV2050" i="1"/>
  <c r="X157" i="1" s="1"/>
  <c r="AV2051" i="1"/>
  <c r="X158" i="1" s="1"/>
  <c r="AV2052" i="1"/>
  <c r="X159" i="1" s="1"/>
  <c r="AV2053" i="1"/>
  <c r="X160" i="1" s="1"/>
  <c r="AV2054" i="1"/>
  <c r="X161" i="1" s="1"/>
  <c r="AV2055" i="1"/>
  <c r="X162" i="1" s="1"/>
  <c r="AV2056" i="1"/>
  <c r="X163" i="1" s="1"/>
  <c r="AV2057" i="1"/>
  <c r="X164" i="1" s="1"/>
  <c r="AV2058" i="1"/>
  <c r="X165" i="1" s="1"/>
  <c r="AV2059" i="1"/>
  <c r="X166" i="1" s="1"/>
  <c r="AV2060" i="1"/>
  <c r="X167" i="1" s="1"/>
  <c r="AV2061" i="1"/>
  <c r="X168" i="1" s="1"/>
  <c r="AV2062" i="1"/>
  <c r="X169" i="1" s="1"/>
  <c r="AV2063" i="1"/>
  <c r="X170" i="1" s="1"/>
  <c r="AV2064" i="1"/>
  <c r="X171" i="1" s="1"/>
  <c r="AV2065" i="1"/>
  <c r="X172" i="1" s="1"/>
  <c r="AV2066" i="1"/>
  <c r="X173" i="1" s="1"/>
  <c r="AV2067" i="1"/>
  <c r="X174" i="1" s="1"/>
  <c r="AV2068" i="1"/>
  <c r="X175" i="1" s="1"/>
  <c r="AV2069" i="1"/>
  <c r="X176" i="1" s="1"/>
  <c r="AV2070" i="1"/>
  <c r="X177" i="1" s="1"/>
  <c r="AV2071" i="1"/>
  <c r="X178" i="1" s="1"/>
  <c r="AV2072" i="1"/>
  <c r="X179" i="1" s="1"/>
  <c r="AV2073" i="1"/>
  <c r="X180" i="1" s="1"/>
  <c r="AV2074" i="1"/>
  <c r="X181" i="1" s="1"/>
  <c r="AV2075" i="1"/>
  <c r="X182" i="1" s="1"/>
  <c r="AU2012" i="1"/>
  <c r="W119" i="1" s="1"/>
  <c r="W1208" i="1" s="1"/>
  <c r="AU2023" i="1"/>
  <c r="W130" i="1" s="1"/>
  <c r="AU2024" i="1"/>
  <c r="W131" i="1" s="1"/>
  <c r="AU2025" i="1"/>
  <c r="W132" i="1" s="1"/>
  <c r="AU2026" i="1"/>
  <c r="W133" i="1" s="1"/>
  <c r="AU2027" i="1"/>
  <c r="W134" i="1" s="1"/>
  <c r="AU2028" i="1"/>
  <c r="W135" i="1" s="1"/>
  <c r="AU2029" i="1"/>
  <c r="W136" i="1" s="1"/>
  <c r="AU2030" i="1"/>
  <c r="W137" i="1" s="1"/>
  <c r="AU2031" i="1"/>
  <c r="W138" i="1" s="1"/>
  <c r="AU2032" i="1"/>
  <c r="W139" i="1" s="1"/>
  <c r="AU2033" i="1"/>
  <c r="W140" i="1" s="1"/>
  <c r="AU2037" i="1"/>
  <c r="W144" i="1" s="1"/>
  <c r="AU2038" i="1"/>
  <c r="W145" i="1" s="1"/>
  <c r="AU2039" i="1"/>
  <c r="W146" i="1" s="1"/>
  <c r="AU2040" i="1"/>
  <c r="W147" i="1" s="1"/>
  <c r="AU2043" i="1"/>
  <c r="W150" i="1" s="1"/>
  <c r="AU2044" i="1"/>
  <c r="W151" i="1" s="1"/>
  <c r="AU2045" i="1"/>
  <c r="W152" i="1" s="1"/>
  <c r="AU2046" i="1"/>
  <c r="W153" i="1" s="1"/>
  <c r="AU2047" i="1"/>
  <c r="W154" i="1" s="1"/>
  <c r="AU2048" i="1"/>
  <c r="W155" i="1" s="1"/>
  <c r="AU2050" i="1"/>
  <c r="W157" i="1" s="1"/>
  <c r="AU2051" i="1"/>
  <c r="W158" i="1" s="1"/>
  <c r="AU2052" i="1"/>
  <c r="W159" i="1" s="1"/>
  <c r="AU2053" i="1"/>
  <c r="W160" i="1" s="1"/>
  <c r="AU2054" i="1"/>
  <c r="W161" i="1" s="1"/>
  <c r="AU2055" i="1"/>
  <c r="W162" i="1" s="1"/>
  <c r="AU2056" i="1"/>
  <c r="W163" i="1" s="1"/>
  <c r="AU2057" i="1"/>
  <c r="W164" i="1" s="1"/>
  <c r="AU2058" i="1"/>
  <c r="W165" i="1" s="1"/>
  <c r="AU2059" i="1"/>
  <c r="W166" i="1" s="1"/>
  <c r="AU2060" i="1"/>
  <c r="W167" i="1" s="1"/>
  <c r="AU2061" i="1"/>
  <c r="W168" i="1" s="1"/>
  <c r="AU2062" i="1"/>
  <c r="W169" i="1" s="1"/>
  <c r="AU2063" i="1"/>
  <c r="W170" i="1" s="1"/>
  <c r="AU2064" i="1"/>
  <c r="W171" i="1" s="1"/>
  <c r="AU2065" i="1"/>
  <c r="W172" i="1" s="1"/>
  <c r="AU2066" i="1"/>
  <c r="W173" i="1" s="1"/>
  <c r="AU2067" i="1"/>
  <c r="W174" i="1" s="1"/>
  <c r="AU2068" i="1"/>
  <c r="W175" i="1" s="1"/>
  <c r="AU2069" i="1"/>
  <c r="W176" i="1" s="1"/>
  <c r="AU2070" i="1"/>
  <c r="W177" i="1" s="1"/>
  <c r="W178" i="1"/>
  <c r="AU2072" i="1"/>
  <c r="W179" i="1" s="1"/>
  <c r="AU2073" i="1"/>
  <c r="W180" i="1" s="1"/>
  <c r="AU2074" i="1"/>
  <c r="W181" i="1" s="1"/>
  <c r="AU2075" i="1"/>
  <c r="W182" i="1" s="1"/>
  <c r="AU2076" i="1"/>
  <c r="W183" i="1" s="1"/>
  <c r="AU2011" i="1"/>
  <c r="W118" i="1" s="1"/>
  <c r="W1207" i="1" s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AL2077" i="1"/>
  <c r="AM2077" i="1"/>
  <c r="AN2077" i="1"/>
  <c r="AO2077" i="1"/>
  <c r="AP2077" i="1"/>
  <c r="AQ2077" i="1"/>
  <c r="AR2077" i="1"/>
  <c r="AS2077" i="1"/>
  <c r="AT2077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AL2078" i="1"/>
  <c r="AM2078" i="1"/>
  <c r="AN2078" i="1"/>
  <c r="AO2078" i="1"/>
  <c r="AP2078" i="1"/>
  <c r="AQ2078" i="1"/>
  <c r="AR2078" i="1"/>
  <c r="AS2078" i="1"/>
  <c r="AT2078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AL2079" i="1"/>
  <c r="AM2079" i="1"/>
  <c r="AN2079" i="1"/>
  <c r="AO2079" i="1"/>
  <c r="AP2079" i="1"/>
  <c r="AQ2079" i="1"/>
  <c r="AR2079" i="1"/>
  <c r="AS2079" i="1"/>
  <c r="AT2079" i="1"/>
  <c r="C2078" i="1"/>
  <c r="C2079" i="1"/>
  <c r="C2077" i="1"/>
  <c r="AV1998" i="1"/>
  <c r="V183" i="1" s="1"/>
  <c r="AV1935" i="1"/>
  <c r="V120" i="1" s="1"/>
  <c r="AV1936" i="1"/>
  <c r="V121" i="1" s="1"/>
  <c r="AV1937" i="1"/>
  <c r="V122" i="1" s="1"/>
  <c r="AV1938" i="1"/>
  <c r="V123" i="1" s="1"/>
  <c r="AV1939" i="1"/>
  <c r="V124" i="1" s="1"/>
  <c r="AV1940" i="1"/>
  <c r="V125" i="1" s="1"/>
  <c r="AV1941" i="1"/>
  <c r="V126" i="1" s="1"/>
  <c r="AV1942" i="1"/>
  <c r="V127" i="1" s="1"/>
  <c r="AV1943" i="1"/>
  <c r="V128" i="1" s="1"/>
  <c r="AV1944" i="1"/>
  <c r="V129" i="1" s="1"/>
  <c r="AV1945" i="1"/>
  <c r="V130" i="1" s="1"/>
  <c r="AV1946" i="1"/>
  <c r="V131" i="1" s="1"/>
  <c r="AV1947" i="1"/>
  <c r="V132" i="1" s="1"/>
  <c r="AV1948" i="1"/>
  <c r="V133" i="1" s="1"/>
  <c r="AV1949" i="1"/>
  <c r="V134" i="1" s="1"/>
  <c r="AV1950" i="1"/>
  <c r="V135" i="1" s="1"/>
  <c r="AV1951" i="1"/>
  <c r="V136" i="1" s="1"/>
  <c r="AV1952" i="1"/>
  <c r="V137" i="1" s="1"/>
  <c r="AV1953" i="1"/>
  <c r="V138" i="1" s="1"/>
  <c r="AV1954" i="1"/>
  <c r="V139" i="1" s="1"/>
  <c r="AV1955" i="1"/>
  <c r="V140" i="1" s="1"/>
  <c r="AV1956" i="1"/>
  <c r="V141" i="1" s="1"/>
  <c r="AV1957" i="1"/>
  <c r="V142" i="1" s="1"/>
  <c r="AV1958" i="1"/>
  <c r="V143" i="1" s="1"/>
  <c r="AV1959" i="1"/>
  <c r="V144" i="1" s="1"/>
  <c r="AV1960" i="1"/>
  <c r="V145" i="1" s="1"/>
  <c r="AV1961" i="1"/>
  <c r="V146" i="1" s="1"/>
  <c r="AV1962" i="1"/>
  <c r="V147" i="1" s="1"/>
  <c r="AV1963" i="1"/>
  <c r="V148" i="1" s="1"/>
  <c r="AV1964" i="1"/>
  <c r="V149" i="1" s="1"/>
  <c r="AV1965" i="1"/>
  <c r="V150" i="1" s="1"/>
  <c r="AV1966" i="1"/>
  <c r="V151" i="1" s="1"/>
  <c r="AV1967" i="1"/>
  <c r="V152" i="1" s="1"/>
  <c r="AV1968" i="1"/>
  <c r="V153" i="1" s="1"/>
  <c r="AV1969" i="1"/>
  <c r="V154" i="1" s="1"/>
  <c r="AV1970" i="1"/>
  <c r="V155" i="1" s="1"/>
  <c r="AV1971" i="1"/>
  <c r="V156" i="1" s="1"/>
  <c r="AV1972" i="1"/>
  <c r="V157" i="1" s="1"/>
  <c r="AV1973" i="1"/>
  <c r="V158" i="1" s="1"/>
  <c r="AV1974" i="1"/>
  <c r="V159" i="1" s="1"/>
  <c r="AV1975" i="1"/>
  <c r="V160" i="1" s="1"/>
  <c r="AV1976" i="1"/>
  <c r="V161" i="1" s="1"/>
  <c r="AV1977" i="1"/>
  <c r="V162" i="1" s="1"/>
  <c r="AV1978" i="1"/>
  <c r="V163" i="1" s="1"/>
  <c r="AV1979" i="1"/>
  <c r="V164" i="1" s="1"/>
  <c r="AV1980" i="1"/>
  <c r="V165" i="1" s="1"/>
  <c r="AV1981" i="1"/>
  <c r="V166" i="1" s="1"/>
  <c r="AV1982" i="1"/>
  <c r="V167" i="1" s="1"/>
  <c r="AV1983" i="1"/>
  <c r="V168" i="1" s="1"/>
  <c r="AV1984" i="1"/>
  <c r="V169" i="1" s="1"/>
  <c r="AV1985" i="1"/>
  <c r="V170" i="1" s="1"/>
  <c r="AV1986" i="1"/>
  <c r="V171" i="1" s="1"/>
  <c r="AV1987" i="1"/>
  <c r="V172" i="1" s="1"/>
  <c r="AV1988" i="1"/>
  <c r="V173" i="1" s="1"/>
  <c r="AV1989" i="1"/>
  <c r="V174" i="1" s="1"/>
  <c r="AV1990" i="1"/>
  <c r="V175" i="1" s="1"/>
  <c r="AV1991" i="1"/>
  <c r="V176" i="1" s="1"/>
  <c r="AV1992" i="1"/>
  <c r="V177" i="1" s="1"/>
  <c r="AV1993" i="1"/>
  <c r="V178" i="1" s="1"/>
  <c r="AV1994" i="1"/>
  <c r="V179" i="1" s="1"/>
  <c r="AV1995" i="1"/>
  <c r="V180" i="1" s="1"/>
  <c r="AV1996" i="1"/>
  <c r="V181" i="1" s="1"/>
  <c r="AV1997" i="1"/>
  <c r="V182" i="1" s="1"/>
  <c r="AU1936" i="1"/>
  <c r="U121" i="1" s="1"/>
  <c r="AU1937" i="1"/>
  <c r="U122" i="1" s="1"/>
  <c r="AU1938" i="1"/>
  <c r="U123" i="1" s="1"/>
  <c r="AU1939" i="1"/>
  <c r="U124" i="1" s="1"/>
  <c r="AU1940" i="1"/>
  <c r="U125" i="1" s="1"/>
  <c r="AU1941" i="1"/>
  <c r="U126" i="1" s="1"/>
  <c r="AU1942" i="1"/>
  <c r="U127" i="1" s="1"/>
  <c r="AU1943" i="1"/>
  <c r="U128" i="1" s="1"/>
  <c r="AU1944" i="1"/>
  <c r="U129" i="1" s="1"/>
  <c r="AU1945" i="1"/>
  <c r="U130" i="1" s="1"/>
  <c r="AU1946" i="1"/>
  <c r="U131" i="1" s="1"/>
  <c r="AU1947" i="1"/>
  <c r="U132" i="1" s="1"/>
  <c r="AU1948" i="1"/>
  <c r="U133" i="1" s="1"/>
  <c r="AU1949" i="1"/>
  <c r="U134" i="1" s="1"/>
  <c r="AU1950" i="1"/>
  <c r="U135" i="1" s="1"/>
  <c r="AU1951" i="1"/>
  <c r="U136" i="1" s="1"/>
  <c r="AU1952" i="1"/>
  <c r="U137" i="1" s="1"/>
  <c r="AU1953" i="1"/>
  <c r="U138" i="1" s="1"/>
  <c r="AU1954" i="1"/>
  <c r="U139" i="1" s="1"/>
  <c r="AU1955" i="1"/>
  <c r="U140" i="1" s="1"/>
  <c r="AU1956" i="1"/>
  <c r="U141" i="1" s="1"/>
  <c r="AU1957" i="1"/>
  <c r="U142" i="1" s="1"/>
  <c r="AU1958" i="1"/>
  <c r="U143" i="1" s="1"/>
  <c r="AU1959" i="1"/>
  <c r="U144" i="1" s="1"/>
  <c r="AU1960" i="1"/>
  <c r="U145" i="1" s="1"/>
  <c r="AU1961" i="1"/>
  <c r="U146" i="1" s="1"/>
  <c r="AU1962" i="1"/>
  <c r="U147" i="1" s="1"/>
  <c r="AU1966" i="1"/>
  <c r="U151" i="1" s="1"/>
  <c r="AU1967" i="1"/>
  <c r="U152" i="1" s="1"/>
  <c r="AU1968" i="1"/>
  <c r="U153" i="1" s="1"/>
  <c r="AU1969" i="1"/>
  <c r="U154" i="1" s="1"/>
  <c r="U155" i="1"/>
  <c r="AU1971" i="1"/>
  <c r="U156" i="1" s="1"/>
  <c r="AU1972" i="1"/>
  <c r="U157" i="1" s="1"/>
  <c r="AU1973" i="1"/>
  <c r="U158" i="1" s="1"/>
  <c r="AU1974" i="1"/>
  <c r="U159" i="1" s="1"/>
  <c r="AU1975" i="1"/>
  <c r="U160" i="1" s="1"/>
  <c r="AU1976" i="1"/>
  <c r="U161" i="1" s="1"/>
  <c r="AU1977" i="1"/>
  <c r="U162" i="1" s="1"/>
  <c r="AU1978" i="1"/>
  <c r="U163" i="1" s="1"/>
  <c r="AU1979" i="1"/>
  <c r="U164" i="1" s="1"/>
  <c r="AU1980" i="1"/>
  <c r="U165" i="1" s="1"/>
  <c r="AU1981" i="1"/>
  <c r="U166" i="1" s="1"/>
  <c r="AU1982" i="1"/>
  <c r="U167" i="1" s="1"/>
  <c r="AU1983" i="1"/>
  <c r="U168" i="1" s="1"/>
  <c r="AU1984" i="1"/>
  <c r="U169" i="1" s="1"/>
  <c r="AU1985" i="1"/>
  <c r="U170" i="1" s="1"/>
  <c r="AU1986" i="1"/>
  <c r="U171" i="1" s="1"/>
  <c r="AU1987" i="1"/>
  <c r="U172" i="1" s="1"/>
  <c r="AU1988" i="1"/>
  <c r="U173" i="1" s="1"/>
  <c r="AU1989" i="1"/>
  <c r="U174" i="1" s="1"/>
  <c r="AU1990" i="1"/>
  <c r="U175" i="1" s="1"/>
  <c r="AU1991" i="1"/>
  <c r="U176" i="1" s="1"/>
  <c r="AU1992" i="1"/>
  <c r="U177" i="1" s="1"/>
  <c r="AU1993" i="1"/>
  <c r="U178" i="1" s="1"/>
  <c r="AU1995" i="1"/>
  <c r="U180" i="1" s="1"/>
  <c r="AU1996" i="1"/>
  <c r="U181" i="1" s="1"/>
  <c r="AU1997" i="1"/>
  <c r="U182" i="1" s="1"/>
  <c r="AU1998" i="1"/>
  <c r="U183" i="1" s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AL1999" i="1"/>
  <c r="AM1999" i="1"/>
  <c r="AN1999" i="1"/>
  <c r="AO1999" i="1"/>
  <c r="AP1999" i="1"/>
  <c r="AQ1999" i="1"/>
  <c r="AR1999" i="1"/>
  <c r="AS1999" i="1"/>
  <c r="AT1999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AL2000" i="1"/>
  <c r="AM2000" i="1"/>
  <c r="AN2000" i="1"/>
  <c r="AO2000" i="1"/>
  <c r="AP2000" i="1"/>
  <c r="AQ2000" i="1"/>
  <c r="AR2000" i="1"/>
  <c r="AS2000" i="1"/>
  <c r="AT2000" i="1"/>
  <c r="D2001" i="1"/>
  <c r="E2001" i="1"/>
  <c r="F2001" i="1"/>
  <c r="G2001" i="1"/>
  <c r="H2001" i="1"/>
  <c r="I2001" i="1"/>
  <c r="J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AL2001" i="1"/>
  <c r="AM2001" i="1"/>
  <c r="AN2001" i="1"/>
  <c r="AO2001" i="1"/>
  <c r="AP2001" i="1"/>
  <c r="AQ2001" i="1"/>
  <c r="AR2001" i="1"/>
  <c r="AS2001" i="1"/>
  <c r="AT2001" i="1"/>
  <c r="C2000" i="1"/>
  <c r="C2001" i="1"/>
  <c r="C19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3" i="1"/>
  <c r="AV1434" i="1"/>
  <c r="AV1435" i="1"/>
  <c r="AV1436" i="1"/>
  <c r="AV1437" i="1"/>
  <c r="AV1438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33" i="1"/>
  <c r="AU1434" i="1"/>
  <c r="AU1435" i="1"/>
  <c r="AU1436" i="1"/>
  <c r="AU1437" i="1"/>
  <c r="AU1438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AL1445" i="1"/>
  <c r="AM1445" i="1"/>
  <c r="AN1445" i="1"/>
  <c r="AO1445" i="1"/>
  <c r="AP1445" i="1"/>
  <c r="AQ1445" i="1"/>
  <c r="AR1445" i="1"/>
  <c r="AS1445" i="1"/>
  <c r="AT1445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AL1446" i="1"/>
  <c r="AM1446" i="1"/>
  <c r="AN1446" i="1"/>
  <c r="AO1446" i="1"/>
  <c r="AP1446" i="1"/>
  <c r="AQ1446" i="1"/>
  <c r="AR1446" i="1"/>
  <c r="AS1446" i="1"/>
  <c r="AT1446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AL1447" i="1"/>
  <c r="AM1447" i="1"/>
  <c r="AN1447" i="1"/>
  <c r="AO1447" i="1"/>
  <c r="AP1447" i="1"/>
  <c r="AQ1447" i="1"/>
  <c r="AR1447" i="1"/>
  <c r="AS1447" i="1"/>
  <c r="AT1447" i="1"/>
  <c r="C1446" i="1"/>
  <c r="AU1446" i="1" s="1"/>
  <c r="C1447" i="1"/>
  <c r="C1445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AL1364" i="1"/>
  <c r="AM1364" i="1"/>
  <c r="AN1364" i="1"/>
  <c r="AO1364" i="1"/>
  <c r="AP1364" i="1"/>
  <c r="AQ1364" i="1"/>
  <c r="AR1364" i="1"/>
  <c r="AS1364" i="1"/>
  <c r="AT1364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AL1365" i="1"/>
  <c r="AM1365" i="1"/>
  <c r="AN1365" i="1"/>
  <c r="AO1365" i="1"/>
  <c r="AP1365" i="1"/>
  <c r="AQ1365" i="1"/>
  <c r="AR1365" i="1"/>
  <c r="AS1365" i="1"/>
  <c r="AT1365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AL1366" i="1"/>
  <c r="AM1366" i="1"/>
  <c r="AN1366" i="1"/>
  <c r="AO1366" i="1"/>
  <c r="AP1366" i="1"/>
  <c r="AQ1366" i="1"/>
  <c r="AR1366" i="1"/>
  <c r="AS1366" i="1"/>
  <c r="AT1366" i="1"/>
  <c r="C1365" i="1"/>
  <c r="C1366" i="1"/>
  <c r="C1364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AL1287" i="1"/>
  <c r="AM1287" i="1"/>
  <c r="AN1287" i="1"/>
  <c r="AO1287" i="1"/>
  <c r="AP1287" i="1"/>
  <c r="AQ1287" i="1"/>
  <c r="AR1287" i="1"/>
  <c r="AS1287" i="1"/>
  <c r="AT1287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AL1288" i="1"/>
  <c r="AM1288" i="1"/>
  <c r="AN1288" i="1"/>
  <c r="AO1288" i="1"/>
  <c r="AP1288" i="1"/>
  <c r="AQ1288" i="1"/>
  <c r="AR1288" i="1"/>
  <c r="AS1288" i="1"/>
  <c r="AT1288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AL1289" i="1"/>
  <c r="AM1289" i="1"/>
  <c r="AN1289" i="1"/>
  <c r="AO1289" i="1"/>
  <c r="AP1289" i="1"/>
  <c r="AQ1289" i="1"/>
  <c r="AR1289" i="1"/>
  <c r="AS1289" i="1"/>
  <c r="AT1289" i="1"/>
  <c r="C1288" i="1"/>
  <c r="C1289" i="1"/>
  <c r="C1287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7" i="1"/>
  <c r="Y98" i="1"/>
  <c r="Y99" i="1"/>
  <c r="Y100" i="1"/>
  <c r="Y101" i="1"/>
  <c r="Y102" i="1"/>
  <c r="Y103" i="1"/>
  <c r="Y104" i="1"/>
  <c r="Y105" i="1"/>
  <c r="Z105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W55" i="1"/>
  <c r="AV905" i="1"/>
  <c r="V40" i="1" s="1"/>
  <c r="AV906" i="1"/>
  <c r="V41" i="1" s="1"/>
  <c r="AV907" i="1"/>
  <c r="V42" i="1" s="1"/>
  <c r="AV908" i="1"/>
  <c r="V43" i="1" s="1"/>
  <c r="AV909" i="1"/>
  <c r="V44" i="1" s="1"/>
  <c r="AV910" i="1"/>
  <c r="V45" i="1" s="1"/>
  <c r="AV911" i="1"/>
  <c r="V46" i="1" s="1"/>
  <c r="AV912" i="1"/>
  <c r="V47" i="1" s="1"/>
  <c r="AV913" i="1"/>
  <c r="V48" i="1" s="1"/>
  <c r="AV914" i="1"/>
  <c r="V49" i="1" s="1"/>
  <c r="AV915" i="1"/>
  <c r="V50" i="1" s="1"/>
  <c r="AV916" i="1"/>
  <c r="V51" i="1" s="1"/>
  <c r="AV917" i="1"/>
  <c r="V52" i="1" s="1"/>
  <c r="AV918" i="1"/>
  <c r="V53" i="1" s="1"/>
  <c r="AV920" i="1"/>
  <c r="V55" i="1" s="1"/>
  <c r="AV921" i="1"/>
  <c r="V56" i="1" s="1"/>
  <c r="AV922" i="1"/>
  <c r="V57" i="1" s="1"/>
  <c r="AV923" i="1"/>
  <c r="V58" i="1" s="1"/>
  <c r="AV924" i="1"/>
  <c r="V59" i="1" s="1"/>
  <c r="AV925" i="1"/>
  <c r="V60" i="1" s="1"/>
  <c r="AV926" i="1"/>
  <c r="V61" i="1" s="1"/>
  <c r="AV927" i="1"/>
  <c r="V62" i="1" s="1"/>
  <c r="AV928" i="1"/>
  <c r="V63" i="1" s="1"/>
  <c r="AV929" i="1"/>
  <c r="V64" i="1" s="1"/>
  <c r="AV930" i="1"/>
  <c r="V65" i="1" s="1"/>
  <c r="AV931" i="1"/>
  <c r="V66" i="1" s="1"/>
  <c r="AV932" i="1"/>
  <c r="V67" i="1" s="1"/>
  <c r="AV933" i="1"/>
  <c r="V68" i="1" s="1"/>
  <c r="AV934" i="1"/>
  <c r="V69" i="1" s="1"/>
  <c r="AV935" i="1"/>
  <c r="V70" i="1" s="1"/>
  <c r="AV936" i="1"/>
  <c r="V71" i="1" s="1"/>
  <c r="AV937" i="1"/>
  <c r="V72" i="1" s="1"/>
  <c r="AV938" i="1"/>
  <c r="V73" i="1" s="1"/>
  <c r="AV939" i="1"/>
  <c r="V74" i="1" s="1"/>
  <c r="AV940" i="1"/>
  <c r="V75" i="1" s="1"/>
  <c r="AV941" i="1"/>
  <c r="V76" i="1" s="1"/>
  <c r="AV942" i="1"/>
  <c r="V77" i="1" s="1"/>
  <c r="AV943" i="1"/>
  <c r="V78" i="1" s="1"/>
  <c r="AV944" i="1"/>
  <c r="V79" i="1" s="1"/>
  <c r="AV945" i="1"/>
  <c r="V80" i="1" s="1"/>
  <c r="AV946" i="1"/>
  <c r="V81" i="1" s="1"/>
  <c r="AV947" i="1"/>
  <c r="V82" i="1" s="1"/>
  <c r="AV948" i="1"/>
  <c r="V83" i="1" s="1"/>
  <c r="AV949" i="1"/>
  <c r="V84" i="1" s="1"/>
  <c r="AV950" i="1"/>
  <c r="V85" i="1" s="1"/>
  <c r="AV951" i="1"/>
  <c r="V86" i="1" s="1"/>
  <c r="AV952" i="1"/>
  <c r="V87" i="1" s="1"/>
  <c r="AV953" i="1"/>
  <c r="V88" i="1" s="1"/>
  <c r="AV954" i="1"/>
  <c r="V89" i="1" s="1"/>
  <c r="AV955" i="1"/>
  <c r="V90" i="1" s="1"/>
  <c r="AV956" i="1"/>
  <c r="V91" i="1" s="1"/>
  <c r="AV957" i="1"/>
  <c r="V92" i="1" s="1"/>
  <c r="AV958" i="1"/>
  <c r="V93" i="1" s="1"/>
  <c r="AV959" i="1"/>
  <c r="V94" i="1" s="1"/>
  <c r="AV960" i="1"/>
  <c r="V95" i="1" s="1"/>
  <c r="AV961" i="1"/>
  <c r="V96" i="1" s="1"/>
  <c r="AV962" i="1"/>
  <c r="V97" i="1" s="1"/>
  <c r="AV963" i="1"/>
  <c r="V98" i="1" s="1"/>
  <c r="AV964" i="1"/>
  <c r="V99" i="1" s="1"/>
  <c r="AV965" i="1"/>
  <c r="V100" i="1" s="1"/>
  <c r="AV966" i="1"/>
  <c r="V101" i="1" s="1"/>
  <c r="AV967" i="1"/>
  <c r="V102" i="1" s="1"/>
  <c r="AV968" i="1"/>
  <c r="V103" i="1" s="1"/>
  <c r="AV969" i="1"/>
  <c r="V104" i="1" s="1"/>
  <c r="AV970" i="1"/>
  <c r="V105" i="1" s="1"/>
  <c r="AU906" i="1"/>
  <c r="U41" i="1" s="1"/>
  <c r="AU907" i="1"/>
  <c r="U42" i="1" s="1"/>
  <c r="AU908" i="1"/>
  <c r="U43" i="1" s="1"/>
  <c r="AU909" i="1"/>
  <c r="U44" i="1" s="1"/>
  <c r="AU910" i="1"/>
  <c r="U45" i="1" s="1"/>
  <c r="AU911" i="1"/>
  <c r="U46" i="1" s="1"/>
  <c r="AU912" i="1"/>
  <c r="U47" i="1" s="1"/>
  <c r="AU913" i="1"/>
  <c r="U48" i="1" s="1"/>
  <c r="AU914" i="1"/>
  <c r="U49" i="1" s="1"/>
  <c r="AU915" i="1"/>
  <c r="U50" i="1" s="1"/>
  <c r="AU916" i="1"/>
  <c r="U51" i="1" s="1"/>
  <c r="AU917" i="1"/>
  <c r="U52" i="1" s="1"/>
  <c r="AU918" i="1"/>
  <c r="U53" i="1" s="1"/>
  <c r="AU919" i="1"/>
  <c r="U54" i="1" s="1"/>
  <c r="AU920" i="1"/>
  <c r="U55" i="1" s="1"/>
  <c r="AU921" i="1"/>
  <c r="U56" i="1" s="1"/>
  <c r="AU922" i="1"/>
  <c r="U57" i="1" s="1"/>
  <c r="AU923" i="1"/>
  <c r="U58" i="1" s="1"/>
  <c r="AU924" i="1"/>
  <c r="U59" i="1" s="1"/>
  <c r="AU925" i="1"/>
  <c r="U60" i="1" s="1"/>
  <c r="AU926" i="1"/>
  <c r="U61" i="1" s="1"/>
  <c r="AU927" i="1"/>
  <c r="U62" i="1" s="1"/>
  <c r="AU928" i="1"/>
  <c r="U63" i="1" s="1"/>
  <c r="AU929" i="1"/>
  <c r="U64" i="1" s="1"/>
  <c r="AU930" i="1"/>
  <c r="U65" i="1" s="1"/>
  <c r="AU931" i="1"/>
  <c r="U66" i="1" s="1"/>
  <c r="AU932" i="1"/>
  <c r="U67" i="1" s="1"/>
  <c r="AU933" i="1"/>
  <c r="U68" i="1" s="1"/>
  <c r="AU934" i="1"/>
  <c r="U69" i="1" s="1"/>
  <c r="AU935" i="1"/>
  <c r="U70" i="1" s="1"/>
  <c r="AU936" i="1"/>
  <c r="U71" i="1" s="1"/>
  <c r="AU937" i="1"/>
  <c r="U72" i="1" s="1"/>
  <c r="AU938" i="1"/>
  <c r="U73" i="1" s="1"/>
  <c r="AU939" i="1"/>
  <c r="U74" i="1" s="1"/>
  <c r="AU940" i="1"/>
  <c r="U75" i="1" s="1"/>
  <c r="AU941" i="1"/>
  <c r="U76" i="1" s="1"/>
  <c r="AU942" i="1"/>
  <c r="U77" i="1" s="1"/>
  <c r="AU943" i="1"/>
  <c r="U78" i="1" s="1"/>
  <c r="AU944" i="1"/>
  <c r="U79" i="1" s="1"/>
  <c r="AU945" i="1"/>
  <c r="U80" i="1" s="1"/>
  <c r="AU946" i="1"/>
  <c r="U81" i="1" s="1"/>
  <c r="AU947" i="1"/>
  <c r="U82" i="1" s="1"/>
  <c r="AU948" i="1"/>
  <c r="U83" i="1" s="1"/>
  <c r="AU949" i="1"/>
  <c r="U84" i="1" s="1"/>
  <c r="AU950" i="1"/>
  <c r="U85" i="1" s="1"/>
  <c r="AU951" i="1"/>
  <c r="U86" i="1" s="1"/>
  <c r="AU952" i="1"/>
  <c r="U87" i="1" s="1"/>
  <c r="AU953" i="1"/>
  <c r="U88" i="1" s="1"/>
  <c r="AU954" i="1"/>
  <c r="U89" i="1" s="1"/>
  <c r="AU955" i="1"/>
  <c r="U90" i="1" s="1"/>
  <c r="AU956" i="1"/>
  <c r="U91" i="1" s="1"/>
  <c r="AU957" i="1"/>
  <c r="U92" i="1" s="1"/>
  <c r="AU958" i="1"/>
  <c r="U93" i="1" s="1"/>
  <c r="AU959" i="1"/>
  <c r="U94" i="1" s="1"/>
  <c r="AU960" i="1"/>
  <c r="U95" i="1" s="1"/>
  <c r="AU961" i="1"/>
  <c r="U96" i="1" s="1"/>
  <c r="AU962" i="1"/>
  <c r="U97" i="1" s="1"/>
  <c r="AU963" i="1"/>
  <c r="U98" i="1" s="1"/>
  <c r="U99" i="1"/>
  <c r="AU965" i="1"/>
  <c r="U100" i="1" s="1"/>
  <c r="AU966" i="1"/>
  <c r="U101" i="1" s="1"/>
  <c r="AU967" i="1"/>
  <c r="U102" i="1" s="1"/>
  <c r="AU968" i="1"/>
  <c r="U103" i="1" s="1"/>
  <c r="AU969" i="1"/>
  <c r="U104" i="1" s="1"/>
  <c r="AU970" i="1"/>
  <c r="U105" i="1" s="1"/>
  <c r="AU905" i="1"/>
  <c r="U40" i="1" s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C972" i="1"/>
  <c r="C973" i="1"/>
  <c r="C971" i="1"/>
  <c r="T54" i="1"/>
  <c r="S56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7" i="1"/>
  <c r="R98" i="1"/>
  <c r="R99" i="1"/>
  <c r="R100" i="1"/>
  <c r="R101" i="1"/>
  <c r="R102" i="1"/>
  <c r="R103" i="1"/>
  <c r="R104" i="1"/>
  <c r="R105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N105" i="1"/>
  <c r="M105" i="1"/>
  <c r="K54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C418" i="1"/>
  <c r="D418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D419" i="1"/>
  <c r="C419" i="1"/>
  <c r="E54" i="1"/>
  <c r="AV2157" i="1" l="1"/>
  <c r="AV1447" i="1"/>
  <c r="AV1446" i="1"/>
  <c r="AV1445" i="1"/>
  <c r="AU1447" i="1"/>
  <c r="AU1999" i="1"/>
  <c r="AV1289" i="1"/>
  <c r="D184" i="1"/>
  <c r="AU417" i="1"/>
  <c r="AU1288" i="1"/>
  <c r="AV973" i="1"/>
  <c r="J185" i="1"/>
  <c r="AV972" i="1"/>
  <c r="AU2157" i="1"/>
  <c r="AU2000" i="1"/>
  <c r="AV2000" i="1"/>
  <c r="AU972" i="1"/>
  <c r="I186" i="1"/>
  <c r="AU1287" i="1"/>
  <c r="AV2156" i="1"/>
  <c r="AV1999" i="1"/>
  <c r="AU2156" i="1"/>
  <c r="AU973" i="1"/>
  <c r="AV971" i="1"/>
  <c r="AU1366" i="1"/>
  <c r="AU1445" i="1"/>
  <c r="AV2155" i="1"/>
  <c r="AA184" i="1"/>
  <c r="AU1365" i="1"/>
  <c r="AU1364" i="1"/>
  <c r="AV2001" i="1"/>
  <c r="AU971" i="1"/>
  <c r="AV1288" i="1"/>
  <c r="AV1366" i="1"/>
  <c r="Y96" i="1"/>
  <c r="AV1287" i="1"/>
  <c r="AU2001" i="1"/>
  <c r="AU2155" i="1"/>
  <c r="G54" i="1"/>
  <c r="X106" i="1"/>
  <c r="C186" i="1"/>
  <c r="P184" i="1"/>
  <c r="Z184" i="1"/>
  <c r="I106" i="1"/>
  <c r="J106" i="1"/>
  <c r="T106" i="1"/>
  <c r="D185" i="1"/>
  <c r="Z186" i="1"/>
  <c r="C106" i="1"/>
  <c r="F108" i="1"/>
  <c r="I108" i="1"/>
  <c r="J108" i="1"/>
  <c r="R106" i="1"/>
  <c r="S106" i="1"/>
  <c r="T108" i="1"/>
  <c r="X107" i="1"/>
  <c r="AB107" i="1"/>
  <c r="Y107" i="1"/>
  <c r="E184" i="1"/>
  <c r="AV1365" i="1"/>
  <c r="J184" i="1"/>
  <c r="K184" i="1"/>
  <c r="N184" i="1"/>
  <c r="O185" i="1"/>
  <c r="I107" i="1"/>
  <c r="J107" i="1"/>
  <c r="T107" i="1"/>
  <c r="V107" i="1"/>
  <c r="AV1051" i="1"/>
  <c r="AB106" i="1"/>
  <c r="W184" i="1"/>
  <c r="C107" i="1"/>
  <c r="R107" i="1"/>
  <c r="U107" i="1"/>
  <c r="AA106" i="1"/>
  <c r="E185" i="1"/>
  <c r="F186" i="1"/>
  <c r="P186" i="1"/>
  <c r="S186" i="1"/>
  <c r="U186" i="1"/>
  <c r="W186" i="1"/>
  <c r="AA186" i="1"/>
  <c r="C108" i="1"/>
  <c r="E107" i="1"/>
  <c r="AU419" i="1"/>
  <c r="K107" i="1"/>
  <c r="L107" i="1"/>
  <c r="Q107" i="1"/>
  <c r="R108" i="1"/>
  <c r="S108" i="1"/>
  <c r="U108" i="1"/>
  <c r="AA107" i="1"/>
  <c r="Y106" i="1"/>
  <c r="D186" i="1"/>
  <c r="E186" i="1"/>
  <c r="AV1364" i="1"/>
  <c r="J186" i="1"/>
  <c r="K186" i="1"/>
  <c r="N186" i="1"/>
  <c r="O184" i="1"/>
  <c r="Q186" i="1"/>
  <c r="R185" i="1"/>
  <c r="T185" i="1"/>
  <c r="V185" i="1"/>
  <c r="AU2077" i="1"/>
  <c r="X185" i="1"/>
  <c r="AB185" i="1"/>
  <c r="Y185" i="1"/>
  <c r="D108" i="1"/>
  <c r="W106" i="1"/>
  <c r="L184" i="1"/>
  <c r="S184" i="1"/>
  <c r="U184" i="1"/>
  <c r="F106" i="1"/>
  <c r="D107" i="1"/>
  <c r="E106" i="1"/>
  <c r="K106" i="1"/>
  <c r="L106" i="1"/>
  <c r="Q106" i="1"/>
  <c r="V106" i="1"/>
  <c r="X108" i="1"/>
  <c r="AB108" i="1"/>
  <c r="Z106" i="1"/>
  <c r="C185" i="1"/>
  <c r="I185" i="1"/>
  <c r="M185" i="1"/>
  <c r="O186" i="1"/>
  <c r="Q185" i="1"/>
  <c r="R184" i="1"/>
  <c r="T184" i="1"/>
  <c r="V184" i="1"/>
  <c r="X184" i="1"/>
  <c r="AB184" i="1"/>
  <c r="Y184" i="1"/>
  <c r="F107" i="1"/>
  <c r="F184" i="1"/>
  <c r="M186" i="1"/>
  <c r="S107" i="1"/>
  <c r="AU1289" i="1"/>
  <c r="K185" i="1"/>
  <c r="L186" i="1"/>
  <c r="N185" i="1"/>
  <c r="D106" i="1"/>
  <c r="E108" i="1"/>
  <c r="K108" i="1"/>
  <c r="L108" i="1"/>
  <c r="Q108" i="1"/>
  <c r="U106" i="1"/>
  <c r="V108" i="1"/>
  <c r="AV1052" i="1"/>
  <c r="AA108" i="1"/>
  <c r="Z107" i="1"/>
  <c r="C184" i="1"/>
  <c r="F185" i="1"/>
  <c r="I184" i="1"/>
  <c r="L185" i="1"/>
  <c r="M184" i="1"/>
  <c r="P185" i="1"/>
  <c r="Q184" i="1"/>
  <c r="R186" i="1"/>
  <c r="S185" i="1"/>
  <c r="T186" i="1"/>
  <c r="U185" i="1"/>
  <c r="V186" i="1"/>
  <c r="W185" i="1"/>
  <c r="X186" i="1"/>
  <c r="AA185" i="1"/>
  <c r="AB186" i="1"/>
  <c r="Y186" i="1"/>
  <c r="Z185" i="1"/>
  <c r="AV1053" i="1"/>
  <c r="AV2078" i="1"/>
  <c r="AU2078" i="1"/>
  <c r="AV2077" i="1"/>
  <c r="AU2079" i="1"/>
  <c r="AV2079" i="1"/>
  <c r="O75" i="1"/>
  <c r="H184" i="1" l="1"/>
  <c r="G184" i="1"/>
  <c r="Z108" i="1"/>
  <c r="Y108" i="1"/>
  <c r="H185" i="1"/>
  <c r="H186" i="1"/>
  <c r="G186" i="1"/>
  <c r="G107" i="1"/>
  <c r="G185" i="1"/>
  <c r="G108" i="1"/>
  <c r="H106" i="1"/>
  <c r="G106" i="1"/>
  <c r="H108" i="1"/>
  <c r="H107" i="1"/>
  <c r="O52" i="1"/>
  <c r="O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7" i="1" l="1"/>
  <c r="P106" i="1"/>
  <c r="P107" i="1"/>
  <c r="P108" i="1"/>
  <c r="O106" i="1"/>
  <c r="O108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N56" i="1"/>
  <c r="N57" i="1"/>
  <c r="N58" i="1"/>
  <c r="N59" i="1"/>
  <c r="N60" i="1"/>
  <c r="N61" i="1"/>
  <c r="N62" i="1"/>
  <c r="N63" i="1"/>
  <c r="N64" i="1"/>
  <c r="N65" i="1"/>
  <c r="N66" i="1"/>
  <c r="M56" i="1"/>
  <c r="M57" i="1"/>
  <c r="M58" i="1"/>
  <c r="M59" i="1"/>
  <c r="M60" i="1"/>
  <c r="M61" i="1"/>
  <c r="M62" i="1"/>
  <c r="M63" i="1"/>
  <c r="M64" i="1"/>
  <c r="M65" i="1"/>
  <c r="M66" i="1"/>
  <c r="N52" i="1"/>
  <c r="N53" i="1"/>
  <c r="N54" i="1"/>
  <c r="N55" i="1"/>
  <c r="M52" i="1"/>
  <c r="M53" i="1"/>
  <c r="M54" i="1"/>
  <c r="M55" i="1"/>
  <c r="W107" i="1" l="1"/>
  <c r="M108" i="1"/>
  <c r="M107" i="1"/>
  <c r="N106" i="1"/>
  <c r="M106" i="1"/>
  <c r="N108" i="1"/>
  <c r="N107" i="1"/>
  <c r="W108" i="1" l="1"/>
</calcChain>
</file>

<file path=xl/sharedStrings.xml><?xml version="1.0" encoding="utf-8"?>
<sst xmlns="http://schemas.openxmlformats.org/spreadsheetml/2006/main" count="4319" uniqueCount="332">
  <si>
    <t>VALUE : 1000 U.S. DOLLARS</t>
  </si>
  <si>
    <t>الدولــة</t>
  </si>
  <si>
    <t>COUNTRY</t>
  </si>
  <si>
    <t>الواردات</t>
  </si>
  <si>
    <t>الصادرات</t>
  </si>
  <si>
    <t>التجارة البينية</t>
  </si>
  <si>
    <t>الزراعية البينية</t>
  </si>
  <si>
    <t>الغذائية البينية</t>
  </si>
  <si>
    <t>الزراعية</t>
  </si>
  <si>
    <t>الغذائية</t>
  </si>
  <si>
    <t>Agri. Intra-</t>
  </si>
  <si>
    <t>Food Intra-</t>
  </si>
  <si>
    <t>Imports</t>
  </si>
  <si>
    <t>Exports</t>
  </si>
  <si>
    <t>Trade</t>
  </si>
  <si>
    <t>الأردن</t>
  </si>
  <si>
    <t>الإمارات</t>
  </si>
  <si>
    <t>Emirates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</si>
  <si>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</si>
  <si>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</si>
  <si>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</si>
  <si>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</si>
  <si>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</si>
  <si>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</si>
  <si>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</si>
  <si>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</si>
  <si>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</si>
  <si>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</si>
  <si>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</si>
  <si>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</si>
  <si>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</si>
  <si>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</si>
  <si>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</si>
  <si>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</si>
  <si>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</si>
  <si>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</si>
  <si>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</si>
  <si>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</si>
  <si>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</si>
  <si>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</si>
  <si>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</si>
  <si>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لبنان</t>
  </si>
  <si>
    <t>ليبيا</t>
  </si>
  <si>
    <t>Libya</t>
  </si>
  <si>
    <t>مصر</t>
  </si>
  <si>
    <t>المغرب</t>
  </si>
  <si>
    <t>موريتانيا</t>
  </si>
  <si>
    <t>اليمن</t>
  </si>
  <si>
    <t>Yemen</t>
  </si>
  <si>
    <t>الوطن العربي</t>
  </si>
  <si>
    <t>QUANTITY : M.T.</t>
  </si>
  <si>
    <t>الدولة</t>
  </si>
  <si>
    <t>السنة</t>
  </si>
  <si>
    <t>الحبوب ومستحضراتها</t>
  </si>
  <si>
    <t>بذور زيتية</t>
  </si>
  <si>
    <t>الزيوت</t>
  </si>
  <si>
    <t>بقول</t>
  </si>
  <si>
    <t>درنات</t>
  </si>
  <si>
    <t>خضر</t>
  </si>
  <si>
    <t>فاكهة</t>
  </si>
  <si>
    <t>حيوانات حية(1)</t>
  </si>
  <si>
    <t>لحوم</t>
  </si>
  <si>
    <t>البان ومنتجاتها</t>
  </si>
  <si>
    <t>سكر</t>
  </si>
  <si>
    <t>البيض</t>
  </si>
  <si>
    <t>Year</t>
  </si>
  <si>
    <t>Cereals</t>
  </si>
  <si>
    <t>Oil Seeds</t>
  </si>
  <si>
    <t>Oil</t>
  </si>
  <si>
    <t>Pulses</t>
  </si>
  <si>
    <t>Roots</t>
  </si>
  <si>
    <t>Vegetables</t>
  </si>
  <si>
    <t>Fruits</t>
  </si>
  <si>
    <t>Meat</t>
  </si>
  <si>
    <t>Milk and dairy products</t>
  </si>
  <si>
    <t>Sugar</t>
  </si>
  <si>
    <t xml:space="preserve">Djibouti   </t>
  </si>
  <si>
    <t xml:space="preserve">الصومال   </t>
  </si>
  <si>
    <t xml:space="preserve">Somalia   </t>
  </si>
  <si>
    <t>عُمان</t>
  </si>
  <si>
    <t xml:space="preserve">لبنان </t>
  </si>
  <si>
    <t>المجموع</t>
  </si>
  <si>
    <t>Total</t>
  </si>
  <si>
    <t>(1)  Number in head</t>
  </si>
  <si>
    <t>مصدر الواردات</t>
  </si>
  <si>
    <t>الاردن</t>
  </si>
  <si>
    <t xml:space="preserve">جيبوتى </t>
  </si>
  <si>
    <t>ORIGIN</t>
  </si>
  <si>
    <t>الدول المستوردة</t>
  </si>
  <si>
    <t>EMIRATES</t>
  </si>
  <si>
    <t xml:space="preserve">Djibouti  </t>
  </si>
  <si>
    <t>SAUDI A.</t>
  </si>
  <si>
    <t>SUDAN</t>
  </si>
  <si>
    <t>SYRIA</t>
  </si>
  <si>
    <t>SOMALIA</t>
  </si>
  <si>
    <t>IRAQ</t>
  </si>
  <si>
    <t>OMAN</t>
  </si>
  <si>
    <t>PALESTINE</t>
  </si>
  <si>
    <t>QATAR</t>
  </si>
  <si>
    <t>LIBYA</t>
  </si>
  <si>
    <t>MOROCO</t>
  </si>
  <si>
    <t>YEMEN</t>
  </si>
  <si>
    <t>TOTAL</t>
  </si>
  <si>
    <t>IM.</t>
  </si>
  <si>
    <t xml:space="preserve">Somalia     </t>
  </si>
  <si>
    <t xml:space="preserve">Djibouti </t>
  </si>
  <si>
    <t xml:space="preserve">Somalia      </t>
  </si>
  <si>
    <t xml:space="preserve">لبنان  </t>
  </si>
  <si>
    <t>Djibouti   E</t>
  </si>
  <si>
    <t xml:space="preserve">Somalia    </t>
  </si>
  <si>
    <t xml:space="preserve">الصومال  </t>
  </si>
  <si>
    <t>إتجاه الصادرات</t>
  </si>
  <si>
    <t>الدول المصدرة</t>
  </si>
  <si>
    <t xml:space="preserve">جيبوتى  </t>
  </si>
  <si>
    <t>(1)      العدد : رأس</t>
  </si>
  <si>
    <t>Life Animals(1)</t>
  </si>
  <si>
    <t>Fish</t>
  </si>
  <si>
    <t>Eggs</t>
  </si>
  <si>
    <t xml:space="preserve"> (Q.) كمية </t>
  </si>
  <si>
    <t xml:space="preserve"> (V.) قيمة</t>
  </si>
  <si>
    <t>الإجمالي</t>
  </si>
  <si>
    <t>(1) العدد : رأس</t>
  </si>
  <si>
    <t xml:space="preserve">   VALUE : 1000 U.S. DOLLARS           Quantity(Q):  M.T</t>
  </si>
  <si>
    <t>كمية (.Q)</t>
  </si>
  <si>
    <t>قيمة (.V)</t>
  </si>
  <si>
    <t>DESTINATION EX.</t>
  </si>
  <si>
    <t xml:space="preserve">   VALUE : 1000 U.S. DOLLARS           Quantity(Q):    Head</t>
  </si>
  <si>
    <t xml:space="preserve">   VALUE : 1000 U.S. DOLLARS           Quantity(Q):  Head</t>
  </si>
  <si>
    <t>جدول (631)</t>
  </si>
  <si>
    <t>Table (631)</t>
  </si>
  <si>
    <t>جدول (632)</t>
  </si>
  <si>
    <t>Table (632)</t>
  </si>
  <si>
    <t>Table (633)</t>
  </si>
  <si>
    <t>جدول (633)</t>
  </si>
  <si>
    <t>جدول (634)</t>
  </si>
  <si>
    <t>Table (634)</t>
  </si>
  <si>
    <t>جدول (635)</t>
  </si>
  <si>
    <t>Table (635)</t>
  </si>
  <si>
    <t>Table (636)</t>
  </si>
  <si>
    <t>جدول (636)</t>
  </si>
  <si>
    <t>Table (637)</t>
  </si>
  <si>
    <t>جدول (637)</t>
  </si>
  <si>
    <t>جدول (624)</t>
  </si>
  <si>
    <t>Table (624)</t>
  </si>
  <si>
    <t>جدول (625)</t>
  </si>
  <si>
    <t>جدول (626)</t>
  </si>
  <si>
    <t>جدول (627)</t>
  </si>
  <si>
    <t>جدول (628)</t>
  </si>
  <si>
    <t>جدول (629)</t>
  </si>
  <si>
    <t>جدول (630)</t>
  </si>
  <si>
    <t>Table (625)</t>
  </si>
  <si>
    <t>Table (626)</t>
  </si>
  <si>
    <t>Table (627)</t>
  </si>
  <si>
    <t>Table (628)</t>
  </si>
  <si>
    <t>Table (629)</t>
  </si>
  <si>
    <t>Table (630)</t>
  </si>
  <si>
    <t>Syrian Arab Republic</t>
  </si>
  <si>
    <t>Palestine, State of</t>
  </si>
  <si>
    <t>Libya, State of</t>
  </si>
  <si>
    <t>United Arab Emirates</t>
  </si>
  <si>
    <t>Arab Country Aggregation</t>
  </si>
  <si>
    <t>-</t>
  </si>
  <si>
    <t xml:space="preserve"> </t>
  </si>
  <si>
    <t>No Quantity</t>
  </si>
  <si>
    <t>21.01</t>
  </si>
  <si>
    <t>0.40</t>
  </si>
  <si>
    <t>1.28</t>
  </si>
  <si>
    <t>5.06</t>
  </si>
  <si>
    <t>17.51</t>
  </si>
  <si>
    <t>22.32</t>
  </si>
  <si>
    <t>16.68</t>
  </si>
  <si>
    <t>2.1</t>
  </si>
  <si>
    <t>4.36</t>
  </si>
  <si>
    <t>2557.6</t>
  </si>
  <si>
    <t>1362.48</t>
  </si>
  <si>
    <t>298.9</t>
  </si>
  <si>
    <t>159.23</t>
  </si>
  <si>
    <t>345.5</t>
  </si>
  <si>
    <t>221.59</t>
  </si>
  <si>
    <t>299.57</t>
  </si>
  <si>
    <t>423 </t>
  </si>
  <si>
    <t>219976 </t>
  </si>
  <si>
    <t> 200</t>
  </si>
  <si>
    <t> 8901</t>
  </si>
  <si>
    <t>66 </t>
  </si>
  <si>
    <t>32067 </t>
  </si>
  <si>
    <t>1305 </t>
  </si>
  <si>
    <t>694575 </t>
  </si>
  <si>
    <t> 500</t>
  </si>
  <si>
    <t> 150</t>
  </si>
  <si>
    <t>150 </t>
  </si>
  <si>
    <t>45 </t>
  </si>
  <si>
    <t>8000 </t>
  </si>
  <si>
    <t>200 </t>
  </si>
  <si>
    <t>520 </t>
  </si>
  <si>
    <t> 128</t>
  </si>
  <si>
    <t>70850 </t>
  </si>
  <si>
    <t>27308 </t>
  </si>
  <si>
    <t>2 </t>
  </si>
  <si>
    <t>1 </t>
  </si>
  <si>
    <t> 19798</t>
  </si>
  <si>
    <t> 4353</t>
  </si>
  <si>
    <t> 1562</t>
  </si>
  <si>
    <t> 347</t>
  </si>
  <si>
    <t>3982 </t>
  </si>
  <si>
    <t>1107 </t>
  </si>
  <si>
    <t>1036 </t>
  </si>
  <si>
    <t>209 </t>
  </si>
  <si>
    <t>9759 </t>
  </si>
  <si>
    <t> 2117</t>
  </si>
  <si>
    <t>5238 </t>
  </si>
  <si>
    <t>1197 </t>
  </si>
  <si>
    <t>23337 </t>
  </si>
  <si>
    <t>5313 </t>
  </si>
  <si>
    <t> 1000</t>
  </si>
  <si>
    <t> 499167</t>
  </si>
  <si>
    <t xml:space="preserve">                    0,158   </t>
  </si>
  <si>
    <t xml:space="preserve">                    0,246   </t>
  </si>
  <si>
    <t xml:space="preserve">                    0,864   </t>
  </si>
  <si>
    <t>38 687</t>
  </si>
  <si>
    <t>na</t>
  </si>
  <si>
    <t>جدول (609)</t>
  </si>
  <si>
    <t>Table (609)</t>
  </si>
  <si>
    <t>Table (610)</t>
  </si>
  <si>
    <t>جدول (610)</t>
  </si>
  <si>
    <t>Table (611)</t>
  </si>
  <si>
    <t>جدول (611)</t>
  </si>
  <si>
    <t>Table (612)</t>
  </si>
  <si>
    <t>جدول (612)</t>
  </si>
  <si>
    <t>Table (613)</t>
  </si>
  <si>
    <t>جدول (613)</t>
  </si>
  <si>
    <t>Table (614)</t>
  </si>
  <si>
    <t>جدول (614)</t>
  </si>
  <si>
    <t>Table (615)</t>
  </si>
  <si>
    <t>جدول (615)</t>
  </si>
  <si>
    <t>Table (616)</t>
  </si>
  <si>
    <t>جدول (616)</t>
  </si>
  <si>
    <t>Table (617)</t>
  </si>
  <si>
    <t>جدول (617)</t>
  </si>
  <si>
    <t>Table (618)</t>
  </si>
  <si>
    <t>جدول (618)</t>
  </si>
  <si>
    <t>Table (619)</t>
  </si>
  <si>
    <t>جدول (619)</t>
  </si>
  <si>
    <t>Table (620)</t>
  </si>
  <si>
    <t>جدول (620)</t>
  </si>
  <si>
    <t>Table (621)</t>
  </si>
  <si>
    <t>جدول (621)</t>
  </si>
  <si>
    <t>Table (622)</t>
  </si>
  <si>
    <t>جدول (622)</t>
  </si>
  <si>
    <t>Table (623)</t>
  </si>
  <si>
    <t>جدول (623)</t>
  </si>
  <si>
    <t>MEAT INTRA-TRADE EXPORTS BY DESTINATION,2017-2019</t>
  </si>
  <si>
    <t>ROOTS AND TUBERS INTRA-TRADE IMPORTS BY ORIGIN,2017-2019</t>
  </si>
  <si>
    <t>PULSES INTRA-TRADE IMPORTS BY ORIGIN, 2017-2019</t>
  </si>
  <si>
    <t>OILS  INTRA-TRADE IMPORTS BY ORIGIN, 2017-2019</t>
  </si>
  <si>
    <t>OIL SEEDS INTRA-TRADE IMPORTS BY ORIGIN, 2017-2019</t>
  </si>
  <si>
    <t>القيمة : ألف دولار أمريكي</t>
  </si>
  <si>
    <t>الكمية : طن  القيمة : ألف دولار أمريكي</t>
  </si>
  <si>
    <t>القيمة : ألف دولار أمريكي الكمية: طن</t>
  </si>
  <si>
    <t>مصفوفة الواردات البينية  للزيوت خلال ألفترة  2017-2019</t>
  </si>
  <si>
    <t>القيمة : ألف دولار أمريكي الكمية:  رأس</t>
  </si>
  <si>
    <t>مصفوفة الصادرات البينية للحبوب خلال ألفترة  2017-2019</t>
  </si>
  <si>
    <t>القيمة : ألف دولار أمريكي الكمية: رأس</t>
  </si>
  <si>
    <t>الأسماك</t>
  </si>
  <si>
    <t>VALUE OF INTRA-ARAB AGRICULTURAL IMPORTS,EXPORTS AND TRADE 2018-2020</t>
  </si>
  <si>
    <t>قيمة الواردات والصادرات والتجارة  البينية الزراعية العربية خلال ألفترة 2018-2020</t>
  </si>
  <si>
    <t>Jordan</t>
  </si>
  <si>
    <t>Bahrain</t>
  </si>
  <si>
    <t>Tunisia</t>
  </si>
  <si>
    <t>Algeria</t>
  </si>
  <si>
    <t>Comoros</t>
  </si>
  <si>
    <t>Kuwait</t>
  </si>
  <si>
    <t>Lebanon</t>
  </si>
  <si>
    <t>Egypt</t>
  </si>
  <si>
    <t>Morocco</t>
  </si>
  <si>
    <t>Mauritania</t>
  </si>
  <si>
    <t>مصفوفة الواردات البينية  للحبوب خلال ألفترة 2018-2020</t>
  </si>
  <si>
    <t>CEREAL INTRA-TRADE IMPORTS BY ORIGIN, 2018-2020</t>
  </si>
  <si>
    <t>مصفوفة الواردات الينية للبذور الزيتية خلال ألفترة  2018-2020</t>
  </si>
  <si>
    <t>مصفوفة الصادرات البينية للبذور الزيتية خلال ألفترة  2018-2020</t>
  </si>
  <si>
    <t>مصفوفة الصادرات البينية للزيوت خلال ألفترة  2018-2020</t>
  </si>
  <si>
    <t>مصفوفة الصادرات البينية للألبان خلال ألفترة  2018-2020</t>
  </si>
  <si>
    <t>MILK INTRA-TRADE EXPORTS BY DESTINATION, 2018-2020</t>
  </si>
  <si>
    <t>مصفوفة الصادرات البينية للسكر خلال ألفترة  2018-2020</t>
  </si>
  <si>
    <t>مصفوفة الصادرات البينية للبيض خلال ألفترة  2018-2020</t>
  </si>
  <si>
    <t>EGG INTRA-TRADE EXPORTS BY DESTINATION, 2018-2020</t>
  </si>
  <si>
    <t>مصفوفة الواردات البينية للألبان خلال ألفترة  2020-2018</t>
  </si>
  <si>
    <t>SUGAR INTRA-TRADE EXPORTS BY DESTINATION,2018-2020</t>
  </si>
  <si>
    <t>OILS  INTRA-TRADE EXPORTS BY DESTINATION, 2018-2020</t>
  </si>
  <si>
    <t>OIL SEEDS  INTRA-TRADE EXPORTS BY DESTINATION , 2019-2020</t>
  </si>
  <si>
    <t>CEREALS INTRA-TRADE EXPORTS BY DESTINATION, 2019-2020</t>
  </si>
  <si>
    <t>مصفوفة الواردات البينية للبقول خلال ألفترة  2018-2020</t>
  </si>
  <si>
    <t>مصفوفة الواردات البينية للدرنات والجذور خلال ألفترة  2018-2020</t>
  </si>
  <si>
    <t>مصفوفة الواردات البينية  للخضر خلال ألفترة  2018-2020</t>
  </si>
  <si>
    <t>مصفوفة الواردات البينية  للسكر خلال ألفترة  2018-2020</t>
  </si>
  <si>
    <t>SUGAR INTRA-TRADE IMPORTS BY ORIGIN, 2018-2020</t>
  </si>
  <si>
    <t>MILK INTRA-TRADE IMPORTS BY ORIGIN, 2018-2020</t>
  </si>
  <si>
    <t>مصفوفة الواردات البينية للبيض خلال ألفترة  2018-2020</t>
  </si>
  <si>
    <t>EGG INTRA-TRADE IMPORTS BY ORIGIN,2018-2020</t>
  </si>
  <si>
    <t>مصفوفة الصادرات البينية للبقول خلال ألفترة  2018-2020</t>
  </si>
  <si>
    <t>PULSES INTRA-TRADE EXPORTS BY DESTINATION, 2018-2020</t>
  </si>
  <si>
    <t>ROOTS AND TUBERS INTRA-TRADE EXPORTS BY DESTINATION,2018-2020</t>
  </si>
  <si>
    <t>مصفوفة الصادرات البينية للدرنات والجذور خلال ألفترة  2018-2020</t>
  </si>
  <si>
    <t>مصفوفة الصادرات البينية للخضر خلال ألفترة  2018-2020</t>
  </si>
  <si>
    <t>VEGETABLES INTRA-TRADE EXPORTS BY DESTINATION, 2018-2020</t>
  </si>
  <si>
    <t>JORDAN</t>
  </si>
  <si>
    <t>BAHRAIN</t>
  </si>
  <si>
    <t>TUNISIA</t>
  </si>
  <si>
    <t>ALGERIA</t>
  </si>
  <si>
    <t>KUWAIT</t>
  </si>
  <si>
    <t>LEBANON</t>
  </si>
  <si>
    <t>EGYPT</t>
  </si>
  <si>
    <t>مصفوفة الواردات البينية  للفاكهة  خلال ألفترة  2018-2020</t>
  </si>
  <si>
    <t>VEGETABLES INTRA-TRADE IMPORTS BY ORIGIN, 2018-2020</t>
  </si>
  <si>
    <t>FRUITS INTRA-TRADE IMPORTS BY ORIGIN, 2018-2020</t>
  </si>
  <si>
    <t>LIVE ANIMAL INTRA-TRADE IMPORTS BY ORIGIN, 2018-2020</t>
  </si>
  <si>
    <t>مصفوفة الواردات البينية  للحيوانات الحية خلال ألفترة   2018-2020</t>
  </si>
  <si>
    <t>مصفوفة الواردات البينية  للاسماك خلال ألفترة 2018-2020</t>
  </si>
  <si>
    <t>FISH INTRA-TRADE IMPORTS BY ORIGIN, 2018-2020</t>
  </si>
  <si>
    <t>مصفوفة الصادرات البينية للفاكهة خلال ألفترة  2018-2020</t>
  </si>
  <si>
    <t>FRUITS INTRA-TRADE EXPORTS BY DESTINATION, 2018-2020</t>
  </si>
  <si>
    <t>مصفوفة الصادرات البينية للحيوانات الحية خلال ألفترة  2018-2020</t>
  </si>
  <si>
    <t>LIVE ANIMAL INTRA-TRADE EXPORTS BY DESTINATION, 2018-2020</t>
  </si>
  <si>
    <t>مصفوفة الواردات البينية  للحوم خلال ألفترة  2018-2020</t>
  </si>
  <si>
    <t>MEAT INTRA-TRADE IMPORTS BY ORIGIN, 2018-2020</t>
  </si>
  <si>
    <t>كمية وقيمة الصادرات البينية من المجموعات السلعية الغذائية الرئيسية خلال ألفترة 2018-2020</t>
  </si>
  <si>
    <t>Quantity and Value of Major  FOOD Commodity Groups Exports (Intra-trade)During 2018 - 2020</t>
  </si>
  <si>
    <t xml:space="preserve"> QUANTITY AND VALUE  OF MAJOR   FOOD COMMODITY GROUPS IMPORTS (Intra-trade), 2018-2020</t>
  </si>
  <si>
    <t>كمية وقيمة الواردات البينية من المجموعات السلعية الغذائية الرئيسية خلال ألفترة 2018-2020</t>
  </si>
  <si>
    <t>مصفوفة الصادرات البينية للحوم خلال ألفترة  2018-2020</t>
  </si>
  <si>
    <t>مصفوفة الصادرات البينية للاسماك خلال ألفترة  2018-2020</t>
  </si>
  <si>
    <t>FISH INTRA-TRADE EXPORTS BY DESTINATION,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</si>
</sst>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2"/>
      <name val="Cambria"/>
      <family val="1"/>
      <scheme val="major"/>
    </font>
    <font>
      <sz val="9"/>
      <color rgb="FF002B54"/>
      <name val="Arial"/>
      <family val="2"/>
    </font>
    <font>
      <sz val="11"/>
      <name val="Calibri"/>
      <family val="2"/>
      <charset val="178"/>
      <scheme val="minor"/>
    </font>
    <font>
      <sz val="24"/>
      <name val="Cambria"/>
      <family val="1"/>
      <scheme val="major"/>
    </font>
    <font>
      <b/>
      <sz val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22">
      <alignment horizontal="right" vertical="center" indent="1"/>
    </xf>
    <xf numFmtId="0" fontId="18" fillId="31" borderId="0" applyNumberFormat="0" applyBorder="0" applyAlignment="0" applyProtection="0"/>
  </cellStyleXfs>
  <cellXfs count="116">
    <xf numFmtId="0" fontId="0" fillId="0" borderId="0" xfId="0"/>
    <xf numFmtId="0" fontId="22" fillId="0" borderId="0" xfId="0" applyFont="1"/>
    <xf numFmtId="0" fontId="22" fillId="0" borderId="0" xfId="0" applyFont="1" applyAlignment="1">
      <alignment vertical="top" wrapText="1" readingOrder="2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wrapText="1" readingOrder="1"/>
    </xf>
    <xf numFmtId="0" fontId="22" fillId="0" borderId="20" xfId="0" applyFont="1" applyBorder="1" applyAlignment="1">
      <alignment horizontal="center" wrapText="1" readingOrder="1"/>
    </xf>
    <xf numFmtId="0" fontId="22" fillId="0" borderId="10" xfId="0" applyFont="1" applyBorder="1" applyAlignment="1">
      <alignment horizontal="center" wrapText="1" readingOrder="1"/>
    </xf>
    <xf numFmtId="2" fontId="22" fillId="0" borderId="0" xfId="0" applyNumberFormat="1" applyFont="1"/>
    <xf numFmtId="0" fontId="22" fillId="0" borderId="14" xfId="0" applyFont="1" applyBorder="1" applyAlignment="1">
      <alignment horizontal="center" readingOrder="2"/>
    </xf>
    <xf numFmtId="0" fontId="22" fillId="0" borderId="21" xfId="0" applyFont="1" applyBorder="1" applyAlignment="1">
      <alignment horizontal="center" readingOrder="2"/>
    </xf>
    <xf numFmtId="164" fontId="22" fillId="0" borderId="0" xfId="0" applyNumberFormat="1" applyFont="1"/>
    <xf numFmtId="1" fontId="22" fillId="0" borderId="0" xfId="0" applyNumberFormat="1" applyFont="1"/>
    <xf numFmtId="0" fontId="22" fillId="0" borderId="0" xfId="0" applyFont="1" applyAlignment="1">
      <alignment horizontal="center" readingOrder="1"/>
    </xf>
    <xf numFmtId="0" fontId="22" fillId="0" borderId="0" xfId="0" applyFont="1" applyAlignment="1">
      <alignment horizontal="right" readingOrder="2"/>
    </xf>
    <xf numFmtId="0" fontId="22" fillId="0" borderId="13" xfId="0" applyFont="1" applyBorder="1" applyAlignment="1">
      <alignment horizontal="center" wrapText="1" readingOrder="1"/>
    </xf>
    <xf numFmtId="0" fontId="22" fillId="0" borderId="0" xfId="0" applyFont="1" applyAlignment="1">
      <alignment readingOrder="2"/>
    </xf>
    <xf numFmtId="1" fontId="22" fillId="0" borderId="0" xfId="0" applyNumberFormat="1" applyFont="1" applyAlignment="1">
      <alignment wrapText="1" readingOrder="1"/>
    </xf>
    <xf numFmtId="1" fontId="22" fillId="0" borderId="0" xfId="0" applyNumberFormat="1" applyFont="1" applyAlignment="1">
      <alignment readingOrder="1"/>
    </xf>
    <xf numFmtId="0" fontId="22" fillId="0" borderId="12" xfId="0" applyFont="1" applyBorder="1" applyAlignment="1">
      <alignment horizontal="center" wrapText="1" readingOrder="1"/>
    </xf>
    <xf numFmtId="0" fontId="22" fillId="0" borderId="14" xfId="0" applyFont="1" applyBorder="1" applyAlignment="1">
      <alignment readingOrder="1"/>
    </xf>
    <xf numFmtId="0" fontId="22" fillId="0" borderId="15" xfId="0" applyFont="1" applyBorder="1" applyAlignment="1">
      <alignment horizontal="center" wrapText="1" readingOrder="1"/>
    </xf>
    <xf numFmtId="0" fontId="22" fillId="0" borderId="16" xfId="0" applyFont="1" applyBorder="1" applyAlignment="1">
      <alignment horizontal="center" wrapText="1" readingOrder="1"/>
    </xf>
    <xf numFmtId="1" fontId="22" fillId="0" borderId="24" xfId="0" applyNumberFormat="1" applyFont="1" applyBorder="1" applyAlignment="1">
      <alignment horizontal="center" vertical="center" readingOrder="1"/>
    </xf>
    <xf numFmtId="1" fontId="22" fillId="0" borderId="25" xfId="0" applyNumberFormat="1" applyFont="1" applyBorder="1" applyAlignment="1">
      <alignment horizontal="center" vertical="center" readingOrder="1"/>
    </xf>
    <xf numFmtId="0" fontId="22" fillId="0" borderId="26" xfId="0" applyFont="1" applyBorder="1" applyAlignment="1">
      <alignment horizontal="center" readingOrder="2"/>
    </xf>
    <xf numFmtId="0" fontId="22" fillId="0" borderId="25" xfId="0" applyFont="1" applyBorder="1" applyAlignment="1">
      <alignment horizontal="center" readingOrder="2"/>
    </xf>
    <xf numFmtId="0" fontId="22" fillId="0" borderId="27" xfId="0" applyFont="1" applyBorder="1" applyAlignment="1">
      <alignment horizontal="center" readingOrder="2"/>
    </xf>
    <xf numFmtId="1" fontId="22" fillId="0" borderId="27" xfId="0" applyNumberFormat="1" applyFont="1" applyBorder="1" applyAlignment="1">
      <alignment horizontal="center" vertical="center" readingOrder="1"/>
    </xf>
    <xf numFmtId="1" fontId="22" fillId="0" borderId="21" xfId="0" applyNumberFormat="1" applyFont="1" applyBorder="1" applyAlignment="1">
      <alignment horizontal="center" readingOrder="1"/>
    </xf>
    <xf numFmtId="0" fontId="22" fillId="0" borderId="0" xfId="0" applyFont="1" applyAlignment="1">
      <alignment vertical="top" wrapText="1" readingOrder="1"/>
    </xf>
    <xf numFmtId="0" fontId="22" fillId="0" borderId="14" xfId="0" applyFont="1" applyBorder="1" applyAlignment="1">
      <alignment horizontal="center" readingOrder="1"/>
    </xf>
    <xf numFmtId="0" fontId="22" fillId="0" borderId="30" xfId="0" applyFont="1" applyBorder="1" applyAlignment="1">
      <alignment horizontal="center" vertical="center" wrapText="1" readingOrder="2"/>
    </xf>
    <xf numFmtId="164" fontId="22" fillId="0" borderId="14" xfId="0" applyNumberFormat="1" applyFont="1" applyBorder="1" applyAlignment="1">
      <alignment horizontal="center" readingOrder="1"/>
    </xf>
    <xf numFmtId="0" fontId="22" fillId="0" borderId="0" xfId="0" applyFont="1" applyAlignment="1">
      <alignment horizontal="center" readingOrder="2"/>
    </xf>
    <xf numFmtId="2" fontId="22" fillId="0" borderId="14" xfId="0" applyNumberFormat="1" applyFont="1" applyBorder="1" applyAlignment="1">
      <alignment horizontal="center" readingOrder="1"/>
    </xf>
    <xf numFmtId="0" fontId="22" fillId="0" borderId="14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 readingOrder="1"/>
    </xf>
    <xf numFmtId="2" fontId="22" fillId="0" borderId="14" xfId="0" applyNumberFormat="1" applyFont="1" applyBorder="1" applyAlignment="1">
      <alignment horizontal="center" readingOrder="2"/>
    </xf>
    <xf numFmtId="164" fontId="22" fillId="0" borderId="14" xfId="0" applyNumberFormat="1" applyFont="1" applyBorder="1" applyAlignment="1">
      <alignment horizontal="center" readingOrder="2"/>
    </xf>
    <xf numFmtId="164" fontId="22" fillId="0" borderId="0" xfId="0" applyNumberFormat="1" applyFont="1" applyAlignment="1">
      <alignment horizontal="center" readingOrder="1"/>
    </xf>
    <xf numFmtId="164" fontId="22" fillId="0" borderId="0" xfId="0" applyNumberFormat="1" applyFont="1" applyAlignment="1">
      <alignment horizontal="center"/>
    </xf>
    <xf numFmtId="0" fontId="22" fillId="0" borderId="29" xfId="0" applyFont="1" applyBorder="1" applyAlignment="1">
      <alignment vertical="top" wrapText="1" readingOrder="2"/>
    </xf>
    <xf numFmtId="1" fontId="22" fillId="0" borderId="14" xfId="0" applyNumberFormat="1" applyFont="1" applyBorder="1" applyAlignment="1">
      <alignment horizontal="center" readingOrder="2"/>
    </xf>
    <xf numFmtId="0" fontId="24" fillId="0" borderId="0" xfId="0" applyFont="1"/>
    <xf numFmtId="2" fontId="22" fillId="0" borderId="0" xfId="0" applyNumberFormat="1" applyFont="1" applyAlignment="1">
      <alignment horizontal="center" readingOrder="1"/>
    </xf>
    <xf numFmtId="2" fontId="0" fillId="0" borderId="0" xfId="0" applyNumberFormat="1"/>
    <xf numFmtId="0" fontId="22" fillId="0" borderId="18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/>
    </xf>
    <xf numFmtId="0" fontId="22" fillId="0" borderId="17" xfId="0" applyFont="1" applyBorder="1" applyAlignment="1">
      <alignment horizontal="center" readingOrder="1"/>
    </xf>
    <xf numFmtId="0" fontId="22" fillId="0" borderId="0" xfId="0" applyFont="1" applyAlignment="1">
      <alignment horizontal="right" vertical="top" wrapText="1" readingOrder="2"/>
    </xf>
    <xf numFmtId="0" fontId="22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right" vertical="top" wrapText="1"/>
    </xf>
    <xf numFmtId="1" fontId="26" fillId="0" borderId="25" xfId="0" applyNumberFormat="1" applyFont="1" applyBorder="1" applyAlignment="1">
      <alignment horizontal="center" vertical="center" readingOrder="1"/>
    </xf>
    <xf numFmtId="1" fontId="26" fillId="0" borderId="21" xfId="0" applyNumberFormat="1" applyFont="1" applyBorder="1" applyAlignment="1">
      <alignment horizontal="center" readingOrder="1"/>
    </xf>
    <xf numFmtId="0" fontId="22" fillId="0" borderId="28" xfId="0" applyFont="1" applyBorder="1" applyAlignment="1">
      <alignment horizontal="center" readingOrder="2"/>
    </xf>
    <xf numFmtId="1" fontId="22" fillId="0" borderId="14" xfId="0" applyNumberFormat="1" applyFont="1" applyBorder="1" applyAlignment="1">
      <alignment horizontal="center" readingOrder="1"/>
    </xf>
    <xf numFmtId="165" fontId="22" fillId="0" borderId="14" xfId="0" applyNumberFormat="1" applyFont="1" applyBorder="1" applyAlignment="1">
      <alignment horizontal="center" readingOrder="2"/>
    </xf>
    <xf numFmtId="2" fontId="22" fillId="0" borderId="14" xfId="0" applyNumberFormat="1" applyFont="1" applyBorder="1" applyAlignment="1">
      <alignment horizontal="right" vertical="center" readingOrder="2"/>
    </xf>
    <xf numFmtId="2" fontId="22" fillId="0" borderId="14" xfId="0" applyNumberFormat="1" applyFont="1" applyBorder="1" applyAlignment="1">
      <alignment horizontal="right" vertical="center"/>
    </xf>
    <xf numFmtId="2" fontId="22" fillId="33" borderId="14" xfId="0" applyNumberFormat="1" applyFont="1" applyFill="1" applyBorder="1" applyAlignment="1">
      <alignment horizontal="center" readingOrder="1"/>
    </xf>
    <xf numFmtId="2" fontId="22" fillId="0" borderId="28" xfId="0" applyNumberFormat="1" applyFont="1" applyBorder="1" applyAlignment="1">
      <alignment horizontal="center" readingOrder="1"/>
    </xf>
    <xf numFmtId="2" fontId="23" fillId="0" borderId="0" xfId="0" applyNumberFormat="1" applyFont="1"/>
    <xf numFmtId="2" fontId="22" fillId="0" borderId="14" xfId="0" applyNumberFormat="1" applyFont="1" applyBorder="1" applyAlignment="1">
      <alignment horizontal="center" vertical="center" wrapText="1" readingOrder="2"/>
    </xf>
    <xf numFmtId="2" fontId="22" fillId="0" borderId="18" xfId="0" applyNumberFormat="1" applyFont="1" applyBorder="1" applyAlignment="1">
      <alignment horizontal="center" vertical="center" wrapText="1" readingOrder="2"/>
    </xf>
    <xf numFmtId="2" fontId="0" fillId="0" borderId="14" xfId="0" applyNumberFormat="1" applyBorder="1"/>
    <xf numFmtId="0" fontId="25" fillId="0" borderId="0" xfId="0" applyFont="1"/>
    <xf numFmtId="0" fontId="22" fillId="33" borderId="14" xfId="0" applyFont="1" applyFill="1" applyBorder="1" applyAlignment="1">
      <alignment horizontal="center" readingOrder="2"/>
    </xf>
    <xf numFmtId="2" fontId="22" fillId="33" borderId="14" xfId="0" applyNumberFormat="1" applyFont="1" applyFill="1" applyBorder="1" applyAlignment="1">
      <alignment horizontal="center" readingOrder="2"/>
    </xf>
    <xf numFmtId="0" fontId="22" fillId="33" borderId="0" xfId="0" applyFont="1" applyFill="1"/>
    <xf numFmtId="0" fontId="0" fillId="33" borderId="0" xfId="0" applyFill="1"/>
    <xf numFmtId="0" fontId="22" fillId="0" borderId="17" xfId="0" applyFont="1" applyBorder="1" applyAlignment="1">
      <alignment horizontal="center" readingOrder="2"/>
    </xf>
    <xf numFmtId="0" fontId="22" fillId="0" borderId="28" xfId="0" applyFont="1" applyBorder="1" applyAlignment="1">
      <alignment horizontal="center" readingOrder="2"/>
    </xf>
    <xf numFmtId="0" fontId="22" fillId="0" borderId="23" xfId="0" applyFont="1" applyBorder="1" applyAlignment="1">
      <alignment horizontal="center" readingOrder="2"/>
    </xf>
    <xf numFmtId="0" fontId="22" fillId="0" borderId="29" xfId="0" applyFont="1" applyBorder="1" applyAlignment="1">
      <alignment horizontal="right" vertical="top" wrapText="1" readingOrder="2"/>
    </xf>
    <xf numFmtId="0" fontId="22" fillId="0" borderId="17" xfId="0" applyFont="1" applyBorder="1" applyAlignment="1">
      <alignment horizontal="center" vertical="center" readingOrder="2"/>
    </xf>
    <xf numFmtId="0" fontId="22" fillId="0" borderId="28" xfId="0" applyFont="1" applyBorder="1" applyAlignment="1">
      <alignment horizontal="center" vertical="center" readingOrder="2"/>
    </xf>
    <xf numFmtId="0" fontId="22" fillId="0" borderId="23" xfId="0" applyFont="1" applyBorder="1" applyAlignment="1">
      <alignment horizontal="center" vertical="center" readingOrder="2"/>
    </xf>
    <xf numFmtId="0" fontId="22" fillId="0" borderId="19" xfId="0" applyFont="1" applyBorder="1" applyAlignment="1">
      <alignment horizontal="left" readingOrder="2"/>
    </xf>
    <xf numFmtId="0" fontId="22" fillId="0" borderId="18" xfId="0" applyFont="1" applyBorder="1" applyAlignment="1">
      <alignment horizontal="left" readingOrder="2"/>
    </xf>
    <xf numFmtId="0" fontId="22" fillId="0" borderId="19" xfId="0" applyFont="1" applyBorder="1" applyAlignment="1">
      <alignment horizontal="center" vertical="center" wrapText="1" readingOrder="2"/>
    </xf>
    <xf numFmtId="0" fontId="22" fillId="0" borderId="18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/>
    </xf>
    <xf numFmtId="0" fontId="22" fillId="0" borderId="17" xfId="0" applyFont="1" applyBorder="1" applyAlignment="1">
      <alignment horizontal="center" vertical="center" readingOrder="1"/>
    </xf>
    <xf numFmtId="0" fontId="22" fillId="0" borderId="28" xfId="0" applyFont="1" applyBorder="1" applyAlignment="1">
      <alignment horizontal="center" vertical="center" readingOrder="1"/>
    </xf>
    <xf numFmtId="0" fontId="22" fillId="0" borderId="23" xfId="0" applyFont="1" applyBorder="1" applyAlignment="1">
      <alignment horizontal="center" vertical="center" readingOrder="1"/>
    </xf>
    <xf numFmtId="0" fontId="22" fillId="0" borderId="17" xfId="0" applyFont="1" applyBorder="1" applyAlignment="1">
      <alignment horizontal="center" readingOrder="1"/>
    </xf>
    <xf numFmtId="0" fontId="22" fillId="0" borderId="23" xfId="0" applyFont="1" applyBorder="1" applyAlignment="1">
      <alignment horizontal="center" readingOrder="1"/>
    </xf>
    <xf numFmtId="0" fontId="22" fillId="0" borderId="29" xfId="0" applyFont="1" applyBorder="1" applyAlignment="1">
      <alignment horizontal="left" vertical="top" wrapText="1" readingOrder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 readingOrder="2"/>
    </xf>
    <xf numFmtId="0" fontId="22" fillId="0" borderId="14" xfId="0" applyFont="1" applyBorder="1" applyAlignment="1">
      <alignment horizontal="center" vertical="center" readingOrder="1"/>
    </xf>
    <xf numFmtId="0" fontId="22" fillId="0" borderId="19" xfId="0" applyFont="1" applyBorder="1" applyAlignment="1">
      <alignment horizontal="center" vertical="center" wrapText="1" readingOrder="1"/>
    </xf>
    <xf numFmtId="0" fontId="22" fillId="0" borderId="18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2"/>
    </xf>
    <xf numFmtId="0" fontId="22" fillId="0" borderId="11" xfId="0" applyFont="1" applyBorder="1" applyAlignment="1">
      <alignment horizontal="right" vertical="top" wrapText="1" readingOrder="2"/>
    </xf>
    <xf numFmtId="0" fontId="22" fillId="0" borderId="34" xfId="0" applyFont="1" applyBorder="1" applyAlignment="1">
      <alignment horizontal="center" vertical="center" readingOrder="2"/>
    </xf>
    <xf numFmtId="0" fontId="22" fillId="0" borderId="35" xfId="0" applyFont="1" applyBorder="1" applyAlignment="1">
      <alignment horizontal="center" vertical="center" wrapText="1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15" xfId="0" applyFont="1" applyBorder="1" applyAlignment="1">
      <alignment horizontal="center" vertical="center" readingOrder="1"/>
    </xf>
    <xf numFmtId="0" fontId="22" fillId="0" borderId="10" xfId="0" applyFont="1" applyBorder="1" applyAlignment="1">
      <alignment horizontal="center" vertical="center" readingOrder="1"/>
    </xf>
    <xf numFmtId="0" fontId="22" fillId="0" borderId="12" xfId="0" applyFont="1" applyBorder="1" applyAlignment="1">
      <alignment horizontal="center" vertical="center" readingOrder="1"/>
    </xf>
    <xf numFmtId="0" fontId="22" fillId="0" borderId="31" xfId="0" applyFont="1" applyBorder="1" applyAlignment="1">
      <alignment horizontal="center" readingOrder="2"/>
    </xf>
    <xf numFmtId="0" fontId="22" fillId="0" borderId="32" xfId="0" applyFont="1" applyBorder="1" applyAlignment="1">
      <alignment horizontal="center" readingOrder="2"/>
    </xf>
    <xf numFmtId="0" fontId="22" fillId="0" borderId="33" xfId="0" applyFont="1" applyBorder="1" applyAlignment="1">
      <alignment horizontal="center" readingOrder="2"/>
    </xf>
    <xf numFmtId="0" fontId="22" fillId="0" borderId="11" xfId="0" applyFont="1" applyBorder="1" applyAlignment="1">
      <alignment horizontal="left" vertical="top" wrapText="1" readingOrder="2"/>
    </xf>
    <xf numFmtId="0" fontId="22" fillId="0" borderId="29" xfId="0" applyFont="1" applyBorder="1" applyAlignment="1">
      <alignment horizontal="center" vertical="top" wrapText="1" readingOrder="2"/>
    </xf>
    <xf numFmtId="0" fontId="22" fillId="0" borderId="0" xfId="0" applyFont="1" applyAlignment="1">
      <alignment horizontal="right" vertical="top" wrapText="1"/>
    </xf>
    <xf numFmtId="164" fontId="22" fillId="0" borderId="17" xfId="0" applyNumberFormat="1" applyFont="1" applyBorder="1" applyAlignment="1">
      <alignment horizontal="center" readingOrder="1"/>
    </xf>
    <xf numFmtId="164" fontId="22" fillId="0" borderId="28" xfId="0" applyNumberFormat="1" applyFont="1" applyBorder="1" applyAlignment="1">
      <alignment horizontal="center" readingOrder="1"/>
    </xf>
    <xf numFmtId="164" fontId="22" fillId="0" borderId="23" xfId="0" applyNumberFormat="1" applyFont="1" applyBorder="1" applyAlignment="1">
      <alignment horizontal="center" readingOrder="1"/>
    </xf>
    <xf numFmtId="0" fontId="22" fillId="33" borderId="0" xfId="0" applyFont="1" applyFill="1" applyAlignment="1">
      <alignment horizontal="right" vertical="top" wrapText="1"/>
    </xf>
    <xf numFmtId="0" fontId="22" fillId="33" borderId="0" xfId="0" applyFont="1" applyFill="1" applyAlignment="1">
      <alignment horizontal="right" vertical="top" wrapText="1" readingOrder="2"/>
    </xf>
    <xf numFmtId="0" fontId="22" fillId="33" borderId="0" xfId="0" applyFont="1" applyFill="1" applyAlignment="1">
      <alignment horizontal="center" vertical="top" wrapText="1"/>
    </xf>
    <xf numFmtId="0" fontId="22" fillId="33" borderId="0" xfId="0" applyFont="1" applyFill="1" applyAlignment="1">
      <alignment horizontal="right" vertical="top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2402"/>
  <sheetViews>
    <sheetView rightToLeft="1" tabSelected="1" topLeftCell="A2218" zoomScale="70" zoomScaleNormal="70" workbookViewId="0">
      <selection activeCell="A2006" sqref="A2006:D2006"/>
    </sheetView>
  </sheetViews>
  <sheetFormatPr defaultColWidth="9.140625" defaultRowHeight="15"/>
  <cols>
    <col min="1" max="1" width="14.42578125" customWidth="1"/>
    <col min="2" max="2" width="13.28515625" customWidth="1"/>
    <col min="3" max="4" width="13" customWidth="1"/>
    <col min="5" max="5" width="13.140625" customWidth="1"/>
    <col min="6" max="6" width="13" customWidth="1"/>
    <col min="7" max="7" width="12.5703125" customWidth="1"/>
    <col min="8" max="8" width="14.7109375" customWidth="1"/>
    <col min="9" max="9" width="13.42578125" customWidth="1"/>
    <col min="10" max="10" width="13.85546875" customWidth="1"/>
    <col min="11" max="11" width="13.42578125" customWidth="1"/>
    <col min="12" max="12" width="14.28515625" customWidth="1"/>
    <col min="13" max="13" width="14" customWidth="1"/>
    <col min="14" max="14" width="13.85546875" customWidth="1"/>
    <col min="15" max="16" width="13.140625" customWidth="1"/>
    <col min="17" max="17" width="13.42578125" customWidth="1"/>
    <col min="18" max="18" width="14.28515625" customWidth="1"/>
    <col min="19" max="19" width="13.140625" customWidth="1"/>
    <col min="20" max="20" width="22.140625" customWidth="1"/>
    <col min="21" max="21" width="12.28515625" customWidth="1"/>
    <col min="22" max="23" width="12.140625" customWidth="1"/>
    <col min="24" max="24" width="11.85546875" customWidth="1"/>
    <col min="25" max="25" width="11.28515625" customWidth="1"/>
    <col min="26" max="27" width="11.7109375" customWidth="1"/>
    <col min="28" max="28" width="10.5703125" customWidth="1"/>
    <col min="29" max="29" width="12" customWidth="1"/>
    <col min="30" max="30" width="11.85546875" customWidth="1"/>
    <col min="31" max="31" width="11.42578125" customWidth="1"/>
    <col min="32" max="32" width="12.42578125" customWidth="1"/>
    <col min="33" max="33" width="14.42578125" customWidth="1"/>
    <col min="34" max="34" width="10.85546875" customWidth="1"/>
    <col min="35" max="35" width="11" customWidth="1"/>
    <col min="36" max="36" width="10.28515625" customWidth="1"/>
    <col min="37" max="37" width="11" customWidth="1"/>
    <col min="38" max="38" width="12.28515625" customWidth="1"/>
    <col min="39" max="39" width="11" customWidth="1"/>
    <col min="40" max="40" width="11.5703125" customWidth="1"/>
    <col min="41" max="41" width="11" customWidth="1"/>
    <col min="42" max="42" width="10.85546875" customWidth="1"/>
    <col min="43" max="43" width="11.42578125" customWidth="1"/>
    <col min="44" max="44" width="9.7109375" customWidth="1"/>
    <col min="45" max="45" width="12.85546875" customWidth="1"/>
    <col min="46" max="46" width="15.5703125" customWidth="1"/>
    <col min="47" max="47" width="13.85546875" customWidth="1"/>
    <col min="48" max="48" width="17" customWidth="1"/>
    <col min="49" max="49" width="18.7109375" customWidth="1"/>
    <col min="50" max="50" width="12.42578125" customWidth="1"/>
    <col min="51" max="51" width="15" customWidth="1"/>
    <col min="52" max="52" width="10.28515625" bestFit="1" customWidth="1"/>
  </cols>
  <sheetData>
    <row r="1" spans="1:54" ht="15.75">
      <c r="A1" s="2" t="s">
        <v>221</v>
      </c>
      <c r="B1" s="2"/>
      <c r="C1" s="2"/>
      <c r="D1" s="2"/>
      <c r="E1" s="2"/>
      <c r="F1" s="1"/>
      <c r="G1" s="2"/>
      <c r="H1" s="2"/>
      <c r="I1" s="2"/>
      <c r="J1" s="2"/>
      <c r="K1" s="1"/>
      <c r="L1" s="2"/>
      <c r="M1" s="2"/>
      <c r="N1" s="2"/>
      <c r="O1" s="2"/>
      <c r="P1" s="2"/>
      <c r="Q1" s="1"/>
      <c r="R1" s="1"/>
      <c r="S1" s="1"/>
      <c r="T1" s="3" t="s">
        <v>222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customHeight="1">
      <c r="A2" s="113" t="s">
        <v>265</v>
      </c>
      <c r="B2" s="113"/>
      <c r="C2" s="113"/>
      <c r="D2" s="113"/>
      <c r="E2" s="113"/>
      <c r="F2" s="113"/>
      <c r="G2" s="2"/>
      <c r="H2" s="2"/>
      <c r="I2" s="2"/>
      <c r="J2" s="2"/>
      <c r="K2" s="1"/>
      <c r="L2" s="90" t="s">
        <v>264</v>
      </c>
      <c r="M2" s="90"/>
      <c r="N2" s="90"/>
      <c r="O2" s="90"/>
      <c r="P2" s="90"/>
      <c r="Q2" s="90"/>
      <c r="R2" s="90"/>
      <c r="S2" s="90"/>
      <c r="T2" s="9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6.5" customHeight="1" thickBot="1">
      <c r="A3" s="96" t="s">
        <v>256</v>
      </c>
      <c r="B3" s="96"/>
      <c r="C3" s="96"/>
      <c r="D3" s="96"/>
      <c r="E3" s="96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06" t="s">
        <v>0</v>
      </c>
      <c r="S3" s="106"/>
      <c r="T3" s="10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thickBot="1">
      <c r="A4" s="100" t="s">
        <v>1</v>
      </c>
      <c r="B4" s="103">
        <v>2018</v>
      </c>
      <c r="C4" s="104"/>
      <c r="D4" s="104"/>
      <c r="E4" s="104"/>
      <c r="F4" s="104"/>
      <c r="G4" s="105"/>
      <c r="H4" s="103">
        <v>2019</v>
      </c>
      <c r="I4" s="104"/>
      <c r="J4" s="104"/>
      <c r="K4" s="104"/>
      <c r="L4" s="104"/>
      <c r="M4" s="105"/>
      <c r="N4" s="103">
        <v>2020</v>
      </c>
      <c r="O4" s="104"/>
      <c r="P4" s="104"/>
      <c r="Q4" s="104"/>
      <c r="R4" s="104"/>
      <c r="S4" s="105"/>
      <c r="T4" s="100" t="s">
        <v>2</v>
      </c>
      <c r="U4" s="15"/>
      <c r="V4" s="15"/>
      <c r="W4" s="15"/>
      <c r="X4" s="15"/>
      <c r="Y4" s="15"/>
      <c r="Z4" s="15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>
      <c r="A5" s="101"/>
      <c r="B5" s="20" t="s">
        <v>3</v>
      </c>
      <c r="C5" s="20" t="s">
        <v>4</v>
      </c>
      <c r="D5" s="20" t="s">
        <v>3</v>
      </c>
      <c r="E5" s="20" t="s">
        <v>4</v>
      </c>
      <c r="F5" s="20" t="s">
        <v>5</v>
      </c>
      <c r="G5" s="20" t="s">
        <v>5</v>
      </c>
      <c r="H5" s="20" t="s">
        <v>3</v>
      </c>
      <c r="I5" s="20" t="s">
        <v>4</v>
      </c>
      <c r="J5" s="20" t="s">
        <v>3</v>
      </c>
      <c r="K5" s="20" t="s">
        <v>4</v>
      </c>
      <c r="L5" s="20" t="s">
        <v>5</v>
      </c>
      <c r="M5" s="21" t="s">
        <v>5</v>
      </c>
      <c r="N5" s="20" t="s">
        <v>3</v>
      </c>
      <c r="O5" s="20" t="s">
        <v>4</v>
      </c>
      <c r="P5" s="20" t="s">
        <v>3</v>
      </c>
      <c r="Q5" s="20" t="s">
        <v>4</v>
      </c>
      <c r="R5" s="20" t="s">
        <v>5</v>
      </c>
      <c r="S5" s="21" t="s">
        <v>5</v>
      </c>
      <c r="T5" s="101"/>
      <c r="U5" s="4"/>
      <c r="V5" s="4"/>
      <c r="W5" s="4"/>
      <c r="X5" s="4"/>
      <c r="Y5" s="4"/>
      <c r="Z5" s="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>
      <c r="A6" s="101"/>
      <c r="B6" s="6" t="s">
        <v>6</v>
      </c>
      <c r="C6" s="6" t="s">
        <v>6</v>
      </c>
      <c r="D6" s="6" t="s">
        <v>7</v>
      </c>
      <c r="E6" s="6" t="s">
        <v>7</v>
      </c>
      <c r="F6" s="6" t="s">
        <v>8</v>
      </c>
      <c r="G6" s="6" t="s">
        <v>9</v>
      </c>
      <c r="H6" s="6" t="s">
        <v>6</v>
      </c>
      <c r="I6" s="6" t="s">
        <v>6</v>
      </c>
      <c r="J6" s="6" t="s">
        <v>7</v>
      </c>
      <c r="K6" s="6" t="s">
        <v>7</v>
      </c>
      <c r="L6" s="6" t="s">
        <v>8</v>
      </c>
      <c r="M6" s="5" t="s">
        <v>9</v>
      </c>
      <c r="N6" s="6" t="s">
        <v>6</v>
      </c>
      <c r="O6" s="6" t="s">
        <v>6</v>
      </c>
      <c r="P6" s="6" t="s">
        <v>7</v>
      </c>
      <c r="Q6" s="6" t="s">
        <v>7</v>
      </c>
      <c r="R6" s="6" t="s">
        <v>8</v>
      </c>
      <c r="S6" s="5" t="s">
        <v>9</v>
      </c>
      <c r="T6" s="101"/>
      <c r="U6" s="4"/>
      <c r="V6" s="4"/>
      <c r="W6" s="4"/>
      <c r="X6" s="4"/>
      <c r="Y6" s="4"/>
      <c r="Z6" s="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customHeight="1">
      <c r="A7" s="101"/>
      <c r="B7" s="6" t="s">
        <v>10</v>
      </c>
      <c r="C7" s="6" t="s">
        <v>10</v>
      </c>
      <c r="D7" s="6" t="s">
        <v>11</v>
      </c>
      <c r="E7" s="6" t="s">
        <v>11</v>
      </c>
      <c r="F7" s="6" t="s">
        <v>10</v>
      </c>
      <c r="G7" s="6" t="s">
        <v>11</v>
      </c>
      <c r="H7" s="6" t="s">
        <v>10</v>
      </c>
      <c r="I7" s="6" t="s">
        <v>10</v>
      </c>
      <c r="J7" s="6" t="s">
        <v>11</v>
      </c>
      <c r="K7" s="6" t="s">
        <v>11</v>
      </c>
      <c r="L7" s="6" t="s">
        <v>10</v>
      </c>
      <c r="M7" s="5" t="s">
        <v>11</v>
      </c>
      <c r="N7" s="6" t="s">
        <v>10</v>
      </c>
      <c r="O7" s="6" t="s">
        <v>10</v>
      </c>
      <c r="P7" s="6" t="s">
        <v>11</v>
      </c>
      <c r="Q7" s="6" t="s">
        <v>11</v>
      </c>
      <c r="R7" s="6" t="s">
        <v>10</v>
      </c>
      <c r="S7" s="5" t="s">
        <v>11</v>
      </c>
      <c r="T7" s="101"/>
      <c r="U7" s="4"/>
      <c r="V7" s="4"/>
      <c r="W7" s="4"/>
      <c r="X7" s="4"/>
      <c r="Y7" s="4"/>
      <c r="Z7" s="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6.5" thickBot="1">
      <c r="A8" s="102"/>
      <c r="B8" s="18" t="s">
        <v>12</v>
      </c>
      <c r="C8" s="18" t="s">
        <v>13</v>
      </c>
      <c r="D8" s="18" t="s">
        <v>12</v>
      </c>
      <c r="E8" s="18" t="s">
        <v>13</v>
      </c>
      <c r="F8" s="18" t="s">
        <v>14</v>
      </c>
      <c r="G8" s="18" t="s">
        <v>14</v>
      </c>
      <c r="H8" s="18" t="s">
        <v>12</v>
      </c>
      <c r="I8" s="18" t="s">
        <v>13</v>
      </c>
      <c r="J8" s="18" t="s">
        <v>12</v>
      </c>
      <c r="K8" s="18" t="s">
        <v>13</v>
      </c>
      <c r="L8" s="18" t="s">
        <v>14</v>
      </c>
      <c r="M8" s="14" t="s">
        <v>14</v>
      </c>
      <c r="N8" s="18" t="s">
        <v>12</v>
      </c>
      <c r="O8" s="18" t="s">
        <v>13</v>
      </c>
      <c r="P8" s="18" t="s">
        <v>12</v>
      </c>
      <c r="Q8" s="18" t="s">
        <v>13</v>
      </c>
      <c r="R8" s="18" t="s">
        <v>14</v>
      </c>
      <c r="S8" s="14" t="s">
        <v>14</v>
      </c>
      <c r="T8" s="102"/>
      <c r="U8" s="4"/>
      <c r="V8" s="4"/>
      <c r="W8" s="4"/>
      <c r="X8" s="4"/>
      <c r="Y8" s="4"/>
      <c r="Z8" s="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>
      <c r="A9" s="24" t="s">
        <v>15</v>
      </c>
      <c r="B9" s="22">
        <v>894724</v>
      </c>
      <c r="C9" s="22">
        <v>1093776</v>
      </c>
      <c r="D9" s="22">
        <v>765089</v>
      </c>
      <c r="E9" s="22">
        <v>839870</v>
      </c>
      <c r="F9" s="22">
        <v>1988500</v>
      </c>
      <c r="G9" s="22">
        <v>1604959</v>
      </c>
      <c r="H9" s="22">
        <v>896978</v>
      </c>
      <c r="I9" s="22">
        <v>1118664</v>
      </c>
      <c r="J9" s="22">
        <v>776619</v>
      </c>
      <c r="K9" s="22">
        <v>878106</v>
      </c>
      <c r="L9" s="22">
        <v>2015642</v>
      </c>
      <c r="M9" s="22">
        <v>1654725</v>
      </c>
      <c r="N9" s="23">
        <v>1058471</v>
      </c>
      <c r="O9" s="23">
        <v>1099134</v>
      </c>
      <c r="P9" s="23">
        <v>918682</v>
      </c>
      <c r="Q9" s="23">
        <v>872877</v>
      </c>
      <c r="R9" s="23">
        <f>+N9+O9</f>
        <v>2157605</v>
      </c>
      <c r="S9" s="23">
        <f>+P9+Q9</f>
        <v>1791559</v>
      </c>
      <c r="T9" s="24" t="s">
        <v>266</v>
      </c>
      <c r="U9" s="16"/>
      <c r="V9" s="16"/>
      <c r="W9" s="17"/>
      <c r="X9" s="16"/>
      <c r="Y9" s="17"/>
      <c r="Z9" s="17"/>
      <c r="AA9" s="7"/>
      <c r="AB9" s="1"/>
      <c r="AC9" s="7"/>
      <c r="AD9" s="7"/>
      <c r="AE9" s="7"/>
      <c r="AF9" s="7"/>
      <c r="AG9" s="7"/>
      <c r="AH9" s="7"/>
      <c r="AI9" s="7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25" t="s">
        <v>16</v>
      </c>
      <c r="B10" s="23">
        <v>1973235</v>
      </c>
      <c r="C10" s="23">
        <v>7825975</v>
      </c>
      <c r="D10" s="23">
        <v>1857152</v>
      </c>
      <c r="E10" s="23">
        <v>4780023</v>
      </c>
      <c r="F10" s="22">
        <v>9799210</v>
      </c>
      <c r="G10" s="22">
        <v>6637175</v>
      </c>
      <c r="H10" s="23">
        <v>2301840</v>
      </c>
      <c r="I10" s="23">
        <v>8133847</v>
      </c>
      <c r="J10" s="23">
        <v>2151376</v>
      </c>
      <c r="K10" s="23">
        <v>4967844</v>
      </c>
      <c r="L10" s="22">
        <v>10435687</v>
      </c>
      <c r="M10" s="22">
        <v>7119220</v>
      </c>
      <c r="N10" s="23">
        <v>1946204</v>
      </c>
      <c r="O10" s="23">
        <v>8439000</v>
      </c>
      <c r="P10" s="23">
        <v>1804795</v>
      </c>
      <c r="Q10" s="23">
        <v>5612607</v>
      </c>
      <c r="R10" s="23">
        <f t="shared" ref="R10:R31" si="0">+N10+O10</f>
        <v>10385204</v>
      </c>
      <c r="S10" s="23">
        <f t="shared" ref="S10:S31" si="1">+P10+Q10</f>
        <v>7417402</v>
      </c>
      <c r="T10" s="25" t="s">
        <v>159</v>
      </c>
      <c r="U10" s="16"/>
      <c r="V10" s="16"/>
      <c r="W10" s="17"/>
      <c r="X10" s="16"/>
      <c r="Y10" s="17"/>
      <c r="Z10" s="17"/>
      <c r="AA10" s="7"/>
      <c r="AB10" s="1"/>
      <c r="AC10" s="7"/>
      <c r="AD10" s="7"/>
      <c r="AE10" s="7"/>
      <c r="AF10" s="7"/>
      <c r="AG10" s="7"/>
      <c r="AH10" s="7"/>
      <c r="AI10" s="7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25" t="s">
        <v>18</v>
      </c>
      <c r="B11" s="23">
        <v>590592</v>
      </c>
      <c r="C11" s="23">
        <v>505737</v>
      </c>
      <c r="D11" s="23">
        <v>552593</v>
      </c>
      <c r="E11" s="23">
        <v>402347</v>
      </c>
      <c r="F11" s="22">
        <v>1096329</v>
      </c>
      <c r="G11" s="22">
        <v>954940</v>
      </c>
      <c r="H11" s="23">
        <v>534437</v>
      </c>
      <c r="I11" s="23">
        <v>522958</v>
      </c>
      <c r="J11" s="23">
        <v>499047</v>
      </c>
      <c r="K11" s="23">
        <v>408218</v>
      </c>
      <c r="L11" s="22">
        <v>1057395</v>
      </c>
      <c r="M11" s="22">
        <v>907265</v>
      </c>
      <c r="N11" s="23">
        <v>554369</v>
      </c>
      <c r="O11" s="23">
        <v>484298</v>
      </c>
      <c r="P11" s="23">
        <v>524490</v>
      </c>
      <c r="Q11" s="23">
        <v>421869</v>
      </c>
      <c r="R11" s="23">
        <f t="shared" si="0"/>
        <v>1038667</v>
      </c>
      <c r="S11" s="23">
        <f t="shared" si="1"/>
        <v>946359</v>
      </c>
      <c r="T11" s="25" t="s">
        <v>267</v>
      </c>
      <c r="U11" s="16"/>
      <c r="V11" s="16"/>
      <c r="W11" s="17"/>
      <c r="X11" s="16"/>
      <c r="Y11" s="17"/>
      <c r="Z11" s="17"/>
      <c r="AA11" s="7"/>
      <c r="AB11" s="1"/>
      <c r="AC11" s="7"/>
      <c r="AD11" s="7"/>
      <c r="AE11" s="7"/>
      <c r="AF11" s="7"/>
      <c r="AG11" s="7"/>
      <c r="AH11" s="7"/>
      <c r="AI11" s="7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25" t="s">
        <v>19</v>
      </c>
      <c r="B12" s="23">
        <v>194047</v>
      </c>
      <c r="C12" s="23">
        <v>507844</v>
      </c>
      <c r="D12" s="23">
        <v>139077</v>
      </c>
      <c r="E12" s="23">
        <v>457736</v>
      </c>
      <c r="F12" s="22">
        <v>701891</v>
      </c>
      <c r="G12" s="22">
        <v>596813</v>
      </c>
      <c r="H12" s="23">
        <v>197272</v>
      </c>
      <c r="I12" s="23">
        <v>401644</v>
      </c>
      <c r="J12" s="23">
        <v>150382</v>
      </c>
      <c r="K12" s="23">
        <v>355599</v>
      </c>
      <c r="L12" s="22">
        <v>598916</v>
      </c>
      <c r="M12" s="22">
        <v>505981</v>
      </c>
      <c r="N12" s="23">
        <v>216844</v>
      </c>
      <c r="O12" s="23">
        <v>347301</v>
      </c>
      <c r="P12" s="23">
        <v>162218</v>
      </c>
      <c r="Q12" s="23">
        <v>306341</v>
      </c>
      <c r="R12" s="23">
        <f t="shared" si="0"/>
        <v>564145</v>
      </c>
      <c r="S12" s="23">
        <f t="shared" si="1"/>
        <v>468559</v>
      </c>
      <c r="T12" s="25" t="s">
        <v>268</v>
      </c>
      <c r="U12" s="16"/>
      <c r="V12" s="16"/>
      <c r="W12" s="17"/>
      <c r="X12" s="16"/>
      <c r="Y12" s="17"/>
      <c r="Z12" s="17"/>
      <c r="AA12" s="7"/>
      <c r="AB12" s="1"/>
      <c r="AC12" s="7"/>
      <c r="AD12" s="7"/>
      <c r="AE12" s="7"/>
      <c r="AF12" s="7"/>
      <c r="AG12" s="7"/>
      <c r="AH12" s="7"/>
      <c r="AI12" s="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25" t="s">
        <v>20</v>
      </c>
      <c r="B13" s="23">
        <v>198917</v>
      </c>
      <c r="C13" s="23">
        <v>166168</v>
      </c>
      <c r="D13" s="23">
        <v>118562</v>
      </c>
      <c r="E13" s="23">
        <v>165430</v>
      </c>
      <c r="F13" s="22">
        <v>365085</v>
      </c>
      <c r="G13" s="22">
        <v>283992</v>
      </c>
      <c r="H13" s="23">
        <v>212998</v>
      </c>
      <c r="I13" s="23">
        <v>156801</v>
      </c>
      <c r="J13" s="23">
        <v>148035</v>
      </c>
      <c r="K13" s="23">
        <v>155461</v>
      </c>
      <c r="L13" s="22">
        <v>369799</v>
      </c>
      <c r="M13" s="22">
        <v>303496</v>
      </c>
      <c r="N13" s="23">
        <v>210839</v>
      </c>
      <c r="O13" s="23">
        <v>212559</v>
      </c>
      <c r="P13" s="23">
        <v>175442</v>
      </c>
      <c r="Q13" s="23">
        <v>211338</v>
      </c>
      <c r="R13" s="23">
        <f t="shared" si="0"/>
        <v>423398</v>
      </c>
      <c r="S13" s="23">
        <f t="shared" si="1"/>
        <v>386780</v>
      </c>
      <c r="T13" s="25" t="s">
        <v>269</v>
      </c>
      <c r="U13" s="16"/>
      <c r="V13" s="16"/>
      <c r="W13" s="17"/>
      <c r="X13" s="16"/>
      <c r="Y13" s="17"/>
      <c r="Z13" s="17"/>
      <c r="AA13" s="7"/>
      <c r="AB13" s="1"/>
      <c r="AC13" s="7"/>
      <c r="AD13" s="7"/>
      <c r="AE13" s="7"/>
      <c r="AF13" s="7"/>
      <c r="AG13" s="7"/>
      <c r="AH13" s="7"/>
      <c r="AI13" s="7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25" t="s">
        <v>21</v>
      </c>
      <c r="B14" s="23">
        <v>11742</v>
      </c>
      <c r="C14" s="23">
        <v>1886</v>
      </c>
      <c r="D14" s="23">
        <v>8171</v>
      </c>
      <c r="E14" s="23">
        <v>1886</v>
      </c>
      <c r="F14" s="22">
        <v>13628</v>
      </c>
      <c r="G14" s="22">
        <v>10057</v>
      </c>
      <c r="H14" s="23">
        <v>11989</v>
      </c>
      <c r="I14" s="23">
        <v>2985</v>
      </c>
      <c r="J14" s="23">
        <v>8564</v>
      </c>
      <c r="K14" s="23">
        <v>2985</v>
      </c>
      <c r="L14" s="22">
        <v>14974</v>
      </c>
      <c r="M14" s="22">
        <v>11549</v>
      </c>
      <c r="N14" s="23">
        <v>10616</v>
      </c>
      <c r="O14" s="23">
        <v>584</v>
      </c>
      <c r="P14" s="23">
        <v>8292</v>
      </c>
      <c r="Q14" s="23">
        <v>584</v>
      </c>
      <c r="R14" s="23">
        <f t="shared" si="0"/>
        <v>11200</v>
      </c>
      <c r="S14" s="23">
        <f t="shared" si="1"/>
        <v>8876</v>
      </c>
      <c r="T14" s="25" t="s">
        <v>270</v>
      </c>
      <c r="U14" s="16"/>
      <c r="V14" s="16"/>
      <c r="W14" s="17"/>
      <c r="X14" s="16"/>
      <c r="Y14" s="17"/>
      <c r="Z14" s="17"/>
      <c r="AA14" s="7"/>
      <c r="AB14" s="1"/>
      <c r="AC14" s="7"/>
      <c r="AD14" s="7"/>
      <c r="AE14" s="7"/>
      <c r="AF14" s="7"/>
      <c r="AG14" s="7"/>
      <c r="AH14" s="7"/>
      <c r="AI14" s="7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25" t="s">
        <v>22</v>
      </c>
      <c r="B15" s="23">
        <v>338801</v>
      </c>
      <c r="C15" s="23">
        <v>54031</v>
      </c>
      <c r="D15" s="23">
        <v>156818</v>
      </c>
      <c r="E15" s="23">
        <v>54017</v>
      </c>
      <c r="F15" s="22">
        <v>392832</v>
      </c>
      <c r="G15" s="22">
        <v>210835</v>
      </c>
      <c r="H15" s="23">
        <v>382486</v>
      </c>
      <c r="I15" s="23">
        <v>63162</v>
      </c>
      <c r="J15" s="23">
        <v>69077</v>
      </c>
      <c r="K15" s="23">
        <v>63162</v>
      </c>
      <c r="L15" s="22">
        <v>445648</v>
      </c>
      <c r="M15" s="22">
        <v>132239</v>
      </c>
      <c r="N15" s="23">
        <v>451714</v>
      </c>
      <c r="O15" s="23">
        <v>21586</v>
      </c>
      <c r="P15" s="23">
        <v>117441</v>
      </c>
      <c r="Q15" s="23">
        <v>21586</v>
      </c>
      <c r="R15" s="23">
        <f t="shared" si="0"/>
        <v>473300</v>
      </c>
      <c r="S15" s="23">
        <f t="shared" si="1"/>
        <v>139027</v>
      </c>
      <c r="T15" s="25" t="s">
        <v>23</v>
      </c>
      <c r="U15" s="16"/>
      <c r="V15" s="16"/>
      <c r="W15" s="17"/>
      <c r="X15" s="16"/>
      <c r="Y15" s="17"/>
      <c r="Z15" s="17"/>
      <c r="AA15" s="7"/>
      <c r="AB15" s="1"/>
      <c r="AC15" s="7"/>
      <c r="AD15" s="7"/>
      <c r="AE15" s="7"/>
      <c r="AF15" s="7"/>
      <c r="AG15" s="7"/>
      <c r="AH15" s="7"/>
      <c r="AI15" s="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25" t="s">
        <v>24</v>
      </c>
      <c r="B16" s="23">
        <v>3915627</v>
      </c>
      <c r="C16" s="23">
        <v>3217923</v>
      </c>
      <c r="D16" s="23">
        <v>3757427</v>
      </c>
      <c r="E16" s="23">
        <v>2978758</v>
      </c>
      <c r="F16" s="22">
        <v>7133550</v>
      </c>
      <c r="G16" s="22">
        <v>6736185</v>
      </c>
      <c r="H16" s="23">
        <v>3963554</v>
      </c>
      <c r="I16" s="23">
        <v>3190194</v>
      </c>
      <c r="J16" s="23">
        <v>3791293</v>
      </c>
      <c r="K16" s="23">
        <v>2927361</v>
      </c>
      <c r="L16" s="22">
        <v>7153748</v>
      </c>
      <c r="M16" s="22">
        <v>6718654</v>
      </c>
      <c r="N16" s="23">
        <v>3896533</v>
      </c>
      <c r="O16" s="23">
        <v>3063348</v>
      </c>
      <c r="P16" s="23">
        <v>3695985</v>
      </c>
      <c r="Q16" s="23">
        <v>2819696</v>
      </c>
      <c r="R16" s="23">
        <f t="shared" si="0"/>
        <v>6959881</v>
      </c>
      <c r="S16" s="23">
        <f t="shared" si="1"/>
        <v>6515681</v>
      </c>
      <c r="T16" s="25" t="s">
        <v>25</v>
      </c>
      <c r="U16" s="16"/>
      <c r="V16" s="16"/>
      <c r="W16" s="17"/>
      <c r="X16" s="16"/>
      <c r="Y16" s="17"/>
      <c r="Z16" s="17"/>
      <c r="AA16" s="7"/>
      <c r="AB16" s="1"/>
      <c r="AC16" s="7"/>
      <c r="AD16" s="7"/>
      <c r="AE16" s="7"/>
      <c r="AF16" s="7"/>
      <c r="AG16" s="7"/>
      <c r="AH16" s="7"/>
      <c r="AI16" s="7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25" t="s">
        <v>26</v>
      </c>
      <c r="B17" s="23">
        <v>335165</v>
      </c>
      <c r="C17" s="23">
        <v>1361453</v>
      </c>
      <c r="D17" s="23">
        <v>197212</v>
      </c>
      <c r="E17" s="23">
        <v>1318102</v>
      </c>
      <c r="F17" s="22">
        <v>1696618</v>
      </c>
      <c r="G17" s="22">
        <v>1515314</v>
      </c>
      <c r="H17" s="23">
        <v>279080</v>
      </c>
      <c r="I17" s="23">
        <v>970993</v>
      </c>
      <c r="J17" s="23">
        <v>164947</v>
      </c>
      <c r="K17" s="23">
        <v>913959</v>
      </c>
      <c r="L17" s="22">
        <v>1250073</v>
      </c>
      <c r="M17" s="22">
        <v>1078906</v>
      </c>
      <c r="N17" s="23">
        <v>372720</v>
      </c>
      <c r="O17" s="23">
        <v>611053</v>
      </c>
      <c r="P17" s="23">
        <v>320033</v>
      </c>
      <c r="Q17" s="23">
        <v>553084</v>
      </c>
      <c r="R17" s="23">
        <f t="shared" si="0"/>
        <v>983773</v>
      </c>
      <c r="S17" s="23">
        <f t="shared" si="1"/>
        <v>873117</v>
      </c>
      <c r="T17" s="25" t="s">
        <v>27</v>
      </c>
      <c r="U17" s="16"/>
      <c r="V17" s="16"/>
      <c r="W17" s="17"/>
      <c r="X17" s="16"/>
      <c r="Y17" s="17"/>
      <c r="Z17" s="17"/>
      <c r="AA17" s="7"/>
      <c r="AB17" s="1"/>
      <c r="AC17" s="7"/>
      <c r="AD17" s="7"/>
      <c r="AE17" s="7"/>
      <c r="AF17" s="7"/>
      <c r="AG17" s="7"/>
      <c r="AH17" s="7"/>
      <c r="AI17" s="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25" t="s">
        <v>28</v>
      </c>
      <c r="B18" s="23">
        <v>539052</v>
      </c>
      <c r="C18" s="23">
        <v>315435</v>
      </c>
      <c r="D18" s="23">
        <v>237342</v>
      </c>
      <c r="E18" s="23">
        <v>306661</v>
      </c>
      <c r="F18" s="22">
        <v>854487</v>
      </c>
      <c r="G18" s="22">
        <v>544003</v>
      </c>
      <c r="H18" s="23">
        <v>643470</v>
      </c>
      <c r="I18" s="23">
        <v>344588</v>
      </c>
      <c r="J18" s="23">
        <v>239064</v>
      </c>
      <c r="K18" s="23">
        <v>336062</v>
      </c>
      <c r="L18" s="22">
        <v>988058</v>
      </c>
      <c r="M18" s="22">
        <v>575126</v>
      </c>
      <c r="N18" s="23">
        <v>735900</v>
      </c>
      <c r="O18" s="23">
        <v>387903</v>
      </c>
      <c r="P18" s="23">
        <v>258685</v>
      </c>
      <c r="Q18" s="23">
        <v>380959</v>
      </c>
      <c r="R18" s="23">
        <f t="shared" si="0"/>
        <v>1123803</v>
      </c>
      <c r="S18" s="23">
        <f t="shared" si="1"/>
        <v>639644</v>
      </c>
      <c r="T18" s="25" t="s">
        <v>156</v>
      </c>
      <c r="U18" s="17"/>
      <c r="V18" s="16"/>
      <c r="W18" s="17"/>
      <c r="X18" s="16"/>
      <c r="Y18" s="17"/>
      <c r="Z18" s="17"/>
      <c r="AA18" s="7"/>
      <c r="AB18" s="1"/>
      <c r="AC18" s="7"/>
      <c r="AD18" s="7"/>
      <c r="AE18" s="7"/>
      <c r="AF18" s="7"/>
      <c r="AG18" s="7"/>
      <c r="AH18" s="7"/>
      <c r="AI18" s="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25" t="s">
        <v>30</v>
      </c>
      <c r="B19" s="23">
        <v>667885</v>
      </c>
      <c r="C19" s="23">
        <v>249845</v>
      </c>
      <c r="D19" s="23">
        <v>424497</v>
      </c>
      <c r="E19" s="23">
        <v>249845</v>
      </c>
      <c r="F19" s="22">
        <v>917730</v>
      </c>
      <c r="G19" s="22">
        <v>674342</v>
      </c>
      <c r="H19" s="23">
        <v>709035</v>
      </c>
      <c r="I19" s="23">
        <v>119997</v>
      </c>
      <c r="J19" s="23">
        <v>301238</v>
      </c>
      <c r="K19" s="23">
        <v>119997</v>
      </c>
      <c r="L19" s="22">
        <v>829032</v>
      </c>
      <c r="M19" s="22">
        <v>421235</v>
      </c>
      <c r="N19" s="23">
        <v>830508</v>
      </c>
      <c r="O19" s="23">
        <v>98906</v>
      </c>
      <c r="P19" s="23">
        <v>289423</v>
      </c>
      <c r="Q19" s="23">
        <v>98906</v>
      </c>
      <c r="R19" s="23">
        <f t="shared" si="0"/>
        <v>929414</v>
      </c>
      <c r="S19" s="23">
        <f t="shared" si="1"/>
        <v>388329</v>
      </c>
      <c r="T19" s="25" t="s">
        <v>31</v>
      </c>
      <c r="U19" s="17"/>
      <c r="V19" s="16"/>
      <c r="W19" s="17"/>
      <c r="X19" s="17"/>
      <c r="Y19" s="17"/>
      <c r="Z19" s="17"/>
      <c r="AA19" s="7"/>
      <c r="AB19" s="1"/>
      <c r="AC19" s="7"/>
      <c r="AD19" s="7"/>
      <c r="AE19" s="7"/>
      <c r="AF19" s="7"/>
      <c r="AG19" s="7"/>
      <c r="AH19" s="7"/>
      <c r="AI19" s="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25" t="s">
        <v>32</v>
      </c>
      <c r="B20" s="23">
        <v>2784668</v>
      </c>
      <c r="C20" s="23">
        <v>44603</v>
      </c>
      <c r="D20" s="23">
        <v>1226135</v>
      </c>
      <c r="E20" s="23">
        <v>43901</v>
      </c>
      <c r="F20" s="22">
        <v>2829271</v>
      </c>
      <c r="G20" s="22">
        <v>1270036</v>
      </c>
      <c r="H20" s="23">
        <v>2335099</v>
      </c>
      <c r="I20" s="23">
        <v>332349</v>
      </c>
      <c r="J20" s="23">
        <v>1101304</v>
      </c>
      <c r="K20" s="23">
        <v>329477</v>
      </c>
      <c r="L20" s="22">
        <v>2667448</v>
      </c>
      <c r="M20" s="22">
        <v>1430781</v>
      </c>
      <c r="N20" s="23">
        <v>1911120</v>
      </c>
      <c r="O20" s="23">
        <v>27592</v>
      </c>
      <c r="P20" s="23">
        <v>1025194</v>
      </c>
      <c r="Q20" s="23">
        <v>26190</v>
      </c>
      <c r="R20" s="23">
        <f t="shared" si="0"/>
        <v>1938712</v>
      </c>
      <c r="S20" s="23">
        <f t="shared" si="1"/>
        <v>1051384</v>
      </c>
      <c r="T20" s="25" t="s">
        <v>33</v>
      </c>
      <c r="U20" s="16"/>
      <c r="V20" s="16"/>
      <c r="W20" s="17"/>
      <c r="X20" s="16"/>
      <c r="Y20" s="17"/>
      <c r="Z20" s="17"/>
      <c r="AA20" s="7"/>
      <c r="AB20" s="1"/>
      <c r="AC20" s="7"/>
      <c r="AD20" s="7"/>
      <c r="AE20" s="7"/>
      <c r="AF20" s="7"/>
      <c r="AG20" s="7"/>
      <c r="AH20" s="7"/>
      <c r="AI20" s="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25" t="s">
        <v>34</v>
      </c>
      <c r="B21" s="23">
        <v>2350126</v>
      </c>
      <c r="C21" s="23">
        <v>1172330</v>
      </c>
      <c r="D21" s="23">
        <v>1955810</v>
      </c>
      <c r="E21" s="23">
        <v>1129785</v>
      </c>
      <c r="F21" s="22">
        <v>3522456</v>
      </c>
      <c r="G21" s="22">
        <v>3085595</v>
      </c>
      <c r="H21" s="23">
        <v>1769417</v>
      </c>
      <c r="I21" s="23">
        <v>672836</v>
      </c>
      <c r="J21" s="23">
        <v>1263146</v>
      </c>
      <c r="K21" s="23">
        <v>650152</v>
      </c>
      <c r="L21" s="22">
        <v>2442253</v>
      </c>
      <c r="M21" s="22">
        <v>1913298</v>
      </c>
      <c r="N21" s="23">
        <v>1485570</v>
      </c>
      <c r="O21" s="23">
        <v>747912</v>
      </c>
      <c r="P21" s="23">
        <v>1248145</v>
      </c>
      <c r="Q21" s="23">
        <v>705885</v>
      </c>
      <c r="R21" s="23">
        <f t="shared" si="0"/>
        <v>2233482</v>
      </c>
      <c r="S21" s="23">
        <f t="shared" si="1"/>
        <v>1954030</v>
      </c>
      <c r="T21" s="25" t="s">
        <v>35</v>
      </c>
      <c r="U21" s="16"/>
      <c r="V21" s="16"/>
      <c r="W21" s="17"/>
      <c r="X21" s="16"/>
      <c r="Y21" s="17"/>
      <c r="Z21" s="17"/>
      <c r="AA21" s="7"/>
      <c r="AB21" s="1"/>
      <c r="AC21" s="7"/>
      <c r="AD21" s="7"/>
      <c r="AE21" s="7"/>
      <c r="AF21" s="7"/>
      <c r="AG21" s="7"/>
      <c r="AH21" s="7"/>
      <c r="AI21" s="7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25" t="s">
        <v>36</v>
      </c>
      <c r="B22" s="23">
        <v>111000</v>
      </c>
      <c r="C22" s="23">
        <v>62118</v>
      </c>
      <c r="D22" s="23">
        <v>83692</v>
      </c>
      <c r="E22" s="23">
        <v>61269</v>
      </c>
      <c r="F22" s="22">
        <v>173118</v>
      </c>
      <c r="G22" s="22">
        <v>144961</v>
      </c>
      <c r="H22" s="23">
        <v>109784</v>
      </c>
      <c r="I22" s="23">
        <v>69283</v>
      </c>
      <c r="J22" s="23">
        <v>82777</v>
      </c>
      <c r="K22" s="23">
        <v>69029</v>
      </c>
      <c r="L22" s="22">
        <v>179067</v>
      </c>
      <c r="M22" s="22">
        <v>151806</v>
      </c>
      <c r="N22" s="23">
        <v>138566</v>
      </c>
      <c r="O22" s="23">
        <v>55231</v>
      </c>
      <c r="P22" s="23">
        <v>117805</v>
      </c>
      <c r="Q22" s="23">
        <v>51545</v>
      </c>
      <c r="R22" s="23">
        <f t="shared" si="0"/>
        <v>193797</v>
      </c>
      <c r="S22" s="23">
        <f t="shared" si="1"/>
        <v>169350</v>
      </c>
      <c r="T22" s="25" t="s">
        <v>157</v>
      </c>
      <c r="U22" s="16"/>
      <c r="V22" s="16"/>
      <c r="W22" s="17"/>
      <c r="X22" s="16"/>
      <c r="Y22" s="17"/>
      <c r="Z22" s="17"/>
      <c r="AA22" s="7"/>
      <c r="AB22" s="1"/>
      <c r="AC22" s="7"/>
      <c r="AD22" s="7"/>
      <c r="AE22" s="7"/>
      <c r="AF22" s="7"/>
      <c r="AG22" s="7"/>
      <c r="AH22" s="7"/>
      <c r="AI22" s="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25" t="s">
        <v>38</v>
      </c>
      <c r="B23" s="23">
        <v>562042</v>
      </c>
      <c r="C23" s="23">
        <v>18099</v>
      </c>
      <c r="D23" s="23">
        <v>452653</v>
      </c>
      <c r="E23" s="23">
        <v>11760</v>
      </c>
      <c r="F23" s="22">
        <v>580141</v>
      </c>
      <c r="G23" s="22">
        <v>464413</v>
      </c>
      <c r="H23" s="23">
        <v>413071</v>
      </c>
      <c r="I23" s="23">
        <v>24517</v>
      </c>
      <c r="J23" s="23">
        <v>376447</v>
      </c>
      <c r="K23" s="23">
        <v>7673</v>
      </c>
      <c r="L23" s="22">
        <v>437588</v>
      </c>
      <c r="M23" s="22">
        <v>384120</v>
      </c>
      <c r="N23" s="23">
        <v>391901</v>
      </c>
      <c r="O23" s="23">
        <v>17994</v>
      </c>
      <c r="P23" s="23">
        <v>354421</v>
      </c>
      <c r="Q23" s="23">
        <v>7300</v>
      </c>
      <c r="R23" s="23">
        <f t="shared" si="0"/>
        <v>409895</v>
      </c>
      <c r="S23" s="23">
        <f t="shared" si="1"/>
        <v>361721</v>
      </c>
      <c r="T23" s="25" t="s">
        <v>39</v>
      </c>
      <c r="U23" s="16"/>
      <c r="V23" s="16"/>
      <c r="W23" s="17"/>
      <c r="X23" s="16"/>
      <c r="Y23" s="17"/>
      <c r="Z23" s="17"/>
      <c r="AA23" s="7"/>
      <c r="AB23" s="1"/>
      <c r="AC23" s="7"/>
      <c r="AD23" s="7"/>
      <c r="AE23" s="7"/>
      <c r="AF23" s="7"/>
      <c r="AG23" s="7"/>
      <c r="AH23" s="7"/>
      <c r="AI23" s="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25" t="s">
        <v>40</v>
      </c>
      <c r="B24" s="23">
        <v>1475204</v>
      </c>
      <c r="C24" s="23">
        <v>618542</v>
      </c>
      <c r="D24" s="23">
        <v>1406894</v>
      </c>
      <c r="E24" s="23">
        <v>572993</v>
      </c>
      <c r="F24" s="22">
        <v>2093746</v>
      </c>
      <c r="G24" s="22">
        <v>1979887</v>
      </c>
      <c r="H24" s="23">
        <v>1581434</v>
      </c>
      <c r="I24" s="23">
        <v>375750</v>
      </c>
      <c r="J24" s="23">
        <v>1512011</v>
      </c>
      <c r="K24" s="23">
        <v>327692</v>
      </c>
      <c r="L24" s="22">
        <v>1957184</v>
      </c>
      <c r="M24" s="22">
        <v>1839703</v>
      </c>
      <c r="N24" s="23">
        <v>1605042</v>
      </c>
      <c r="O24" s="23">
        <v>380217</v>
      </c>
      <c r="P24" s="23">
        <v>1502960</v>
      </c>
      <c r="Q24" s="23">
        <v>334768</v>
      </c>
      <c r="R24" s="23">
        <f t="shared" si="0"/>
        <v>1985259</v>
      </c>
      <c r="S24" s="23">
        <f t="shared" si="1"/>
        <v>1837728</v>
      </c>
      <c r="T24" s="25" t="s">
        <v>271</v>
      </c>
      <c r="U24" s="16"/>
      <c r="V24" s="16"/>
      <c r="W24" s="17"/>
      <c r="X24" s="16"/>
      <c r="Y24" s="17"/>
      <c r="Z24" s="17"/>
      <c r="AA24" s="7"/>
      <c r="AB24" s="1"/>
      <c r="AC24" s="7"/>
      <c r="AD24" s="7"/>
      <c r="AE24" s="7"/>
      <c r="AF24" s="7"/>
      <c r="AG24" s="7"/>
      <c r="AH24" s="7"/>
      <c r="AI24" s="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25" t="s">
        <v>41</v>
      </c>
      <c r="B25" s="23">
        <v>495064</v>
      </c>
      <c r="C25" s="23">
        <v>407181</v>
      </c>
      <c r="D25" s="23">
        <v>438610</v>
      </c>
      <c r="E25" s="23">
        <v>368053</v>
      </c>
      <c r="F25" s="22">
        <v>902245</v>
      </c>
      <c r="G25" s="22">
        <v>806663</v>
      </c>
      <c r="H25" s="23">
        <v>495593</v>
      </c>
      <c r="I25" s="23">
        <v>367471</v>
      </c>
      <c r="J25" s="23">
        <v>437812</v>
      </c>
      <c r="K25" s="23">
        <v>339612</v>
      </c>
      <c r="L25" s="22">
        <v>863064</v>
      </c>
      <c r="M25" s="22">
        <v>777424</v>
      </c>
      <c r="N25" s="23">
        <v>337841</v>
      </c>
      <c r="O25" s="23">
        <v>414176</v>
      </c>
      <c r="P25" s="23">
        <v>310844</v>
      </c>
      <c r="Q25" s="23">
        <v>381262</v>
      </c>
      <c r="R25" s="23">
        <f t="shared" si="0"/>
        <v>752017</v>
      </c>
      <c r="S25" s="23">
        <f t="shared" si="1"/>
        <v>692106</v>
      </c>
      <c r="T25" s="25" t="s">
        <v>272</v>
      </c>
      <c r="U25" s="16"/>
      <c r="V25" s="16"/>
      <c r="W25" s="17"/>
      <c r="X25" s="16"/>
      <c r="Y25" s="17"/>
      <c r="Z25" s="17"/>
      <c r="AA25" s="7"/>
      <c r="AB25" s="1"/>
      <c r="AC25" s="7"/>
      <c r="AD25" s="7"/>
      <c r="AE25" s="7"/>
      <c r="AF25" s="7"/>
      <c r="AG25" s="7"/>
      <c r="AH25" s="7"/>
      <c r="AI25" s="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25" t="s">
        <v>42</v>
      </c>
      <c r="B26" s="23">
        <v>933636</v>
      </c>
      <c r="C26" s="23">
        <v>18115</v>
      </c>
      <c r="D26" s="23">
        <v>585337</v>
      </c>
      <c r="E26" s="23">
        <v>6372</v>
      </c>
      <c r="F26" s="22">
        <v>951751</v>
      </c>
      <c r="G26" s="22">
        <v>591709</v>
      </c>
      <c r="H26" s="23">
        <v>878587</v>
      </c>
      <c r="I26" s="23">
        <v>5511</v>
      </c>
      <c r="J26" s="23">
        <v>442460</v>
      </c>
      <c r="K26" s="23">
        <v>4861</v>
      </c>
      <c r="L26" s="22">
        <v>884098</v>
      </c>
      <c r="M26" s="22">
        <v>447321</v>
      </c>
      <c r="N26" s="23">
        <v>984206</v>
      </c>
      <c r="O26" s="23">
        <v>8740</v>
      </c>
      <c r="P26" s="23">
        <v>448679</v>
      </c>
      <c r="Q26" s="23">
        <v>8610</v>
      </c>
      <c r="R26" s="23">
        <f t="shared" si="0"/>
        <v>992946</v>
      </c>
      <c r="S26" s="23">
        <f t="shared" si="1"/>
        <v>457289</v>
      </c>
      <c r="T26" s="25" t="s">
        <v>158</v>
      </c>
      <c r="U26" s="16"/>
      <c r="V26" s="16"/>
      <c r="W26" s="17"/>
      <c r="X26" s="16"/>
      <c r="Y26" s="17"/>
      <c r="Z26" s="17"/>
      <c r="AA26" s="7"/>
      <c r="AB26" s="1"/>
      <c r="AC26" s="7"/>
      <c r="AD26" s="7"/>
      <c r="AE26" s="7"/>
      <c r="AF26" s="7"/>
      <c r="AG26" s="7"/>
      <c r="AH26" s="7"/>
      <c r="AI26" s="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25" t="s">
        <v>44</v>
      </c>
      <c r="B27" s="23">
        <v>756298</v>
      </c>
      <c r="C27" s="23">
        <v>2528928</v>
      </c>
      <c r="D27" s="23">
        <v>580513</v>
      </c>
      <c r="E27" s="23">
        <v>2224651</v>
      </c>
      <c r="F27" s="22">
        <v>3285226</v>
      </c>
      <c r="G27" s="22">
        <v>2805164</v>
      </c>
      <c r="H27" s="23">
        <v>810727</v>
      </c>
      <c r="I27" s="23">
        <v>2709556</v>
      </c>
      <c r="J27" s="23">
        <v>614980</v>
      </c>
      <c r="K27" s="23">
        <v>2335128</v>
      </c>
      <c r="L27" s="22">
        <v>3520283</v>
      </c>
      <c r="M27" s="22">
        <v>2950108</v>
      </c>
      <c r="N27" s="23">
        <v>712388</v>
      </c>
      <c r="O27" s="23">
        <v>2487489</v>
      </c>
      <c r="P27" s="23">
        <v>579549</v>
      </c>
      <c r="Q27" s="23">
        <v>2209688</v>
      </c>
      <c r="R27" s="23">
        <f t="shared" si="0"/>
        <v>3199877</v>
      </c>
      <c r="S27" s="23">
        <f t="shared" si="1"/>
        <v>2789237</v>
      </c>
      <c r="T27" s="25" t="s">
        <v>273</v>
      </c>
      <c r="U27" s="16"/>
      <c r="V27" s="16"/>
      <c r="W27" s="17"/>
      <c r="X27" s="16"/>
      <c r="Y27" s="17"/>
      <c r="Z27" s="17"/>
      <c r="AA27" s="7"/>
      <c r="AB27" s="1"/>
      <c r="AC27" s="7"/>
      <c r="AD27" s="7"/>
      <c r="AE27" s="7"/>
      <c r="AF27" s="7"/>
      <c r="AG27" s="7"/>
      <c r="AH27" s="7"/>
      <c r="AI27" s="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25" t="s">
        <v>45</v>
      </c>
      <c r="B28" s="23">
        <v>420942</v>
      </c>
      <c r="C28" s="23">
        <v>620690</v>
      </c>
      <c r="D28" s="23">
        <v>346715</v>
      </c>
      <c r="E28" s="23">
        <v>423797</v>
      </c>
      <c r="F28" s="22">
        <v>1041632</v>
      </c>
      <c r="G28" s="22">
        <v>770512</v>
      </c>
      <c r="H28" s="23">
        <v>407504</v>
      </c>
      <c r="I28" s="23">
        <v>668060</v>
      </c>
      <c r="J28" s="23">
        <v>319903</v>
      </c>
      <c r="K28" s="23">
        <v>394062</v>
      </c>
      <c r="L28" s="22">
        <v>1075564</v>
      </c>
      <c r="M28" s="22">
        <v>713965</v>
      </c>
      <c r="N28" s="23">
        <v>384207</v>
      </c>
      <c r="O28" s="23">
        <v>704091</v>
      </c>
      <c r="P28" s="23">
        <v>316293</v>
      </c>
      <c r="Q28" s="23">
        <v>413628</v>
      </c>
      <c r="R28" s="23">
        <f t="shared" si="0"/>
        <v>1088298</v>
      </c>
      <c r="S28" s="23">
        <f t="shared" si="1"/>
        <v>729921</v>
      </c>
      <c r="T28" s="25" t="s">
        <v>274</v>
      </c>
      <c r="U28" s="16"/>
      <c r="V28" s="16"/>
      <c r="W28" s="17"/>
      <c r="X28" s="16"/>
      <c r="Y28" s="17"/>
      <c r="Z28" s="17"/>
      <c r="AA28" s="7"/>
      <c r="AB28" s="1"/>
      <c r="AC28" s="7"/>
      <c r="AD28" s="7"/>
      <c r="AE28" s="7"/>
      <c r="AF28" s="7"/>
      <c r="AG28" s="7"/>
      <c r="AH28" s="7"/>
      <c r="AI28" s="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25" t="s">
        <v>46</v>
      </c>
      <c r="B29" s="23">
        <v>74927</v>
      </c>
      <c r="C29" s="23">
        <v>5496</v>
      </c>
      <c r="D29" s="23">
        <v>66961</v>
      </c>
      <c r="E29" s="23">
        <v>3972</v>
      </c>
      <c r="F29" s="22">
        <v>80423</v>
      </c>
      <c r="G29" s="22">
        <v>70933</v>
      </c>
      <c r="H29" s="23">
        <v>79491</v>
      </c>
      <c r="I29" s="23">
        <v>7524</v>
      </c>
      <c r="J29" s="23">
        <v>67100</v>
      </c>
      <c r="K29" s="23">
        <v>4070</v>
      </c>
      <c r="L29" s="22">
        <v>87015</v>
      </c>
      <c r="M29" s="22">
        <v>71170</v>
      </c>
      <c r="N29" s="23">
        <v>138079</v>
      </c>
      <c r="O29" s="23">
        <v>2893</v>
      </c>
      <c r="P29" s="23">
        <v>122013</v>
      </c>
      <c r="Q29" s="23">
        <v>2240</v>
      </c>
      <c r="R29" s="23">
        <f t="shared" si="0"/>
        <v>140972</v>
      </c>
      <c r="S29" s="23">
        <f t="shared" si="1"/>
        <v>124253</v>
      </c>
      <c r="T29" s="25" t="s">
        <v>275</v>
      </c>
      <c r="U29" s="16"/>
      <c r="V29" s="16"/>
      <c r="W29" s="17"/>
      <c r="X29" s="16"/>
      <c r="Y29" s="17"/>
      <c r="Z29" s="17"/>
      <c r="AA29" s="7"/>
      <c r="AB29" s="1"/>
      <c r="AC29" s="7"/>
      <c r="AD29" s="7"/>
      <c r="AE29" s="7"/>
      <c r="AF29" s="7"/>
      <c r="AG29" s="7"/>
      <c r="AH29" s="7"/>
      <c r="AI29" s="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6.5" thickBot="1">
      <c r="A30" s="26" t="s">
        <v>47</v>
      </c>
      <c r="B30" s="27">
        <v>434097</v>
      </c>
      <c r="C30" s="27">
        <v>237669</v>
      </c>
      <c r="D30" s="27">
        <v>755099</v>
      </c>
      <c r="E30" s="27">
        <v>226195</v>
      </c>
      <c r="F30" s="22">
        <v>1044483</v>
      </c>
      <c r="G30" s="22">
        <v>981294</v>
      </c>
      <c r="H30" s="27">
        <v>973338</v>
      </c>
      <c r="I30" s="27">
        <v>205521</v>
      </c>
      <c r="J30" s="27">
        <v>897106</v>
      </c>
      <c r="K30" s="27">
        <v>193224</v>
      </c>
      <c r="L30" s="22">
        <v>1178859</v>
      </c>
      <c r="M30" s="22">
        <v>1090330</v>
      </c>
      <c r="N30" s="23">
        <v>938260</v>
      </c>
      <c r="O30" s="23">
        <v>254501</v>
      </c>
      <c r="P30" s="23">
        <v>864411</v>
      </c>
      <c r="Q30" s="23">
        <v>233406</v>
      </c>
      <c r="R30" s="23">
        <f t="shared" si="0"/>
        <v>1192761</v>
      </c>
      <c r="S30" s="23">
        <f t="shared" si="1"/>
        <v>1097817</v>
      </c>
      <c r="T30" s="26" t="s">
        <v>48</v>
      </c>
      <c r="U30" s="16"/>
      <c r="V30" s="16"/>
      <c r="W30" s="17"/>
      <c r="X30" s="16"/>
      <c r="Y30" s="17"/>
      <c r="Z30" s="17"/>
      <c r="AA30" s="7"/>
      <c r="AB30" s="1"/>
      <c r="AC30" s="7"/>
      <c r="AD30" s="7"/>
      <c r="AE30" s="7"/>
      <c r="AF30" s="7"/>
      <c r="AG30" s="7"/>
      <c r="AH30" s="7"/>
      <c r="AI30" s="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6.5" thickBot="1">
      <c r="A31" s="9" t="s">
        <v>49</v>
      </c>
      <c r="B31" s="28">
        <v>20057791</v>
      </c>
      <c r="C31" s="28">
        <v>21033844</v>
      </c>
      <c r="D31" s="28">
        <v>16112359</v>
      </c>
      <c r="E31" s="28">
        <v>16627423</v>
      </c>
      <c r="F31" s="54">
        <v>41464352</v>
      </c>
      <c r="G31" s="54">
        <v>32739782</v>
      </c>
      <c r="H31" s="54">
        <v>19987184</v>
      </c>
      <c r="I31" s="54">
        <v>20464211</v>
      </c>
      <c r="J31" s="54">
        <v>15414688</v>
      </c>
      <c r="K31" s="54">
        <v>15783734</v>
      </c>
      <c r="L31" s="54">
        <v>40451395</v>
      </c>
      <c r="M31" s="54">
        <v>31198422</v>
      </c>
      <c r="N31" s="53">
        <v>19311898</v>
      </c>
      <c r="O31" s="53">
        <v>19866508</v>
      </c>
      <c r="P31" s="53">
        <v>15165800</v>
      </c>
      <c r="Q31" s="53">
        <v>15674369</v>
      </c>
      <c r="R31" s="53">
        <f t="shared" si="0"/>
        <v>39178406</v>
      </c>
      <c r="S31" s="53">
        <f t="shared" si="1"/>
        <v>30840169</v>
      </c>
      <c r="T31" s="9" t="s">
        <v>160</v>
      </c>
      <c r="U31" s="17"/>
      <c r="V31" s="17"/>
      <c r="W31" s="17"/>
      <c r="X31" s="17"/>
      <c r="Y31" s="17"/>
      <c r="Z31" s="17"/>
      <c r="AA31" s="7"/>
      <c r="AB31" s="1"/>
      <c r="AC31" s="7"/>
      <c r="AD31" s="7"/>
      <c r="AE31" s="7"/>
      <c r="AF31" s="7"/>
      <c r="AG31" s="7"/>
      <c r="AH31" s="7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1.75" customHeight="1">
      <c r="A34" s="2" t="s">
        <v>224</v>
      </c>
      <c r="B34" s="2"/>
      <c r="C34" s="2"/>
      <c r="D34" s="2"/>
      <c r="E34" s="2"/>
      <c r="F34" s="2"/>
      <c r="G34" s="2"/>
      <c r="H34" s="2"/>
      <c r="I34" s="1"/>
      <c r="J34" s="2"/>
      <c r="K34" s="2"/>
      <c r="L34" s="2"/>
      <c r="M34" s="2"/>
      <c r="N34" s="2"/>
      <c r="O34" s="1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9" t="s">
        <v>223</v>
      </c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 customHeight="1">
      <c r="A35" s="113" t="s">
        <v>328</v>
      </c>
      <c r="B35" s="113"/>
      <c r="C35" s="113"/>
      <c r="D35" s="113"/>
      <c r="E35" s="113"/>
      <c r="F35" s="113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29"/>
      <c r="Y35" s="29"/>
      <c r="Z35" s="29"/>
      <c r="AA35" s="29"/>
      <c r="AB35" s="29"/>
      <c r="AC35" s="1" t="s">
        <v>327</v>
      </c>
      <c r="AD35" s="29"/>
      <c r="AE35" s="29"/>
      <c r="AF35" s="29"/>
      <c r="AG35" s="2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.75" customHeight="1">
      <c r="A36" s="107" t="s">
        <v>257</v>
      </c>
      <c r="B36" s="107"/>
      <c r="C36" s="107"/>
      <c r="D36" s="2"/>
      <c r="E36" s="2"/>
      <c r="F36" s="2"/>
      <c r="G36" s="2"/>
      <c r="H36" s="2"/>
      <c r="I36" s="1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Y36" s="41"/>
      <c r="Z36" s="29" t="s">
        <v>50</v>
      </c>
      <c r="AC36" t="s">
        <v>0</v>
      </c>
      <c r="AE36" s="29"/>
      <c r="AF36" s="29"/>
      <c r="AG36" s="2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 customHeight="1">
      <c r="A37" s="75" t="s">
        <v>51</v>
      </c>
      <c r="B37" s="30" t="s">
        <v>52</v>
      </c>
      <c r="C37" s="80" t="s">
        <v>53</v>
      </c>
      <c r="D37" s="81"/>
      <c r="E37" s="80" t="s">
        <v>54</v>
      </c>
      <c r="F37" s="81"/>
      <c r="G37" s="80" t="s">
        <v>55</v>
      </c>
      <c r="H37" s="81"/>
      <c r="I37" s="80" t="s">
        <v>56</v>
      </c>
      <c r="J37" s="81"/>
      <c r="K37" s="80" t="s">
        <v>57</v>
      </c>
      <c r="L37" s="81"/>
      <c r="M37" s="80" t="s">
        <v>58</v>
      </c>
      <c r="N37" s="81"/>
      <c r="O37" s="80" t="s">
        <v>59</v>
      </c>
      <c r="P37" s="81"/>
      <c r="Q37" s="80" t="s">
        <v>60</v>
      </c>
      <c r="R37" s="81"/>
      <c r="S37" s="80" t="s">
        <v>61</v>
      </c>
      <c r="T37" s="81"/>
      <c r="U37" s="80" t="s">
        <v>62</v>
      </c>
      <c r="V37" s="81"/>
      <c r="W37" s="80" t="s">
        <v>63</v>
      </c>
      <c r="X37" s="81"/>
      <c r="Y37" s="80" t="s">
        <v>263</v>
      </c>
      <c r="Z37" s="81"/>
      <c r="AA37" s="80" t="s">
        <v>64</v>
      </c>
      <c r="AB37" s="81"/>
      <c r="AC37" s="91" t="s">
        <v>2</v>
      </c>
      <c r="AD37" s="51"/>
      <c r="AE37" s="95"/>
      <c r="AF37" s="9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35.25" customHeight="1">
      <c r="A38" s="76"/>
      <c r="B38" s="86" t="s">
        <v>65</v>
      </c>
      <c r="C38" s="92" t="s">
        <v>66</v>
      </c>
      <c r="D38" s="93"/>
      <c r="E38" s="92" t="s">
        <v>67</v>
      </c>
      <c r="F38" s="93"/>
      <c r="G38" s="92" t="s">
        <v>68</v>
      </c>
      <c r="H38" s="93"/>
      <c r="I38" s="92" t="s">
        <v>69</v>
      </c>
      <c r="J38" s="93"/>
      <c r="K38" s="92" t="s">
        <v>70</v>
      </c>
      <c r="L38" s="93"/>
      <c r="M38" s="92" t="s">
        <v>71</v>
      </c>
      <c r="N38" s="93"/>
      <c r="O38" s="92" t="s">
        <v>72</v>
      </c>
      <c r="P38" s="93"/>
      <c r="Q38" s="92" t="s">
        <v>115</v>
      </c>
      <c r="R38" s="93"/>
      <c r="S38" s="92" t="s">
        <v>73</v>
      </c>
      <c r="T38" s="93"/>
      <c r="U38" s="92" t="s">
        <v>74</v>
      </c>
      <c r="V38" s="93"/>
      <c r="W38" s="92" t="s">
        <v>75</v>
      </c>
      <c r="X38" s="93"/>
      <c r="Y38" s="92" t="s">
        <v>116</v>
      </c>
      <c r="Z38" s="93"/>
      <c r="AA38" s="92" t="s">
        <v>117</v>
      </c>
      <c r="AB38" s="93"/>
      <c r="AC38" s="91"/>
      <c r="AD38" s="50"/>
      <c r="AE38" s="94"/>
      <c r="AF38" s="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A39" s="77"/>
      <c r="B39" s="87"/>
      <c r="C39" s="30" t="s">
        <v>118</v>
      </c>
      <c r="D39" s="30" t="s">
        <v>119</v>
      </c>
      <c r="E39" s="30" t="s">
        <v>118</v>
      </c>
      <c r="F39" s="30" t="s">
        <v>119</v>
      </c>
      <c r="G39" s="30" t="s">
        <v>118</v>
      </c>
      <c r="H39" s="30" t="s">
        <v>119</v>
      </c>
      <c r="I39" s="30" t="s">
        <v>118</v>
      </c>
      <c r="J39" s="30" t="s">
        <v>119</v>
      </c>
      <c r="K39" s="30" t="s">
        <v>118</v>
      </c>
      <c r="L39" s="30" t="s">
        <v>119</v>
      </c>
      <c r="M39" s="30" t="s">
        <v>118</v>
      </c>
      <c r="N39" s="30" t="s">
        <v>119</v>
      </c>
      <c r="O39" s="30" t="s">
        <v>118</v>
      </c>
      <c r="P39" s="30" t="s">
        <v>119</v>
      </c>
      <c r="Q39" s="30" t="s">
        <v>118</v>
      </c>
      <c r="R39" s="30" t="s">
        <v>119</v>
      </c>
      <c r="S39" s="30" t="s">
        <v>118</v>
      </c>
      <c r="T39" s="30" t="s">
        <v>119</v>
      </c>
      <c r="U39" s="30" t="s">
        <v>118</v>
      </c>
      <c r="V39" s="30" t="s">
        <v>119</v>
      </c>
      <c r="W39" s="30" t="s">
        <v>118</v>
      </c>
      <c r="X39" s="30" t="s">
        <v>119</v>
      </c>
      <c r="Y39" s="30" t="s">
        <v>118</v>
      </c>
      <c r="Z39" s="30" t="s">
        <v>119</v>
      </c>
      <c r="AA39" s="30" t="s">
        <v>118</v>
      </c>
      <c r="AB39" s="30" t="s">
        <v>119</v>
      </c>
      <c r="AC39" s="91"/>
      <c r="AD39" s="12"/>
      <c r="AE39" s="12"/>
      <c r="AF39" s="1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customHeight="1">
      <c r="A40" s="75" t="s">
        <v>15</v>
      </c>
      <c r="B40" s="8">
        <v>2017</v>
      </c>
      <c r="C40" s="32">
        <f>AU196</f>
        <v>11378.07</v>
      </c>
      <c r="D40" s="32">
        <f t="shared" ref="C40:D51" si="2">AV196</f>
        <v>3752.7</v>
      </c>
      <c r="E40" s="32">
        <f t="shared" ref="E40:F51" si="3">AU274</f>
        <v>8373.503999999999</v>
      </c>
      <c r="F40" s="32">
        <f>AV274</f>
        <v>11021.809628571431</v>
      </c>
      <c r="G40" s="32">
        <f t="shared" ref="G40:H51" si="4">AU351</f>
        <v>63363</v>
      </c>
      <c r="H40" s="32">
        <f t="shared" si="4"/>
        <v>77990</v>
      </c>
      <c r="I40" s="32">
        <v>644.20500000000004</v>
      </c>
      <c r="J40" s="32">
        <f t="shared" ref="J40:J51" si="5">AV428</f>
        <v>2781</v>
      </c>
      <c r="K40" s="32">
        <f t="shared" ref="K40:L51" si="6">AU508</f>
        <v>2089.471538757271</v>
      </c>
      <c r="L40" s="32">
        <f t="shared" si="6"/>
        <v>1133</v>
      </c>
      <c r="M40" s="32">
        <f t="shared" ref="M40:N51" si="7">AU587</f>
        <v>84034.686000000002</v>
      </c>
      <c r="N40" s="32">
        <f t="shared" si="7"/>
        <v>14678.5</v>
      </c>
      <c r="O40" s="32">
        <f t="shared" ref="O40:O51" si="8">AU667</f>
        <v>85497.5</v>
      </c>
      <c r="P40" s="32">
        <v>8021.0579721999993</v>
      </c>
      <c r="Q40" s="32">
        <f t="shared" ref="Q40:R51" si="9">AU746</f>
        <v>0</v>
      </c>
      <c r="R40" s="32">
        <f t="shared" si="9"/>
        <v>391.09999999999997</v>
      </c>
      <c r="S40" s="32">
        <f t="shared" ref="S40:S51" si="10">AU826</f>
        <v>324</v>
      </c>
      <c r="T40" s="32">
        <f t="shared" ref="T40:T53" si="11">AV826</f>
        <v>809</v>
      </c>
      <c r="U40" s="32">
        <f t="shared" ref="U40:V51" si="12">AU905</f>
        <v>114447</v>
      </c>
      <c r="V40" s="32">
        <f t="shared" si="12"/>
        <v>114447</v>
      </c>
      <c r="W40" s="32">
        <f t="shared" ref="W40:X51" si="13">AU985</f>
        <v>141370.03960000002</v>
      </c>
      <c r="X40" s="32">
        <f t="shared" si="13"/>
        <v>60469.495999999999</v>
      </c>
      <c r="Y40" s="32">
        <f t="shared" ref="Y40:Z51" si="14">AU1140</f>
        <v>3856.7557844313487</v>
      </c>
      <c r="Z40" s="32">
        <f t="shared" si="14"/>
        <v>17036.7435</v>
      </c>
      <c r="AA40" s="32">
        <f t="shared" ref="AA40:AB51" si="15">AU1064</f>
        <v>98</v>
      </c>
      <c r="AB40" s="32">
        <f t="shared" si="15"/>
        <v>201</v>
      </c>
      <c r="AC40" s="91" t="s">
        <v>266</v>
      </c>
      <c r="AD40" s="39"/>
      <c r="AE40" s="40"/>
      <c r="AF40" s="40"/>
      <c r="AH40" s="11"/>
      <c r="AI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customHeight="1">
      <c r="A41" s="76"/>
      <c r="B41" s="8">
        <v>2018</v>
      </c>
      <c r="C41" s="32">
        <f t="shared" si="2"/>
        <v>22626</v>
      </c>
      <c r="D41" s="32">
        <f t="shared" si="2"/>
        <v>6350.9</v>
      </c>
      <c r="E41" s="32">
        <f t="shared" si="3"/>
        <v>29782.5</v>
      </c>
      <c r="F41" s="32">
        <f t="shared" si="3"/>
        <v>44547.78</v>
      </c>
      <c r="G41" s="32">
        <f t="shared" si="4"/>
        <v>59343</v>
      </c>
      <c r="H41" s="32">
        <f t="shared" si="4"/>
        <v>70318.2</v>
      </c>
      <c r="I41" s="32">
        <v>5285.4190000000008</v>
      </c>
      <c r="J41" s="32">
        <f t="shared" si="5"/>
        <v>4726</v>
      </c>
      <c r="K41" s="32">
        <f t="shared" si="6"/>
        <v>2868</v>
      </c>
      <c r="L41" s="32">
        <f t="shared" si="6"/>
        <v>1836</v>
      </c>
      <c r="M41" s="32">
        <f t="shared" si="7"/>
        <v>17873.7</v>
      </c>
      <c r="N41" s="32">
        <f t="shared" si="7"/>
        <v>14966</v>
      </c>
      <c r="O41" s="32">
        <f t="shared" si="8"/>
        <v>87720.6</v>
      </c>
      <c r="P41" s="32">
        <v>8021.0579721999993</v>
      </c>
      <c r="Q41" s="32">
        <f t="shared" si="9"/>
        <v>5</v>
      </c>
      <c r="R41" s="32">
        <f t="shared" si="9"/>
        <v>225</v>
      </c>
      <c r="S41" s="32">
        <f t="shared" si="10"/>
        <v>350</v>
      </c>
      <c r="T41" s="32">
        <f t="shared" si="11"/>
        <v>902</v>
      </c>
      <c r="U41" s="32">
        <f t="shared" si="12"/>
        <v>56678</v>
      </c>
      <c r="V41" s="32">
        <f t="shared" si="12"/>
        <v>124482.5</v>
      </c>
      <c r="W41" s="32">
        <f t="shared" si="13"/>
        <v>215425</v>
      </c>
      <c r="X41" s="32">
        <f t="shared" si="13"/>
        <v>97752</v>
      </c>
      <c r="Y41" s="32">
        <f t="shared" si="14"/>
        <v>3507</v>
      </c>
      <c r="Z41" s="32">
        <f t="shared" si="14"/>
        <v>16424</v>
      </c>
      <c r="AA41" s="32">
        <f t="shared" si="15"/>
        <v>54</v>
      </c>
      <c r="AB41" s="32">
        <f t="shared" si="15"/>
        <v>72</v>
      </c>
      <c r="AC41" s="91"/>
      <c r="AD41" s="39"/>
      <c r="AE41" s="40"/>
      <c r="AF41" s="40"/>
      <c r="AH41" s="11"/>
      <c r="AI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customHeight="1">
      <c r="A42" s="77"/>
      <c r="B42" s="8">
        <v>2019</v>
      </c>
      <c r="C42" s="32">
        <f t="shared" si="2"/>
        <v>84060</v>
      </c>
      <c r="D42" s="32">
        <f t="shared" si="2"/>
        <v>16950</v>
      </c>
      <c r="E42" s="32">
        <f t="shared" si="3"/>
        <v>30056</v>
      </c>
      <c r="F42" s="32">
        <f t="shared" si="3"/>
        <v>44272</v>
      </c>
      <c r="G42" s="32">
        <f t="shared" si="4"/>
        <v>75560</v>
      </c>
      <c r="H42" s="32">
        <f t="shared" si="4"/>
        <v>83018</v>
      </c>
      <c r="I42" s="32">
        <v>5443.9815699999999</v>
      </c>
      <c r="J42" s="32">
        <f t="shared" si="5"/>
        <v>4632</v>
      </c>
      <c r="K42" s="32">
        <f t="shared" si="6"/>
        <v>5436</v>
      </c>
      <c r="L42" s="32">
        <f t="shared" si="6"/>
        <v>2583</v>
      </c>
      <c r="M42" s="32">
        <f t="shared" si="7"/>
        <v>9220</v>
      </c>
      <c r="N42" s="32">
        <f t="shared" si="7"/>
        <v>11196</v>
      </c>
      <c r="O42" s="32">
        <f t="shared" si="8"/>
        <v>104146</v>
      </c>
      <c r="P42" s="32">
        <v>8021.0579721999993</v>
      </c>
      <c r="Q42" s="32">
        <f t="shared" si="9"/>
        <v>7</v>
      </c>
      <c r="R42" s="32">
        <f t="shared" si="9"/>
        <v>4</v>
      </c>
      <c r="S42" s="32">
        <f t="shared" si="10"/>
        <v>323</v>
      </c>
      <c r="T42" s="32">
        <f t="shared" si="11"/>
        <v>465</v>
      </c>
      <c r="U42" s="32">
        <f t="shared" si="12"/>
        <v>60042</v>
      </c>
      <c r="V42" s="32">
        <f t="shared" si="12"/>
        <v>136600</v>
      </c>
      <c r="W42" s="32">
        <f t="shared" si="13"/>
        <v>342739</v>
      </c>
      <c r="X42" s="32">
        <f t="shared" si="13"/>
        <v>156782</v>
      </c>
      <c r="Y42" s="32">
        <f t="shared" si="14"/>
        <v>3965</v>
      </c>
      <c r="Z42" s="32">
        <f t="shared" si="14"/>
        <v>18984</v>
      </c>
      <c r="AA42" s="32">
        <f t="shared" si="15"/>
        <v>58</v>
      </c>
      <c r="AB42" s="32">
        <f t="shared" si="15"/>
        <v>88</v>
      </c>
      <c r="AC42" s="91"/>
      <c r="AD42" s="39"/>
      <c r="AE42" s="40"/>
      <c r="AF42" s="40"/>
      <c r="AH42" s="11"/>
      <c r="AI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customHeight="1">
      <c r="A43" s="75" t="s">
        <v>16</v>
      </c>
      <c r="B43" s="8">
        <v>2017</v>
      </c>
      <c r="C43" s="32">
        <f t="shared" si="2"/>
        <v>8430</v>
      </c>
      <c r="D43" s="32">
        <f t="shared" si="2"/>
        <v>4595</v>
      </c>
      <c r="E43" s="32">
        <f t="shared" si="3"/>
        <v>12503</v>
      </c>
      <c r="F43" s="32">
        <f t="shared" si="3"/>
        <v>15646</v>
      </c>
      <c r="G43" s="32">
        <f t="shared" si="4"/>
        <v>86283</v>
      </c>
      <c r="H43" s="32">
        <f t="shared" si="4"/>
        <v>102932</v>
      </c>
      <c r="I43" s="32">
        <v>6048</v>
      </c>
      <c r="J43" s="32">
        <f t="shared" si="5"/>
        <v>4098</v>
      </c>
      <c r="K43" s="32">
        <f t="shared" si="6"/>
        <v>90782</v>
      </c>
      <c r="L43" s="32">
        <f t="shared" si="6"/>
        <v>28775</v>
      </c>
      <c r="M43" s="32">
        <f t="shared" si="7"/>
        <v>203830</v>
      </c>
      <c r="N43" s="32">
        <f t="shared" si="7"/>
        <v>112176</v>
      </c>
      <c r="O43" s="32">
        <f t="shared" si="8"/>
        <v>281751</v>
      </c>
      <c r="P43" s="32">
        <v>8021.0579721999993</v>
      </c>
      <c r="Q43" s="32">
        <f t="shared" si="9"/>
        <v>21107</v>
      </c>
      <c r="R43" s="32">
        <f t="shared" si="9"/>
        <v>46132</v>
      </c>
      <c r="S43" s="32">
        <f t="shared" si="10"/>
        <v>27457</v>
      </c>
      <c r="T43" s="32">
        <f t="shared" si="11"/>
        <v>117230</v>
      </c>
      <c r="U43" s="32">
        <f t="shared" si="12"/>
        <v>396557</v>
      </c>
      <c r="V43" s="32">
        <f t="shared" si="12"/>
        <v>396557</v>
      </c>
      <c r="W43" s="32">
        <f t="shared" si="13"/>
        <v>18325</v>
      </c>
      <c r="X43" s="32">
        <f t="shared" si="13"/>
        <v>8767</v>
      </c>
      <c r="Y43" s="32">
        <f t="shared" si="14"/>
        <v>67330</v>
      </c>
      <c r="Z43" s="32">
        <f t="shared" si="14"/>
        <v>47239</v>
      </c>
      <c r="AA43" s="32">
        <f t="shared" si="15"/>
        <v>5105</v>
      </c>
      <c r="AB43" s="32">
        <f t="shared" si="15"/>
        <v>9599</v>
      </c>
      <c r="AC43" s="91" t="s">
        <v>17</v>
      </c>
      <c r="AD43" s="39"/>
      <c r="AE43" s="40"/>
      <c r="AF43" s="40"/>
      <c r="AH43" s="11"/>
      <c r="AI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customHeight="1">
      <c r="A44" s="76"/>
      <c r="B44" s="8">
        <v>2018</v>
      </c>
      <c r="C44" s="32">
        <f t="shared" si="2"/>
        <v>8238</v>
      </c>
      <c r="D44" s="32">
        <f t="shared" si="2"/>
        <v>4145</v>
      </c>
      <c r="E44" s="32">
        <f t="shared" si="3"/>
        <v>15874</v>
      </c>
      <c r="F44" s="32">
        <f t="shared" si="3"/>
        <v>22794</v>
      </c>
      <c r="G44" s="32">
        <f t="shared" si="4"/>
        <v>91346</v>
      </c>
      <c r="H44" s="32">
        <f t="shared" si="4"/>
        <v>71884</v>
      </c>
      <c r="I44" s="32">
        <v>10454</v>
      </c>
      <c r="J44" s="32">
        <f t="shared" si="5"/>
        <v>2185</v>
      </c>
      <c r="K44" s="32">
        <f t="shared" si="6"/>
        <v>63208</v>
      </c>
      <c r="L44" s="32">
        <f t="shared" si="6"/>
        <v>23647</v>
      </c>
      <c r="M44" s="32">
        <f t="shared" si="7"/>
        <v>238906</v>
      </c>
      <c r="N44" s="32">
        <f t="shared" si="7"/>
        <v>120033</v>
      </c>
      <c r="O44" s="32">
        <f t="shared" si="8"/>
        <v>728169</v>
      </c>
      <c r="P44" s="32">
        <v>8021.0579721999993</v>
      </c>
      <c r="Q44" s="32">
        <f t="shared" si="9"/>
        <v>19829</v>
      </c>
      <c r="R44" s="32">
        <f t="shared" si="9"/>
        <v>37140</v>
      </c>
      <c r="S44" s="32">
        <f t="shared" si="10"/>
        <v>32006</v>
      </c>
      <c r="T44" s="32">
        <f t="shared" si="11"/>
        <v>122641</v>
      </c>
      <c r="U44" s="32">
        <f t="shared" si="12"/>
        <v>350404</v>
      </c>
      <c r="V44" s="32">
        <f t="shared" si="12"/>
        <v>402233</v>
      </c>
      <c r="W44" s="32">
        <f t="shared" si="13"/>
        <v>38940</v>
      </c>
      <c r="X44" s="32">
        <f t="shared" si="13"/>
        <v>30032</v>
      </c>
      <c r="Y44" s="32">
        <f t="shared" si="14"/>
        <v>59715.360602094239</v>
      </c>
      <c r="Z44" s="32">
        <f t="shared" si="14"/>
        <v>48895</v>
      </c>
      <c r="AA44" s="32">
        <f t="shared" si="15"/>
        <v>5520</v>
      </c>
      <c r="AB44" s="32">
        <f t="shared" si="15"/>
        <v>8771</v>
      </c>
      <c r="AC44" s="91"/>
      <c r="AD44" s="39"/>
      <c r="AE44" s="40"/>
      <c r="AF44" s="40"/>
      <c r="AH44" s="11"/>
      <c r="AI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customHeight="1">
      <c r="A45" s="77"/>
      <c r="B45" s="8">
        <v>2019</v>
      </c>
      <c r="C45" s="32">
        <f t="shared" si="2"/>
        <v>14191</v>
      </c>
      <c r="D45" s="32">
        <f t="shared" si="2"/>
        <v>6933</v>
      </c>
      <c r="E45" s="32">
        <f t="shared" si="3"/>
        <v>29532</v>
      </c>
      <c r="F45" s="32">
        <f t="shared" si="3"/>
        <v>37818</v>
      </c>
      <c r="G45" s="32">
        <f t="shared" si="4"/>
        <v>82142.894009216587</v>
      </c>
      <c r="H45" s="32">
        <f t="shared" si="4"/>
        <v>98618</v>
      </c>
      <c r="I45" s="32"/>
      <c r="J45" s="32">
        <f t="shared" si="5"/>
        <v>4799</v>
      </c>
      <c r="K45" s="32">
        <f t="shared" si="6"/>
        <v>105912</v>
      </c>
      <c r="L45" s="32">
        <f t="shared" si="6"/>
        <v>37693</v>
      </c>
      <c r="M45" s="32">
        <f t="shared" si="7"/>
        <v>162577</v>
      </c>
      <c r="N45" s="32">
        <f t="shared" si="7"/>
        <v>84167</v>
      </c>
      <c r="O45" s="32">
        <f t="shared" si="8"/>
        <v>249968</v>
      </c>
      <c r="P45" s="32">
        <v>8021.0579721999993</v>
      </c>
      <c r="Q45" s="32">
        <f t="shared" si="9"/>
        <v>33516</v>
      </c>
      <c r="R45" s="32">
        <f t="shared" si="9"/>
        <v>42306</v>
      </c>
      <c r="S45" s="32">
        <f t="shared" si="10"/>
        <v>32912</v>
      </c>
      <c r="T45" s="32">
        <f t="shared" si="11"/>
        <v>142413</v>
      </c>
      <c r="U45" s="32">
        <f t="shared" si="12"/>
        <v>194461</v>
      </c>
      <c r="V45" s="32">
        <f t="shared" si="12"/>
        <v>384377</v>
      </c>
      <c r="W45" s="32">
        <f t="shared" si="13"/>
        <v>50722</v>
      </c>
      <c r="X45" s="32">
        <f t="shared" si="13"/>
        <v>36128</v>
      </c>
      <c r="Y45" s="32">
        <f t="shared" si="14"/>
        <v>54844</v>
      </c>
      <c r="Z45" s="32">
        <f t="shared" si="14"/>
        <v>45361</v>
      </c>
      <c r="AA45" s="32">
        <f t="shared" si="15"/>
        <v>4652</v>
      </c>
      <c r="AB45" s="32">
        <f t="shared" si="15"/>
        <v>7974</v>
      </c>
      <c r="AC45" s="91"/>
      <c r="AD45" s="39"/>
      <c r="AE45" s="40"/>
      <c r="AF45" s="40"/>
      <c r="AH45" s="11"/>
      <c r="AI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customHeight="1">
      <c r="A46" s="75" t="s">
        <v>18</v>
      </c>
      <c r="B46" s="8">
        <v>2017</v>
      </c>
      <c r="C46" s="32">
        <f t="shared" si="2"/>
        <v>0</v>
      </c>
      <c r="D46" s="32">
        <f t="shared" si="2"/>
        <v>774</v>
      </c>
      <c r="E46" s="32">
        <f t="shared" si="3"/>
        <v>280</v>
      </c>
      <c r="F46" s="32">
        <f t="shared" si="3"/>
        <v>484</v>
      </c>
      <c r="G46" s="32">
        <f t="shared" si="4"/>
        <v>20725</v>
      </c>
      <c r="H46" s="32">
        <f t="shared" si="4"/>
        <v>33665</v>
      </c>
      <c r="I46" s="32">
        <v>7249</v>
      </c>
      <c r="J46" s="32">
        <f t="shared" si="5"/>
        <v>5040</v>
      </c>
      <c r="K46" s="32">
        <f t="shared" si="6"/>
        <v>10508</v>
      </c>
      <c r="L46" s="32">
        <f t="shared" si="6"/>
        <v>4446</v>
      </c>
      <c r="M46" s="32">
        <f t="shared" si="7"/>
        <v>93002</v>
      </c>
      <c r="N46" s="32">
        <f t="shared" si="7"/>
        <v>35540</v>
      </c>
      <c r="O46" s="32">
        <f t="shared" si="8"/>
        <v>47868</v>
      </c>
      <c r="P46" s="32">
        <v>8021.0579721999993</v>
      </c>
      <c r="Q46" s="32">
        <f t="shared" si="9"/>
        <v>3336</v>
      </c>
      <c r="R46" s="32">
        <f t="shared" si="9"/>
        <v>12126</v>
      </c>
      <c r="S46" s="32">
        <f t="shared" si="10"/>
        <v>0</v>
      </c>
      <c r="T46" s="32">
        <f t="shared" si="11"/>
        <v>0</v>
      </c>
      <c r="U46" s="32">
        <f t="shared" si="12"/>
        <v>137494</v>
      </c>
      <c r="V46" s="32">
        <f t="shared" si="12"/>
        <v>137494</v>
      </c>
      <c r="W46" s="32">
        <f t="shared" si="13"/>
        <v>54276</v>
      </c>
      <c r="X46" s="32">
        <f t="shared" si="13"/>
        <v>25573</v>
      </c>
      <c r="Y46" s="32">
        <f t="shared" si="14"/>
        <v>11667</v>
      </c>
      <c r="Z46" s="32">
        <f t="shared" si="14"/>
        <v>22799</v>
      </c>
      <c r="AA46" s="32">
        <f t="shared" si="15"/>
        <v>3920</v>
      </c>
      <c r="AB46" s="32">
        <f t="shared" si="15"/>
        <v>6980</v>
      </c>
      <c r="AC46" s="91" t="s">
        <v>267</v>
      </c>
      <c r="AD46" s="39"/>
      <c r="AE46" s="40"/>
      <c r="AF46" s="40"/>
      <c r="AH46" s="11"/>
      <c r="AI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customHeight="1">
      <c r="A47" s="76"/>
      <c r="B47" s="8">
        <v>2018</v>
      </c>
      <c r="C47" s="32">
        <f t="shared" si="2"/>
        <v>10316</v>
      </c>
      <c r="D47" s="32">
        <f t="shared" si="2"/>
        <v>5131</v>
      </c>
      <c r="E47" s="32">
        <f t="shared" si="3"/>
        <v>326</v>
      </c>
      <c r="F47" s="32">
        <f t="shared" si="3"/>
        <v>515</v>
      </c>
      <c r="G47" s="32">
        <f t="shared" si="4"/>
        <v>8445</v>
      </c>
      <c r="H47" s="32">
        <f t="shared" si="4"/>
        <v>12655</v>
      </c>
      <c r="I47" s="32">
        <v>8092</v>
      </c>
      <c r="J47" s="32">
        <f t="shared" si="5"/>
        <v>4991</v>
      </c>
      <c r="K47" s="32">
        <f t="shared" si="6"/>
        <v>8560</v>
      </c>
      <c r="L47" s="32">
        <f t="shared" si="6"/>
        <v>3825</v>
      </c>
      <c r="M47" s="32">
        <f t="shared" si="7"/>
        <v>87978</v>
      </c>
      <c r="N47" s="32">
        <f t="shared" si="7"/>
        <v>37019</v>
      </c>
      <c r="O47" s="32">
        <f t="shared" si="8"/>
        <v>43640</v>
      </c>
      <c r="P47" s="32">
        <v>8021.0579721999993</v>
      </c>
      <c r="Q47" s="32">
        <f t="shared" si="9"/>
        <v>588865</v>
      </c>
      <c r="R47" s="32">
        <f t="shared" si="9"/>
        <v>12223</v>
      </c>
      <c r="S47" s="32">
        <f t="shared" si="10"/>
        <v>10332</v>
      </c>
      <c r="T47" s="32">
        <f t="shared" si="11"/>
        <v>40354</v>
      </c>
      <c r="U47" s="32">
        <f t="shared" si="12"/>
        <v>83872</v>
      </c>
      <c r="V47" s="32">
        <f t="shared" si="12"/>
        <v>116176</v>
      </c>
      <c r="W47" s="32">
        <f t="shared" si="13"/>
        <v>45747</v>
      </c>
      <c r="X47" s="32">
        <f t="shared" si="13"/>
        <v>24083</v>
      </c>
      <c r="Y47" s="32">
        <f t="shared" si="14"/>
        <v>13881</v>
      </c>
      <c r="Z47" s="32">
        <f t="shared" si="14"/>
        <v>21450</v>
      </c>
      <c r="AA47" s="32">
        <f t="shared" si="15"/>
        <v>5000</v>
      </c>
      <c r="AB47" s="32">
        <f t="shared" si="15"/>
        <v>6957</v>
      </c>
      <c r="AC47" s="91"/>
      <c r="AD47" s="39"/>
      <c r="AE47" s="40"/>
      <c r="AF47" s="40"/>
      <c r="AH47" s="11"/>
      <c r="AI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customHeight="1">
      <c r="A48" s="77"/>
      <c r="B48" s="8">
        <v>2019</v>
      </c>
      <c r="C48" s="32">
        <f t="shared" si="2"/>
        <v>18473</v>
      </c>
      <c r="D48" s="32">
        <f t="shared" si="2"/>
        <v>8960</v>
      </c>
      <c r="E48" s="32">
        <f t="shared" si="3"/>
        <v>516</v>
      </c>
      <c r="F48" s="32">
        <f t="shared" si="3"/>
        <v>1024</v>
      </c>
      <c r="G48" s="32">
        <f t="shared" si="4"/>
        <v>21439</v>
      </c>
      <c r="H48" s="32">
        <f t="shared" si="4"/>
        <v>34963</v>
      </c>
      <c r="I48" s="32"/>
      <c r="J48" s="32">
        <f t="shared" si="5"/>
        <v>6730</v>
      </c>
      <c r="K48" s="32">
        <f t="shared" si="6"/>
        <v>15294</v>
      </c>
      <c r="L48" s="32">
        <f t="shared" si="6"/>
        <v>6311</v>
      </c>
      <c r="M48" s="32">
        <f t="shared" si="7"/>
        <v>86280</v>
      </c>
      <c r="N48" s="32">
        <f t="shared" si="7"/>
        <v>37095</v>
      </c>
      <c r="O48" s="32">
        <f t="shared" si="8"/>
        <v>39950</v>
      </c>
      <c r="P48" s="32">
        <v>8021.0579721999993</v>
      </c>
      <c r="Q48" s="32">
        <f t="shared" si="9"/>
        <v>5013</v>
      </c>
      <c r="R48" s="32">
        <f t="shared" si="9"/>
        <v>14171</v>
      </c>
      <c r="S48" s="32">
        <f t="shared" si="10"/>
        <v>11502</v>
      </c>
      <c r="T48" s="32">
        <f t="shared" si="11"/>
        <v>40224</v>
      </c>
      <c r="U48" s="32">
        <f t="shared" si="12"/>
        <v>92656</v>
      </c>
      <c r="V48" s="32">
        <f t="shared" si="12"/>
        <v>114507</v>
      </c>
      <c r="W48" s="32">
        <f t="shared" si="13"/>
        <v>36667</v>
      </c>
      <c r="X48" s="32">
        <f t="shared" si="13"/>
        <v>22065</v>
      </c>
      <c r="Y48" s="32">
        <f t="shared" si="14"/>
        <v>11747</v>
      </c>
      <c r="Z48" s="32">
        <f t="shared" si="14"/>
        <v>18330</v>
      </c>
      <c r="AA48" s="32">
        <f t="shared" si="15"/>
        <v>3746</v>
      </c>
      <c r="AB48" s="32">
        <f t="shared" si="15"/>
        <v>6221</v>
      </c>
      <c r="AC48" s="91"/>
      <c r="AD48" s="39"/>
      <c r="AE48" s="40"/>
      <c r="AF48" s="40"/>
      <c r="AH48" s="11"/>
      <c r="AI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customHeight="1">
      <c r="A49" s="75" t="s">
        <v>19</v>
      </c>
      <c r="B49" s="8">
        <v>2017</v>
      </c>
      <c r="C49" s="32">
        <f t="shared" si="2"/>
        <v>0</v>
      </c>
      <c r="D49" s="32">
        <f t="shared" si="2"/>
        <v>131</v>
      </c>
      <c r="E49" s="32">
        <f t="shared" si="3"/>
        <v>17078.941999999999</v>
      </c>
      <c r="F49" s="32">
        <f t="shared" si="3"/>
        <v>5285.8339999999998</v>
      </c>
      <c r="G49" s="32">
        <f t="shared" si="4"/>
        <v>1658</v>
      </c>
      <c r="H49" s="32">
        <f t="shared" si="4"/>
        <v>1757</v>
      </c>
      <c r="I49" s="32">
        <v>13695.655000000001</v>
      </c>
      <c r="J49" s="32">
        <f t="shared" si="5"/>
        <v>103735.41</v>
      </c>
      <c r="K49" s="32">
        <f t="shared" si="6"/>
        <v>8942</v>
      </c>
      <c r="L49" s="32">
        <f t="shared" si="6"/>
        <v>2131</v>
      </c>
      <c r="M49" s="32">
        <f t="shared" si="7"/>
        <v>26813.394</v>
      </c>
      <c r="N49" s="32">
        <f t="shared" si="7"/>
        <v>12702.974180192999</v>
      </c>
      <c r="O49" s="32">
        <f t="shared" si="8"/>
        <v>73362.172999999995</v>
      </c>
      <c r="P49" s="32">
        <v>8021.0579721999993</v>
      </c>
      <c r="Q49" s="32">
        <f t="shared" si="9"/>
        <v>415</v>
      </c>
      <c r="R49" s="32">
        <f t="shared" si="9"/>
        <v>496.89</v>
      </c>
      <c r="S49" s="32">
        <f t="shared" si="10"/>
        <v>1271.5930000000001</v>
      </c>
      <c r="T49" s="32">
        <f t="shared" si="11"/>
        <v>2118.1936141259998</v>
      </c>
      <c r="U49" s="32">
        <f t="shared" si="12"/>
        <v>174.82199999999997</v>
      </c>
      <c r="V49" s="32">
        <f t="shared" si="12"/>
        <v>567.58917350799993</v>
      </c>
      <c r="W49" s="32">
        <f t="shared" si="13"/>
        <v>90200</v>
      </c>
      <c r="X49" s="32">
        <f t="shared" si="13"/>
        <v>32425</v>
      </c>
      <c r="Y49" s="32">
        <f t="shared" si="14"/>
        <v>4892</v>
      </c>
      <c r="Z49" s="32">
        <f t="shared" si="14"/>
        <v>5845</v>
      </c>
      <c r="AA49" s="32">
        <f t="shared" si="15"/>
        <v>0</v>
      </c>
      <c r="AB49" s="32">
        <f t="shared" si="15"/>
        <v>0</v>
      </c>
      <c r="AC49" s="91" t="s">
        <v>268</v>
      </c>
      <c r="AD49" s="39"/>
      <c r="AE49" s="40"/>
      <c r="AF49" s="40"/>
      <c r="AH49" s="11"/>
      <c r="AI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>
      <c r="A50" s="76"/>
      <c r="B50" s="8">
        <v>2018</v>
      </c>
      <c r="C50" s="32">
        <f t="shared" si="2"/>
        <v>7331</v>
      </c>
      <c r="D50" s="32">
        <f t="shared" si="2"/>
        <v>2674</v>
      </c>
      <c r="E50" s="32">
        <f t="shared" si="3"/>
        <v>17189</v>
      </c>
      <c r="F50" s="32">
        <f t="shared" si="3"/>
        <v>22557</v>
      </c>
      <c r="G50" s="32">
        <f t="shared" si="4"/>
        <v>1961</v>
      </c>
      <c r="H50" s="32">
        <f t="shared" si="4"/>
        <v>1969</v>
      </c>
      <c r="I50" s="32">
        <v>8747.4249999999993</v>
      </c>
      <c r="J50" s="32">
        <f t="shared" si="5"/>
        <v>5749.5244693800005</v>
      </c>
      <c r="K50" s="32">
        <f t="shared" si="6"/>
        <v>3246.875</v>
      </c>
      <c r="L50" s="32">
        <f t="shared" si="6"/>
        <v>1707.564577978</v>
      </c>
      <c r="M50" s="32">
        <f t="shared" si="7"/>
        <v>2873</v>
      </c>
      <c r="N50" s="32">
        <f t="shared" si="7"/>
        <v>1430</v>
      </c>
      <c r="O50" s="32">
        <f t="shared" si="8"/>
        <v>540</v>
      </c>
      <c r="P50" s="32">
        <v>8021.0579721999993</v>
      </c>
      <c r="Q50" s="32">
        <f t="shared" si="9"/>
        <v>0</v>
      </c>
      <c r="R50" s="32">
        <f t="shared" si="9"/>
        <v>0</v>
      </c>
      <c r="S50" s="32">
        <f t="shared" si="10"/>
        <v>11</v>
      </c>
      <c r="T50" s="32">
        <f t="shared" si="11"/>
        <v>148</v>
      </c>
      <c r="U50" s="32">
        <f t="shared" si="12"/>
        <v>29</v>
      </c>
      <c r="V50" s="32">
        <f t="shared" si="12"/>
        <v>103</v>
      </c>
      <c r="W50" s="32">
        <f t="shared" si="13"/>
        <v>154837</v>
      </c>
      <c r="X50" s="32">
        <f t="shared" si="13"/>
        <v>55129</v>
      </c>
      <c r="Y50" s="32">
        <f t="shared" si="14"/>
        <v>10485</v>
      </c>
      <c r="Z50" s="32">
        <f t="shared" si="14"/>
        <v>9496</v>
      </c>
      <c r="AA50" s="32">
        <f t="shared" si="15"/>
        <v>107</v>
      </c>
      <c r="AB50" s="32">
        <f t="shared" si="15"/>
        <v>58</v>
      </c>
      <c r="AC50" s="91"/>
      <c r="AD50" s="39"/>
      <c r="AE50" s="40"/>
      <c r="AF50" s="40"/>
      <c r="AH50" s="11"/>
      <c r="AI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>
      <c r="A51" s="77"/>
      <c r="B51" s="8">
        <v>2019</v>
      </c>
      <c r="C51" s="32">
        <f>AU207</f>
        <v>7631</v>
      </c>
      <c r="D51" s="32">
        <f t="shared" si="2"/>
        <v>3002</v>
      </c>
      <c r="E51" s="32">
        <f t="shared" si="3"/>
        <v>20041</v>
      </c>
      <c r="F51" s="32">
        <f t="shared" si="3"/>
        <v>23267</v>
      </c>
      <c r="G51" s="32">
        <f t="shared" si="4"/>
        <v>10077</v>
      </c>
      <c r="H51" s="32">
        <f t="shared" si="4"/>
        <v>8444</v>
      </c>
      <c r="I51" s="32"/>
      <c r="J51" s="32">
        <f t="shared" si="5"/>
        <v>5401</v>
      </c>
      <c r="K51" s="32">
        <f t="shared" si="6"/>
        <v>0</v>
      </c>
      <c r="L51" s="32">
        <f t="shared" si="6"/>
        <v>0</v>
      </c>
      <c r="M51" s="32">
        <f t="shared" si="7"/>
        <v>1469</v>
      </c>
      <c r="N51" s="32">
        <f t="shared" si="7"/>
        <v>552</v>
      </c>
      <c r="O51" s="32">
        <f t="shared" si="8"/>
        <v>448</v>
      </c>
      <c r="P51" s="32">
        <v>8021.0579721999993</v>
      </c>
      <c r="Q51" s="32">
        <f t="shared" si="9"/>
        <v>0</v>
      </c>
      <c r="R51" s="32">
        <f t="shared" si="9"/>
        <v>0</v>
      </c>
      <c r="S51" s="32">
        <f t="shared" si="10"/>
        <v>15</v>
      </c>
      <c r="T51" s="32">
        <f t="shared" si="11"/>
        <v>68</v>
      </c>
      <c r="U51" s="32">
        <f t="shared" si="12"/>
        <v>103</v>
      </c>
      <c r="V51" s="32">
        <f t="shared" si="12"/>
        <v>304</v>
      </c>
      <c r="W51" s="32">
        <f t="shared" si="13"/>
        <v>104944</v>
      </c>
      <c r="X51" s="32">
        <f t="shared" si="13"/>
        <v>39696</v>
      </c>
      <c r="Y51" s="32">
        <f t="shared" si="14"/>
        <v>15562</v>
      </c>
      <c r="Z51" s="32">
        <f t="shared" si="14"/>
        <v>14712</v>
      </c>
      <c r="AA51" s="32">
        <f t="shared" si="15"/>
        <v>92</v>
      </c>
      <c r="AB51" s="32">
        <f t="shared" si="15"/>
        <v>24</v>
      </c>
      <c r="AC51" s="91"/>
      <c r="AD51" s="39"/>
      <c r="AE51" s="40"/>
      <c r="AF51" s="40"/>
      <c r="AH51" s="11"/>
      <c r="AI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>
      <c r="A52" s="75" t="s">
        <v>20</v>
      </c>
      <c r="B52" s="8">
        <v>2017</v>
      </c>
      <c r="C52" s="32">
        <f>AU208</f>
        <v>370</v>
      </c>
      <c r="D52" s="32">
        <f t="shared" ref="C52:D105" si="16">AV208</f>
        <v>531</v>
      </c>
      <c r="E52" s="32">
        <f t="shared" ref="E52:F105" si="17">AU286</f>
        <v>5945.527</v>
      </c>
      <c r="F52" s="32">
        <f t="shared" si="17"/>
        <v>6341</v>
      </c>
      <c r="G52" s="32">
        <f t="shared" ref="G52:H105" si="18">AU363</f>
        <v>3473</v>
      </c>
      <c r="H52" s="32">
        <f t="shared" si="18"/>
        <v>9088</v>
      </c>
      <c r="I52" s="32">
        <f t="shared" ref="I52:J54" si="19">AU440</f>
        <v>34212</v>
      </c>
      <c r="J52" s="32">
        <f t="shared" si="19"/>
        <v>39987</v>
      </c>
      <c r="K52" s="32">
        <f t="shared" ref="K52:L105" si="20">AU520</f>
        <v>8</v>
      </c>
      <c r="L52" s="32">
        <f t="shared" si="20"/>
        <v>24</v>
      </c>
      <c r="M52" s="32">
        <f t="shared" ref="M52:N105" si="21">AU599</f>
        <v>1597</v>
      </c>
      <c r="N52" s="32">
        <f t="shared" si="21"/>
        <v>2261</v>
      </c>
      <c r="O52" s="32">
        <f t="shared" ref="O52:P54" si="22">AU679</f>
        <v>1801</v>
      </c>
      <c r="P52" s="32">
        <f t="shared" si="22"/>
        <v>2190</v>
      </c>
      <c r="Q52" s="32">
        <f t="shared" ref="Q52:R67" si="23">AU758</f>
        <v>0</v>
      </c>
      <c r="R52" s="32">
        <f t="shared" si="23"/>
        <v>0</v>
      </c>
      <c r="S52" s="32">
        <f>AU838</f>
        <v>0</v>
      </c>
      <c r="T52" s="32">
        <f t="shared" si="11"/>
        <v>0</v>
      </c>
      <c r="U52" s="32">
        <f t="shared" ref="U52:V105" si="24">AU917</f>
        <v>0</v>
      </c>
      <c r="V52" s="32">
        <f t="shared" si="24"/>
        <v>0</v>
      </c>
      <c r="W52" s="32">
        <f t="shared" ref="W52:X105" si="25">AU997</f>
        <v>2100.739</v>
      </c>
      <c r="X52" s="32">
        <f t="shared" si="25"/>
        <v>1465.4499767799998</v>
      </c>
      <c r="Y52" s="32">
        <f t="shared" ref="Y52:Z105" si="26">AU1152</f>
        <v>4892</v>
      </c>
      <c r="Z52" s="32">
        <f t="shared" si="26"/>
        <v>5845</v>
      </c>
      <c r="AA52" s="32">
        <f t="shared" ref="AA52:AB105" si="27">AU1076</f>
        <v>0</v>
      </c>
      <c r="AB52" s="32">
        <f t="shared" si="27"/>
        <v>0</v>
      </c>
      <c r="AC52" s="91" t="s">
        <v>269</v>
      </c>
      <c r="AD52" s="39"/>
      <c r="AE52" s="40"/>
      <c r="AF52" s="40"/>
      <c r="AH52" s="11"/>
      <c r="AI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>
      <c r="A53" s="76"/>
      <c r="B53" s="8">
        <v>2018</v>
      </c>
      <c r="C53" s="32">
        <f t="shared" si="16"/>
        <v>4654</v>
      </c>
      <c r="D53" s="32">
        <f t="shared" si="16"/>
        <v>3902</v>
      </c>
      <c r="E53" s="32">
        <f t="shared" si="17"/>
        <v>8204</v>
      </c>
      <c r="F53" s="32">
        <f t="shared" si="17"/>
        <v>14663</v>
      </c>
      <c r="G53" s="32">
        <f t="shared" si="18"/>
        <v>19551</v>
      </c>
      <c r="H53" s="32">
        <f t="shared" si="18"/>
        <v>11136</v>
      </c>
      <c r="I53" s="32">
        <f t="shared" si="19"/>
        <v>17314</v>
      </c>
      <c r="J53" s="32">
        <f t="shared" si="19"/>
        <v>22407</v>
      </c>
      <c r="K53" s="32">
        <f t="shared" si="20"/>
        <v>42</v>
      </c>
      <c r="L53" s="32">
        <f t="shared" si="20"/>
        <v>91</v>
      </c>
      <c r="M53" s="32">
        <f t="shared" si="21"/>
        <v>1573</v>
      </c>
      <c r="N53" s="32">
        <f t="shared" si="21"/>
        <v>1538</v>
      </c>
      <c r="O53" s="32">
        <f t="shared" si="22"/>
        <v>1708</v>
      </c>
      <c r="P53" s="32">
        <f t="shared" si="22"/>
        <v>1952</v>
      </c>
      <c r="Q53" s="32">
        <f t="shared" si="23"/>
        <v>5</v>
      </c>
      <c r="R53" s="32">
        <f t="shared" si="23"/>
        <v>140</v>
      </c>
      <c r="S53" s="32">
        <f>AU839</f>
        <v>0</v>
      </c>
      <c r="T53" s="32">
        <f t="shared" si="11"/>
        <v>0</v>
      </c>
      <c r="U53" s="32">
        <f t="shared" si="24"/>
        <v>0</v>
      </c>
      <c r="V53" s="32">
        <f t="shared" si="24"/>
        <v>0</v>
      </c>
      <c r="W53" s="32">
        <f t="shared" si="25"/>
        <v>4329</v>
      </c>
      <c r="X53" s="32">
        <f t="shared" si="25"/>
        <v>2228</v>
      </c>
      <c r="Y53" s="32">
        <f t="shared" si="26"/>
        <v>4371</v>
      </c>
      <c r="Z53" s="32">
        <f t="shared" si="26"/>
        <v>4719</v>
      </c>
      <c r="AA53" s="32">
        <f t="shared" si="27"/>
        <v>0</v>
      </c>
      <c r="AB53" s="32">
        <f t="shared" si="27"/>
        <v>0</v>
      </c>
      <c r="AC53" s="91"/>
      <c r="AD53" s="40"/>
      <c r="AE53" s="40"/>
      <c r="AF53" s="40"/>
      <c r="AH53" s="11"/>
      <c r="AI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>
      <c r="A54" s="77"/>
      <c r="B54" s="8">
        <v>2019</v>
      </c>
      <c r="C54" s="32">
        <f>AU210</f>
        <v>10227</v>
      </c>
      <c r="D54" s="32">
        <f>AV210</f>
        <v>6250</v>
      </c>
      <c r="E54" s="32">
        <f>AU288</f>
        <v>2711</v>
      </c>
      <c r="F54" s="32">
        <f>AV288</f>
        <v>5310</v>
      </c>
      <c r="G54" s="32">
        <f>AU365</f>
        <v>88711</v>
      </c>
      <c r="H54" s="32">
        <f>AV365</f>
        <v>75940</v>
      </c>
      <c r="I54" s="32">
        <f t="shared" si="19"/>
        <v>2376</v>
      </c>
      <c r="J54" s="32">
        <f t="shared" si="19"/>
        <v>1345</v>
      </c>
      <c r="K54" s="32">
        <f>AU522</f>
        <v>0</v>
      </c>
      <c r="L54" s="32">
        <f>AV522</f>
        <v>0</v>
      </c>
      <c r="M54" s="32">
        <f>AU601</f>
        <v>807</v>
      </c>
      <c r="N54" s="32">
        <f>AV601</f>
        <v>1345</v>
      </c>
      <c r="O54" s="32">
        <f t="shared" si="22"/>
        <v>2368</v>
      </c>
      <c r="P54" s="32">
        <f t="shared" si="22"/>
        <v>5073</v>
      </c>
      <c r="Q54" s="32">
        <f t="shared" si="23"/>
        <v>0</v>
      </c>
      <c r="R54" s="32">
        <f t="shared" si="23"/>
        <v>0</v>
      </c>
      <c r="S54" s="32">
        <f>AU840</f>
        <v>0</v>
      </c>
      <c r="T54" s="32">
        <f>AV840</f>
        <v>0</v>
      </c>
      <c r="U54" s="32">
        <f>AU919</f>
        <v>0</v>
      </c>
      <c r="V54" s="32">
        <f>AV919</f>
        <v>0</v>
      </c>
      <c r="W54" s="32">
        <f t="shared" si="25"/>
        <v>13815</v>
      </c>
      <c r="X54" s="32">
        <f t="shared" si="25"/>
        <v>6569</v>
      </c>
      <c r="Y54" s="32">
        <f>AU1154</f>
        <v>2819</v>
      </c>
      <c r="Z54" s="32">
        <f>AV1154</f>
        <v>3209</v>
      </c>
      <c r="AA54" s="32">
        <f>AU1078</f>
        <v>0</v>
      </c>
      <c r="AB54" s="32">
        <f>AV1078</f>
        <v>0</v>
      </c>
      <c r="AC54" s="91"/>
      <c r="AD54" s="39"/>
      <c r="AE54" s="39"/>
      <c r="AF54" s="39"/>
      <c r="AH54" s="11"/>
      <c r="AI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>
      <c r="A55" s="75" t="s">
        <v>21</v>
      </c>
      <c r="B55" s="8">
        <v>2017</v>
      </c>
      <c r="C55" s="32">
        <f t="shared" si="16"/>
        <v>27</v>
      </c>
      <c r="D55" s="32">
        <f t="shared" si="16"/>
        <v>566</v>
      </c>
      <c r="E55" s="32">
        <f t="shared" si="17"/>
        <v>1</v>
      </c>
      <c r="F55" s="32">
        <f t="shared" si="17"/>
        <v>1</v>
      </c>
      <c r="G55" s="32">
        <f t="shared" si="18"/>
        <v>308</v>
      </c>
      <c r="H55" s="32">
        <f t="shared" si="18"/>
        <v>425</v>
      </c>
      <c r="I55" s="32">
        <f t="shared" ref="I55:J105" si="28">AU443</f>
        <v>5</v>
      </c>
      <c r="J55" s="32">
        <f t="shared" si="28"/>
        <v>2</v>
      </c>
      <c r="K55" s="32">
        <f t="shared" si="20"/>
        <v>2</v>
      </c>
      <c r="L55" s="32">
        <f t="shared" si="20"/>
        <v>2</v>
      </c>
      <c r="M55" s="32">
        <f t="shared" si="21"/>
        <v>0</v>
      </c>
      <c r="N55" s="32">
        <f t="shared" si="21"/>
        <v>0</v>
      </c>
      <c r="O55" s="32">
        <f t="shared" ref="O55:P105" si="29">AU682</f>
        <v>0</v>
      </c>
      <c r="P55" s="32">
        <f t="shared" si="29"/>
        <v>0</v>
      </c>
      <c r="Q55" s="32">
        <f t="shared" si="23"/>
        <v>0</v>
      </c>
      <c r="R55" s="32">
        <f t="shared" si="23"/>
        <v>0</v>
      </c>
      <c r="S55" s="32">
        <f>AU841</f>
        <v>300</v>
      </c>
      <c r="T55" s="32">
        <v>0</v>
      </c>
      <c r="U55" s="32">
        <f t="shared" si="24"/>
        <v>614</v>
      </c>
      <c r="V55" s="32">
        <f t="shared" si="24"/>
        <v>1239</v>
      </c>
      <c r="W55" s="32">
        <f>AU1000</f>
        <v>0</v>
      </c>
      <c r="X55" s="32">
        <f>AV1000</f>
        <v>0</v>
      </c>
      <c r="Y55" s="32">
        <f t="shared" si="26"/>
        <v>46</v>
      </c>
      <c r="Z55" s="32">
        <f t="shared" si="26"/>
        <v>53</v>
      </c>
      <c r="AA55" s="32">
        <f t="shared" si="27"/>
        <v>200</v>
      </c>
      <c r="AB55" s="32">
        <f t="shared" si="27"/>
        <v>351</v>
      </c>
      <c r="AC55" s="91" t="s">
        <v>270</v>
      </c>
      <c r="AD55" s="39"/>
      <c r="AE55" s="40"/>
      <c r="AF55" s="40"/>
      <c r="AH55" s="11"/>
      <c r="AI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>
      <c r="A56" s="76"/>
      <c r="B56" s="8">
        <v>2018</v>
      </c>
      <c r="C56" s="32">
        <f t="shared" si="16"/>
        <v>1759</v>
      </c>
      <c r="D56" s="32">
        <f t="shared" si="16"/>
        <v>864</v>
      </c>
      <c r="E56" s="32">
        <f t="shared" si="17"/>
        <v>0</v>
      </c>
      <c r="F56" s="32">
        <f t="shared" si="17"/>
        <v>0</v>
      </c>
      <c r="G56" s="32">
        <f t="shared" si="18"/>
        <v>493</v>
      </c>
      <c r="H56" s="32">
        <f t="shared" si="18"/>
        <v>584</v>
      </c>
      <c r="I56" s="32">
        <f t="shared" si="28"/>
        <v>3</v>
      </c>
      <c r="J56" s="32">
        <f t="shared" si="28"/>
        <v>1</v>
      </c>
      <c r="K56" s="32">
        <f t="shared" si="20"/>
        <v>1</v>
      </c>
      <c r="L56" s="32">
        <f t="shared" si="20"/>
        <v>2</v>
      </c>
      <c r="M56" s="32">
        <f t="shared" si="21"/>
        <v>37</v>
      </c>
      <c r="N56" s="32">
        <f t="shared" si="21"/>
        <v>27</v>
      </c>
      <c r="O56" s="32">
        <f t="shared" si="29"/>
        <v>155</v>
      </c>
      <c r="P56" s="32">
        <f t="shared" si="29"/>
        <v>104</v>
      </c>
      <c r="Q56" s="32">
        <f t="shared" si="23"/>
        <v>0</v>
      </c>
      <c r="R56" s="32">
        <f t="shared" si="23"/>
        <v>0</v>
      </c>
      <c r="S56" s="32">
        <f>AU842</f>
        <v>409</v>
      </c>
      <c r="T56" s="32">
        <f>AV842</f>
        <v>329</v>
      </c>
      <c r="U56" s="32">
        <f t="shared" si="24"/>
        <v>625</v>
      </c>
      <c r="V56" s="32">
        <f t="shared" si="24"/>
        <v>1247</v>
      </c>
      <c r="W56" s="32">
        <f t="shared" si="25"/>
        <v>487</v>
      </c>
      <c r="X56" s="32">
        <f t="shared" si="25"/>
        <v>432</v>
      </c>
      <c r="Y56" s="32">
        <f t="shared" si="26"/>
        <v>58</v>
      </c>
      <c r="Z56" s="32">
        <f t="shared" si="26"/>
        <v>63</v>
      </c>
      <c r="AA56" s="32">
        <f t="shared" si="27"/>
        <v>0</v>
      </c>
      <c r="AB56" s="32">
        <f t="shared" si="27"/>
        <v>0</v>
      </c>
      <c r="AC56" s="91"/>
      <c r="AD56" s="39"/>
      <c r="AE56" s="39"/>
      <c r="AF56" s="39"/>
      <c r="AH56" s="11"/>
      <c r="AI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8" customHeight="1">
      <c r="A57" s="77"/>
      <c r="B57" s="8">
        <v>2019</v>
      </c>
      <c r="C57" s="32">
        <f t="shared" si="16"/>
        <v>955</v>
      </c>
      <c r="D57" s="32">
        <f t="shared" si="16"/>
        <v>535</v>
      </c>
      <c r="E57" s="32">
        <f t="shared" si="17"/>
        <v>0</v>
      </c>
      <c r="F57" s="32">
        <f t="shared" si="17"/>
        <v>0</v>
      </c>
      <c r="G57" s="32">
        <f t="shared" si="18"/>
        <v>395</v>
      </c>
      <c r="H57" s="32">
        <f t="shared" si="18"/>
        <v>508</v>
      </c>
      <c r="I57" s="32">
        <f t="shared" si="28"/>
        <v>1</v>
      </c>
      <c r="J57" s="32">
        <f t="shared" si="28"/>
        <v>1</v>
      </c>
      <c r="K57" s="32">
        <f t="shared" si="20"/>
        <v>0</v>
      </c>
      <c r="L57" s="32">
        <f t="shared" si="20"/>
        <v>0</v>
      </c>
      <c r="M57" s="32">
        <f t="shared" si="21"/>
        <v>11</v>
      </c>
      <c r="N57" s="32">
        <f t="shared" si="21"/>
        <v>5</v>
      </c>
      <c r="O57" s="32">
        <f t="shared" si="29"/>
        <v>60</v>
      </c>
      <c r="P57" s="32">
        <f t="shared" si="29"/>
        <v>64</v>
      </c>
      <c r="Q57" s="32">
        <f t="shared" si="23"/>
        <v>0</v>
      </c>
      <c r="R57" s="32">
        <f t="shared" si="23"/>
        <v>0</v>
      </c>
      <c r="S57" s="32">
        <f t="shared" ref="S57:T105" si="30">AU843</f>
        <v>53</v>
      </c>
      <c r="T57" s="32">
        <f t="shared" si="30"/>
        <v>86</v>
      </c>
      <c r="U57" s="32">
        <f t="shared" si="24"/>
        <v>493</v>
      </c>
      <c r="V57" s="32">
        <f t="shared" si="24"/>
        <v>1297</v>
      </c>
      <c r="W57" s="32">
        <f t="shared" si="25"/>
        <v>306</v>
      </c>
      <c r="X57" s="32">
        <f t="shared" si="25"/>
        <v>293</v>
      </c>
      <c r="Y57" s="32">
        <f t="shared" si="26"/>
        <v>55</v>
      </c>
      <c r="Z57" s="32">
        <f t="shared" si="26"/>
        <v>72</v>
      </c>
      <c r="AA57" s="32">
        <f t="shared" si="27"/>
        <v>0</v>
      </c>
      <c r="AB57" s="32">
        <f t="shared" si="27"/>
        <v>0</v>
      </c>
      <c r="AC57" s="91"/>
      <c r="AD57" s="39"/>
      <c r="AE57" s="40"/>
      <c r="AF57" s="40"/>
      <c r="AH57" s="11"/>
      <c r="AI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>
      <c r="A58" s="75" t="s">
        <v>113</v>
      </c>
      <c r="B58" s="8">
        <v>2017</v>
      </c>
      <c r="C58" s="32">
        <f t="shared" si="16"/>
        <v>36841</v>
      </c>
      <c r="D58" s="32">
        <f t="shared" si="16"/>
        <v>11543</v>
      </c>
      <c r="E58" s="32">
        <f t="shared" si="17"/>
        <v>0</v>
      </c>
      <c r="F58" s="32">
        <f t="shared" si="17"/>
        <v>1</v>
      </c>
      <c r="G58" s="32">
        <f t="shared" si="18"/>
        <v>89</v>
      </c>
      <c r="H58" s="32">
        <f t="shared" si="18"/>
        <v>142</v>
      </c>
      <c r="I58" s="32">
        <f t="shared" si="28"/>
        <v>590</v>
      </c>
      <c r="J58" s="32">
        <f t="shared" si="28"/>
        <v>413</v>
      </c>
      <c r="K58" s="32">
        <f t="shared" si="20"/>
        <v>35</v>
      </c>
      <c r="L58" s="32">
        <f t="shared" si="20"/>
        <v>17</v>
      </c>
      <c r="M58" s="32">
        <f t="shared" si="21"/>
        <v>1170</v>
      </c>
      <c r="N58" s="32">
        <f t="shared" si="21"/>
        <v>1678</v>
      </c>
      <c r="O58" s="32">
        <f t="shared" si="29"/>
        <v>10010</v>
      </c>
      <c r="P58" s="32">
        <f t="shared" si="29"/>
        <v>7961</v>
      </c>
      <c r="Q58" s="32">
        <f t="shared" si="23"/>
        <v>0</v>
      </c>
      <c r="R58" s="32">
        <f t="shared" si="23"/>
        <v>0</v>
      </c>
      <c r="S58" s="32">
        <f t="shared" si="30"/>
        <v>64</v>
      </c>
      <c r="T58" s="32">
        <f t="shared" si="30"/>
        <v>343</v>
      </c>
      <c r="U58" s="32">
        <f t="shared" si="24"/>
        <v>0</v>
      </c>
      <c r="V58" s="32">
        <f t="shared" si="24"/>
        <v>0</v>
      </c>
      <c r="W58" s="32">
        <f t="shared" si="25"/>
        <v>134152</v>
      </c>
      <c r="X58" s="32">
        <f t="shared" si="25"/>
        <v>63749</v>
      </c>
      <c r="Y58" s="32">
        <f t="shared" si="26"/>
        <v>9</v>
      </c>
      <c r="Z58" s="32">
        <f t="shared" si="26"/>
        <v>77</v>
      </c>
      <c r="AA58" s="32">
        <f t="shared" si="27"/>
        <v>200</v>
      </c>
      <c r="AB58" s="32">
        <f t="shared" si="27"/>
        <v>393</v>
      </c>
      <c r="AC58" s="91" t="s">
        <v>76</v>
      </c>
      <c r="AD58" s="39"/>
      <c r="AE58" s="40"/>
      <c r="AF58" s="40"/>
      <c r="AH58" s="11"/>
      <c r="AI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>
      <c r="A59" s="76"/>
      <c r="B59" s="8">
        <v>2018</v>
      </c>
      <c r="C59" s="32">
        <f t="shared" si="16"/>
        <v>24804</v>
      </c>
      <c r="D59" s="32">
        <f t="shared" si="16"/>
        <v>8814</v>
      </c>
      <c r="E59" s="32">
        <f t="shared" si="17"/>
        <v>0</v>
      </c>
      <c r="F59" s="32">
        <f t="shared" si="17"/>
        <v>1</v>
      </c>
      <c r="G59" s="32">
        <f t="shared" si="18"/>
        <v>1231</v>
      </c>
      <c r="H59" s="32">
        <f t="shared" si="18"/>
        <v>1112</v>
      </c>
      <c r="I59" s="32">
        <f t="shared" si="28"/>
        <v>14318</v>
      </c>
      <c r="J59" s="32">
        <f t="shared" si="28"/>
        <v>8300</v>
      </c>
      <c r="K59" s="32">
        <f t="shared" si="20"/>
        <v>55</v>
      </c>
      <c r="L59" s="32">
        <f t="shared" si="20"/>
        <v>38</v>
      </c>
      <c r="M59" s="32">
        <f t="shared" si="21"/>
        <v>1496</v>
      </c>
      <c r="N59" s="32">
        <f t="shared" si="21"/>
        <v>1751</v>
      </c>
      <c r="O59" s="32">
        <f t="shared" si="29"/>
        <v>6965</v>
      </c>
      <c r="P59" s="32">
        <f t="shared" si="29"/>
        <v>4653</v>
      </c>
      <c r="Q59" s="32">
        <f t="shared" si="23"/>
        <v>0</v>
      </c>
      <c r="R59" s="32">
        <f t="shared" si="23"/>
        <v>0</v>
      </c>
      <c r="S59" s="32">
        <f t="shared" si="30"/>
        <v>241</v>
      </c>
      <c r="T59" s="32">
        <f t="shared" si="30"/>
        <v>933</v>
      </c>
      <c r="U59" s="32">
        <f t="shared" si="24"/>
        <v>5989</v>
      </c>
      <c r="V59" s="32">
        <f t="shared" si="24"/>
        <v>11342</v>
      </c>
      <c r="W59" s="32">
        <f t="shared" si="25"/>
        <v>8175</v>
      </c>
      <c r="X59" s="32">
        <f t="shared" si="25"/>
        <v>5954</v>
      </c>
      <c r="Y59" s="32">
        <f t="shared" si="26"/>
        <v>12</v>
      </c>
      <c r="Z59" s="32">
        <f t="shared" si="26"/>
        <v>53</v>
      </c>
      <c r="AA59" s="32">
        <f t="shared" si="27"/>
        <v>196</v>
      </c>
      <c r="AB59" s="32">
        <f t="shared" si="27"/>
        <v>381</v>
      </c>
      <c r="AC59" s="91"/>
      <c r="AD59" s="39"/>
      <c r="AE59" s="39"/>
      <c r="AF59" s="39"/>
      <c r="AH59" s="11"/>
      <c r="AI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>
      <c r="A60" s="77"/>
      <c r="B60" s="8">
        <v>2019</v>
      </c>
      <c r="C60" s="32">
        <f t="shared" si="16"/>
        <v>20703</v>
      </c>
      <c r="D60" s="32">
        <f t="shared" si="16"/>
        <v>11129</v>
      </c>
      <c r="E60" s="32">
        <f t="shared" si="17"/>
        <v>0.5</v>
      </c>
      <c r="F60" s="32">
        <f t="shared" si="17"/>
        <v>1</v>
      </c>
      <c r="G60" s="32">
        <f t="shared" si="18"/>
        <v>7593</v>
      </c>
      <c r="H60" s="32">
        <f t="shared" si="18"/>
        <v>6881</v>
      </c>
      <c r="I60" s="32">
        <f t="shared" si="28"/>
        <v>52852</v>
      </c>
      <c r="J60" s="32">
        <f t="shared" si="28"/>
        <v>38484</v>
      </c>
      <c r="K60" s="32">
        <f t="shared" si="20"/>
        <v>16</v>
      </c>
      <c r="L60" s="32">
        <f t="shared" si="20"/>
        <v>8</v>
      </c>
      <c r="M60" s="32">
        <f t="shared" si="21"/>
        <v>2600</v>
      </c>
      <c r="N60" s="32">
        <f t="shared" si="21"/>
        <v>2568</v>
      </c>
      <c r="O60" s="32">
        <f t="shared" si="29"/>
        <v>12713</v>
      </c>
      <c r="P60" s="32">
        <f t="shared" si="29"/>
        <v>12809</v>
      </c>
      <c r="Q60" s="32">
        <f t="shared" si="23"/>
        <v>0</v>
      </c>
      <c r="R60" s="32">
        <f t="shared" si="23"/>
        <v>0</v>
      </c>
      <c r="S60" s="32">
        <f t="shared" si="30"/>
        <v>308</v>
      </c>
      <c r="T60" s="32">
        <f t="shared" si="30"/>
        <v>1273</v>
      </c>
      <c r="U60" s="32">
        <f t="shared" si="24"/>
        <v>4835</v>
      </c>
      <c r="V60" s="32">
        <f t="shared" si="24"/>
        <v>10144</v>
      </c>
      <c r="W60" s="32">
        <f t="shared" si="25"/>
        <v>22508</v>
      </c>
      <c r="X60" s="32">
        <f t="shared" si="25"/>
        <v>12723</v>
      </c>
      <c r="Y60" s="32">
        <f t="shared" si="26"/>
        <v>0</v>
      </c>
      <c r="Z60" s="32">
        <f t="shared" si="26"/>
        <v>0</v>
      </c>
      <c r="AA60" s="32">
        <f t="shared" si="27"/>
        <v>262</v>
      </c>
      <c r="AB60" s="32">
        <f t="shared" si="27"/>
        <v>413</v>
      </c>
      <c r="AC60" s="91"/>
      <c r="AD60" s="39"/>
      <c r="AE60" s="40"/>
      <c r="AF60" s="40"/>
      <c r="AH60" s="11"/>
      <c r="AI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>
      <c r="A61" s="75" t="s">
        <v>24</v>
      </c>
      <c r="B61" s="8">
        <v>2017</v>
      </c>
      <c r="C61" s="32">
        <f t="shared" si="16"/>
        <v>176080</v>
      </c>
      <c r="D61" s="32">
        <f t="shared" si="16"/>
        <v>95729</v>
      </c>
      <c r="E61" s="32">
        <f t="shared" si="17"/>
        <v>46573</v>
      </c>
      <c r="F61" s="32">
        <f t="shared" si="17"/>
        <v>64560</v>
      </c>
      <c r="G61" s="32">
        <f t="shared" si="18"/>
        <v>154192</v>
      </c>
      <c r="H61" s="32">
        <f t="shared" si="18"/>
        <v>226667</v>
      </c>
      <c r="I61" s="32">
        <f t="shared" si="28"/>
        <v>63917</v>
      </c>
      <c r="J61" s="32">
        <f t="shared" si="28"/>
        <v>37247</v>
      </c>
      <c r="K61" s="32">
        <f t="shared" si="20"/>
        <v>20489</v>
      </c>
      <c r="L61" s="32">
        <f t="shared" si="20"/>
        <v>6825</v>
      </c>
      <c r="M61" s="32">
        <f t="shared" si="21"/>
        <v>512833</v>
      </c>
      <c r="N61" s="32">
        <f t="shared" si="21"/>
        <v>210716</v>
      </c>
      <c r="O61" s="32">
        <f t="shared" si="29"/>
        <v>455595</v>
      </c>
      <c r="P61" s="32">
        <f t="shared" si="29"/>
        <v>229295</v>
      </c>
      <c r="Q61" s="32">
        <f t="shared" si="23"/>
        <v>200190</v>
      </c>
      <c r="R61" s="32">
        <f t="shared" si="23"/>
        <v>550561</v>
      </c>
      <c r="S61" s="32">
        <f t="shared" si="30"/>
        <v>59958</v>
      </c>
      <c r="T61" s="32">
        <f t="shared" si="30"/>
        <v>11023</v>
      </c>
      <c r="U61" s="32">
        <f t="shared" si="24"/>
        <v>441033</v>
      </c>
      <c r="V61" s="32">
        <f t="shared" si="24"/>
        <v>441033</v>
      </c>
      <c r="W61" s="32">
        <f t="shared" si="25"/>
        <v>128047</v>
      </c>
      <c r="X61" s="32">
        <f t="shared" si="25"/>
        <v>137027</v>
      </c>
      <c r="Y61" s="32">
        <f t="shared" si="26"/>
        <v>78223</v>
      </c>
      <c r="Z61" s="32">
        <f t="shared" si="26"/>
        <v>208163</v>
      </c>
      <c r="AA61" s="32">
        <f t="shared" si="27"/>
        <v>12862</v>
      </c>
      <c r="AB61" s="32">
        <f t="shared" si="27"/>
        <v>19619</v>
      </c>
      <c r="AC61" s="91" t="s">
        <v>25</v>
      </c>
      <c r="AD61" s="39"/>
      <c r="AE61" s="40"/>
      <c r="AF61" s="40"/>
      <c r="AH61" s="11"/>
      <c r="AI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>
      <c r="A62" s="76"/>
      <c r="B62" s="8">
        <v>2018</v>
      </c>
      <c r="C62" s="32">
        <f t="shared" si="16"/>
        <v>209583</v>
      </c>
      <c r="D62" s="32">
        <f t="shared" si="16"/>
        <v>114913</v>
      </c>
      <c r="E62" s="32">
        <f t="shared" si="17"/>
        <v>63614</v>
      </c>
      <c r="F62" s="32">
        <f t="shared" si="17"/>
        <v>92985</v>
      </c>
      <c r="G62" s="32">
        <f t="shared" si="18"/>
        <v>156975</v>
      </c>
      <c r="H62" s="32">
        <f t="shared" si="18"/>
        <v>223980</v>
      </c>
      <c r="I62" s="32">
        <f t="shared" si="28"/>
        <v>60331</v>
      </c>
      <c r="J62" s="32">
        <f t="shared" si="28"/>
        <v>40753</v>
      </c>
      <c r="K62" s="32">
        <f t="shared" si="20"/>
        <v>15954</v>
      </c>
      <c r="L62" s="32">
        <f t="shared" si="20"/>
        <v>6194</v>
      </c>
      <c r="M62" s="32">
        <f t="shared" si="21"/>
        <v>441404</v>
      </c>
      <c r="N62" s="32">
        <f t="shared" si="21"/>
        <v>183394</v>
      </c>
      <c r="O62" s="32">
        <f t="shared" si="29"/>
        <v>450769</v>
      </c>
      <c r="P62" s="32">
        <f t="shared" si="29"/>
        <v>227998</v>
      </c>
      <c r="Q62" s="32">
        <f t="shared" si="23"/>
        <v>210051</v>
      </c>
      <c r="R62" s="32">
        <f t="shared" si="23"/>
        <v>543152</v>
      </c>
      <c r="S62" s="32">
        <f t="shared" si="30"/>
        <v>21354</v>
      </c>
      <c r="T62" s="32">
        <f t="shared" si="30"/>
        <v>94752</v>
      </c>
      <c r="U62" s="32">
        <f t="shared" si="24"/>
        <v>136291</v>
      </c>
      <c r="V62" s="32">
        <f t="shared" si="24"/>
        <v>403022</v>
      </c>
      <c r="W62" s="32">
        <f t="shared" si="25"/>
        <v>96049</v>
      </c>
      <c r="X62" s="32">
        <f t="shared" si="25"/>
        <v>103499</v>
      </c>
      <c r="Y62" s="32">
        <f t="shared" si="26"/>
        <v>64579</v>
      </c>
      <c r="Z62" s="32">
        <f t="shared" si="26"/>
        <v>211291</v>
      </c>
      <c r="AA62" s="32">
        <f t="shared" si="27"/>
        <v>2739</v>
      </c>
      <c r="AB62" s="32">
        <f t="shared" si="27"/>
        <v>10011</v>
      </c>
      <c r="AC62" s="91"/>
      <c r="AD62" s="39"/>
      <c r="AE62" s="39"/>
      <c r="AF62" s="39"/>
      <c r="AH62" s="11"/>
      <c r="AI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>
      <c r="A63" s="77"/>
      <c r="B63" s="8">
        <v>2019</v>
      </c>
      <c r="C63" s="32">
        <f t="shared" si="16"/>
        <v>182168</v>
      </c>
      <c r="D63" s="32">
        <f t="shared" si="16"/>
        <v>113124</v>
      </c>
      <c r="E63" s="32">
        <f t="shared" si="17"/>
        <v>40178</v>
      </c>
      <c r="F63" s="32">
        <f t="shared" si="17"/>
        <v>57913</v>
      </c>
      <c r="G63" s="32">
        <f t="shared" si="18"/>
        <v>152649</v>
      </c>
      <c r="H63" s="32">
        <f t="shared" si="18"/>
        <v>220595</v>
      </c>
      <c r="I63" s="32">
        <f t="shared" si="28"/>
        <v>61376</v>
      </c>
      <c r="J63" s="32">
        <f t="shared" si="28"/>
        <v>50270</v>
      </c>
      <c r="K63" s="32">
        <f t="shared" si="20"/>
        <v>29731</v>
      </c>
      <c r="L63" s="32">
        <f t="shared" si="20"/>
        <v>13247</v>
      </c>
      <c r="M63" s="32">
        <f t="shared" si="21"/>
        <v>696423</v>
      </c>
      <c r="N63" s="32">
        <f t="shared" si="21"/>
        <v>277714</v>
      </c>
      <c r="O63" s="32">
        <f t="shared" si="29"/>
        <v>691575</v>
      </c>
      <c r="P63" s="32">
        <f t="shared" si="29"/>
        <v>414307</v>
      </c>
      <c r="Q63" s="32">
        <f t="shared" si="23"/>
        <v>103074</v>
      </c>
      <c r="R63" s="32">
        <f t="shared" si="23"/>
        <v>296805</v>
      </c>
      <c r="S63" s="32">
        <f t="shared" si="30"/>
        <v>14161</v>
      </c>
      <c r="T63" s="32">
        <f t="shared" si="30"/>
        <v>54164</v>
      </c>
      <c r="U63" s="32">
        <f t="shared" si="24"/>
        <v>134884</v>
      </c>
      <c r="V63" s="32">
        <f t="shared" si="24"/>
        <v>420211</v>
      </c>
      <c r="W63" s="32">
        <f t="shared" si="25"/>
        <v>62932</v>
      </c>
      <c r="X63" s="32">
        <f t="shared" si="25"/>
        <v>69295</v>
      </c>
      <c r="Y63" s="32">
        <f t="shared" si="26"/>
        <v>74693</v>
      </c>
      <c r="Z63" s="32">
        <f t="shared" si="26"/>
        <v>195978</v>
      </c>
      <c r="AA63" s="32">
        <f t="shared" si="27"/>
        <v>16852</v>
      </c>
      <c r="AB63" s="32">
        <f t="shared" si="27"/>
        <v>43270</v>
      </c>
      <c r="AC63" s="91"/>
      <c r="AD63" s="39"/>
      <c r="AE63" s="40"/>
      <c r="AF63" s="40"/>
      <c r="AH63" s="11"/>
      <c r="AI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>
      <c r="A64" s="75" t="s">
        <v>26</v>
      </c>
      <c r="B64" s="8">
        <v>2017</v>
      </c>
      <c r="C64" s="32">
        <f t="shared" si="16"/>
        <v>705</v>
      </c>
      <c r="D64" s="32">
        <f t="shared" si="16"/>
        <v>540</v>
      </c>
      <c r="E64" s="32">
        <f t="shared" si="17"/>
        <v>91801.12</v>
      </c>
      <c r="F64" s="32">
        <f t="shared" si="17"/>
        <v>161159</v>
      </c>
      <c r="G64" s="32">
        <f t="shared" si="18"/>
        <v>430</v>
      </c>
      <c r="H64" s="32">
        <f t="shared" si="18"/>
        <v>575</v>
      </c>
      <c r="I64" s="32">
        <f t="shared" si="28"/>
        <v>5111</v>
      </c>
      <c r="J64" s="32">
        <f t="shared" si="28"/>
        <v>5477</v>
      </c>
      <c r="K64" s="32">
        <f t="shared" si="20"/>
        <v>0</v>
      </c>
      <c r="L64" s="32">
        <f t="shared" si="20"/>
        <v>0</v>
      </c>
      <c r="M64" s="32">
        <f t="shared" si="21"/>
        <v>2710</v>
      </c>
      <c r="N64" s="32">
        <f t="shared" si="21"/>
        <v>1325</v>
      </c>
      <c r="O64" s="32">
        <f t="shared" si="29"/>
        <v>625</v>
      </c>
      <c r="P64" s="32">
        <f t="shared" si="29"/>
        <v>868</v>
      </c>
      <c r="Q64" s="32">
        <f t="shared" si="23"/>
        <v>8</v>
      </c>
      <c r="R64" s="32">
        <f t="shared" si="23"/>
        <v>51</v>
      </c>
      <c r="S64" s="32">
        <f t="shared" si="30"/>
        <v>238</v>
      </c>
      <c r="T64" s="32">
        <f t="shared" si="30"/>
        <v>271</v>
      </c>
      <c r="U64" s="32">
        <f t="shared" si="24"/>
        <v>5403</v>
      </c>
      <c r="V64" s="32">
        <f t="shared" si="24"/>
        <v>5403</v>
      </c>
      <c r="W64" s="32">
        <f t="shared" si="25"/>
        <v>223082.26699999999</v>
      </c>
      <c r="X64" s="32">
        <f t="shared" si="25"/>
        <v>126894.1868</v>
      </c>
      <c r="Y64" s="32">
        <f t="shared" si="26"/>
        <v>203</v>
      </c>
      <c r="Z64" s="32">
        <f t="shared" si="26"/>
        <v>465</v>
      </c>
      <c r="AA64" s="32">
        <f t="shared" si="27"/>
        <v>61</v>
      </c>
      <c r="AB64" s="32">
        <f t="shared" si="27"/>
        <v>398</v>
      </c>
      <c r="AC64" s="91" t="s">
        <v>27</v>
      </c>
      <c r="AD64" s="39"/>
      <c r="AE64" s="40"/>
      <c r="AF64" s="40"/>
      <c r="AH64" s="11"/>
      <c r="AI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219" ht="15.75">
      <c r="A65" s="76"/>
      <c r="B65" s="8">
        <v>2018</v>
      </c>
      <c r="C65" s="32">
        <f t="shared" si="16"/>
        <v>4904</v>
      </c>
      <c r="D65" s="32">
        <f t="shared" si="16"/>
        <v>3025</v>
      </c>
      <c r="E65" s="32">
        <f t="shared" si="17"/>
        <v>28</v>
      </c>
      <c r="F65" s="32">
        <f t="shared" si="17"/>
        <v>26</v>
      </c>
      <c r="G65" s="32">
        <f t="shared" si="18"/>
        <v>1547</v>
      </c>
      <c r="H65" s="32">
        <f t="shared" si="18"/>
        <v>2280</v>
      </c>
      <c r="I65" s="32">
        <f t="shared" si="28"/>
        <v>6856</v>
      </c>
      <c r="J65" s="32">
        <f t="shared" si="28"/>
        <v>3195</v>
      </c>
      <c r="K65" s="32">
        <f t="shared" si="20"/>
        <v>17</v>
      </c>
      <c r="L65" s="32">
        <f t="shared" si="20"/>
        <v>4</v>
      </c>
      <c r="M65" s="32">
        <f t="shared" si="21"/>
        <v>2913</v>
      </c>
      <c r="N65" s="32">
        <f t="shared" si="21"/>
        <v>1137</v>
      </c>
      <c r="O65" s="32">
        <f t="shared" si="29"/>
        <v>21370</v>
      </c>
      <c r="P65" s="32">
        <f t="shared" si="29"/>
        <v>13944</v>
      </c>
      <c r="Q65" s="32">
        <f t="shared" si="23"/>
        <v>0</v>
      </c>
      <c r="R65" s="32">
        <f t="shared" si="23"/>
        <v>3</v>
      </c>
      <c r="S65" s="32">
        <f t="shared" si="30"/>
        <v>3</v>
      </c>
      <c r="T65" s="32">
        <f t="shared" si="30"/>
        <v>23</v>
      </c>
      <c r="U65" s="32">
        <f t="shared" si="24"/>
        <v>10359</v>
      </c>
      <c r="V65" s="32">
        <f t="shared" si="24"/>
        <v>27836</v>
      </c>
      <c r="W65" s="32">
        <f t="shared" si="25"/>
        <v>181333</v>
      </c>
      <c r="X65" s="32">
        <f t="shared" si="25"/>
        <v>76576</v>
      </c>
      <c r="Y65" s="32">
        <f t="shared" si="26"/>
        <v>0</v>
      </c>
      <c r="Z65" s="32">
        <f t="shared" si="26"/>
        <v>1</v>
      </c>
      <c r="AA65" s="32">
        <f t="shared" si="27"/>
        <v>36</v>
      </c>
      <c r="AB65" s="32">
        <f t="shared" si="27"/>
        <v>49</v>
      </c>
      <c r="AC65" s="91"/>
      <c r="AD65" s="39"/>
      <c r="AE65" s="40"/>
      <c r="AF65" s="40"/>
      <c r="AH65" s="11"/>
      <c r="AI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219" ht="15.75">
      <c r="A66" s="77"/>
      <c r="B66" s="8">
        <v>2019</v>
      </c>
      <c r="C66" s="32">
        <f t="shared" si="16"/>
        <v>12104</v>
      </c>
      <c r="D66" s="32">
        <f t="shared" si="16"/>
        <v>6665</v>
      </c>
      <c r="E66" s="32">
        <f t="shared" si="17"/>
        <v>490</v>
      </c>
      <c r="F66" s="32">
        <f t="shared" si="17"/>
        <v>674</v>
      </c>
      <c r="G66" s="32">
        <f t="shared" si="18"/>
        <v>2630</v>
      </c>
      <c r="H66" s="32">
        <f t="shared" si="18"/>
        <v>4329</v>
      </c>
      <c r="I66" s="32">
        <f t="shared" si="28"/>
        <v>11041</v>
      </c>
      <c r="J66" s="32">
        <f t="shared" si="28"/>
        <v>7616</v>
      </c>
      <c r="K66" s="32">
        <f t="shared" si="20"/>
        <v>8</v>
      </c>
      <c r="L66" s="32">
        <f t="shared" si="20"/>
        <v>3</v>
      </c>
      <c r="M66" s="32">
        <f t="shared" si="21"/>
        <v>174</v>
      </c>
      <c r="N66" s="32">
        <f t="shared" si="21"/>
        <v>373</v>
      </c>
      <c r="O66" s="32">
        <f t="shared" si="29"/>
        <v>7532</v>
      </c>
      <c r="P66" s="32">
        <f t="shared" si="29"/>
        <v>10397</v>
      </c>
      <c r="Q66" s="32">
        <f t="shared" si="23"/>
        <v>0</v>
      </c>
      <c r="R66" s="32">
        <f t="shared" si="23"/>
        <v>1</v>
      </c>
      <c r="S66" s="32">
        <f t="shared" si="30"/>
        <v>38</v>
      </c>
      <c r="T66" s="32">
        <f t="shared" si="30"/>
        <v>138</v>
      </c>
      <c r="U66" s="32">
        <f t="shared" si="24"/>
        <v>14626</v>
      </c>
      <c r="V66" s="32">
        <f t="shared" si="24"/>
        <v>41120</v>
      </c>
      <c r="W66" s="32">
        <f t="shared" si="25"/>
        <v>471922</v>
      </c>
      <c r="X66" s="32">
        <f t="shared" si="25"/>
        <v>199320</v>
      </c>
      <c r="Y66" s="32">
        <f t="shared" si="26"/>
        <v>0</v>
      </c>
      <c r="Z66" s="32">
        <f t="shared" si="26"/>
        <v>0</v>
      </c>
      <c r="AA66" s="32">
        <f t="shared" si="27"/>
        <v>11</v>
      </c>
      <c r="AB66" s="32">
        <f t="shared" si="27"/>
        <v>41</v>
      </c>
      <c r="AC66" s="91"/>
      <c r="AD66" s="39"/>
      <c r="AE66" s="39"/>
      <c r="AF66" s="39"/>
      <c r="AH66" s="11"/>
      <c r="AI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219" ht="15.75">
      <c r="A67" s="75" t="s">
        <v>28</v>
      </c>
      <c r="B67" s="8">
        <v>2017</v>
      </c>
      <c r="C67" s="32">
        <f t="shared" si="16"/>
        <v>36082</v>
      </c>
      <c r="D67" s="32">
        <f t="shared" si="16"/>
        <v>11630</v>
      </c>
      <c r="E67" s="32">
        <f t="shared" si="17"/>
        <v>18728</v>
      </c>
      <c r="F67" s="32">
        <f t="shared" si="17"/>
        <v>23359</v>
      </c>
      <c r="G67" s="32">
        <f t="shared" si="18"/>
        <v>18152</v>
      </c>
      <c r="H67" s="32">
        <f t="shared" si="18"/>
        <v>21408</v>
      </c>
      <c r="I67" s="32">
        <f t="shared" si="28"/>
        <v>19183</v>
      </c>
      <c r="J67" s="32">
        <f t="shared" si="28"/>
        <v>11687</v>
      </c>
      <c r="K67" s="32">
        <f t="shared" si="20"/>
        <v>21412</v>
      </c>
      <c r="L67" s="32">
        <f t="shared" si="20"/>
        <v>3134</v>
      </c>
      <c r="M67" s="32">
        <f t="shared" si="21"/>
        <v>556</v>
      </c>
      <c r="N67" s="32">
        <f t="shared" si="21"/>
        <v>250</v>
      </c>
      <c r="O67" s="32">
        <f t="shared" si="29"/>
        <v>0</v>
      </c>
      <c r="P67" s="32">
        <f t="shared" si="29"/>
        <v>0</v>
      </c>
      <c r="Q67" s="32">
        <f t="shared" si="23"/>
        <v>0</v>
      </c>
      <c r="R67" s="32">
        <f t="shared" si="23"/>
        <v>0</v>
      </c>
      <c r="S67" s="32">
        <f t="shared" si="30"/>
        <v>0</v>
      </c>
      <c r="T67" s="32">
        <f t="shared" si="30"/>
        <v>0</v>
      </c>
      <c r="U67" s="32">
        <f t="shared" si="24"/>
        <v>3167</v>
      </c>
      <c r="V67" s="32">
        <f t="shared" si="24"/>
        <v>17617</v>
      </c>
      <c r="W67" s="32">
        <f t="shared" si="25"/>
        <v>158145</v>
      </c>
      <c r="X67" s="32">
        <f t="shared" si="25"/>
        <v>81979</v>
      </c>
      <c r="Y67" s="32">
        <f t="shared" si="26"/>
        <v>0</v>
      </c>
      <c r="Z67" s="32">
        <f t="shared" si="26"/>
        <v>36</v>
      </c>
      <c r="AA67" s="32">
        <f t="shared" si="27"/>
        <v>140</v>
      </c>
      <c r="AB67" s="32">
        <f t="shared" si="27"/>
        <v>42</v>
      </c>
      <c r="AC67" s="91" t="s">
        <v>29</v>
      </c>
      <c r="AD67" s="39"/>
      <c r="AE67" s="40"/>
      <c r="AF67" s="40"/>
      <c r="AH67" s="11"/>
      <c r="AI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219" ht="15.75">
      <c r="A68" s="76"/>
      <c r="B68" s="8">
        <v>2018</v>
      </c>
      <c r="C68" s="32">
        <f t="shared" si="16"/>
        <v>77383</v>
      </c>
      <c r="D68" s="32">
        <f t="shared" si="16"/>
        <v>30233</v>
      </c>
      <c r="E68" s="32">
        <f t="shared" si="17"/>
        <v>557</v>
      </c>
      <c r="F68" s="32">
        <f t="shared" si="17"/>
        <v>698</v>
      </c>
      <c r="G68" s="32">
        <f t="shared" si="18"/>
        <v>22042</v>
      </c>
      <c r="H68" s="32">
        <f t="shared" si="18"/>
        <v>24918</v>
      </c>
      <c r="I68" s="32">
        <f t="shared" si="28"/>
        <v>17337</v>
      </c>
      <c r="J68" s="32">
        <f t="shared" si="28"/>
        <v>0</v>
      </c>
      <c r="K68" s="32">
        <f t="shared" si="20"/>
        <v>30033</v>
      </c>
      <c r="L68" s="32">
        <f t="shared" si="20"/>
        <v>13843</v>
      </c>
      <c r="M68" s="32">
        <f t="shared" si="21"/>
        <v>7706</v>
      </c>
      <c r="N68" s="32">
        <f t="shared" si="21"/>
        <v>3293</v>
      </c>
      <c r="O68" s="32">
        <f t="shared" si="29"/>
        <v>45777</v>
      </c>
      <c r="P68" s="32">
        <f t="shared" si="29"/>
        <v>20902</v>
      </c>
      <c r="Q68" s="32">
        <f t="shared" ref="Q68:R105" si="31">AU774</f>
        <v>5</v>
      </c>
      <c r="R68" s="32">
        <f t="shared" si="31"/>
        <v>30</v>
      </c>
      <c r="S68" s="32">
        <f t="shared" si="30"/>
        <v>0</v>
      </c>
      <c r="T68" s="32">
        <f t="shared" si="30"/>
        <v>0</v>
      </c>
      <c r="U68" s="32">
        <f t="shared" si="24"/>
        <v>2872</v>
      </c>
      <c r="V68" s="32">
        <f t="shared" si="24"/>
        <v>13498</v>
      </c>
      <c r="W68" s="32">
        <f t="shared" si="25"/>
        <v>122354</v>
      </c>
      <c r="X68" s="32">
        <f t="shared" si="25"/>
        <v>53280</v>
      </c>
      <c r="Y68" s="32">
        <f t="shared" si="26"/>
        <v>0</v>
      </c>
      <c r="Z68" s="32">
        <f t="shared" si="26"/>
        <v>11</v>
      </c>
      <c r="AA68" s="32">
        <f t="shared" si="27"/>
        <v>0</v>
      </c>
      <c r="AB68" s="32">
        <f t="shared" si="27"/>
        <v>0</v>
      </c>
      <c r="AC68" s="91"/>
      <c r="AD68" s="39"/>
      <c r="AE68" s="39"/>
      <c r="AF68" s="39"/>
      <c r="AH68" s="11"/>
      <c r="AI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219" ht="15.75">
      <c r="A69" s="77"/>
      <c r="B69" s="8">
        <v>2019</v>
      </c>
      <c r="C69" s="32">
        <f t="shared" si="16"/>
        <v>100799</v>
      </c>
      <c r="D69" s="32">
        <f t="shared" si="16"/>
        <v>44507</v>
      </c>
      <c r="E69" s="32">
        <f t="shared" si="17"/>
        <v>316</v>
      </c>
      <c r="F69" s="32">
        <f t="shared" si="17"/>
        <v>550</v>
      </c>
      <c r="G69" s="32">
        <f t="shared" si="18"/>
        <v>26197</v>
      </c>
      <c r="H69" s="32">
        <f t="shared" si="18"/>
        <v>27879</v>
      </c>
      <c r="I69" s="32">
        <f t="shared" si="28"/>
        <v>1094</v>
      </c>
      <c r="J69" s="32">
        <f t="shared" si="28"/>
        <v>813</v>
      </c>
      <c r="K69" s="32">
        <f t="shared" si="20"/>
        <v>10597</v>
      </c>
      <c r="L69" s="32">
        <f t="shared" si="20"/>
        <v>4301</v>
      </c>
      <c r="M69" s="32">
        <f t="shared" si="21"/>
        <v>14098</v>
      </c>
      <c r="N69" s="32">
        <f t="shared" si="21"/>
        <v>13690</v>
      </c>
      <c r="O69" s="32">
        <f t="shared" si="29"/>
        <v>72339</v>
      </c>
      <c r="P69" s="32">
        <f t="shared" si="29"/>
        <v>60329</v>
      </c>
      <c r="Q69" s="32">
        <f t="shared" si="31"/>
        <v>0</v>
      </c>
      <c r="R69" s="32">
        <f t="shared" si="31"/>
        <v>0</v>
      </c>
      <c r="S69" s="32">
        <f t="shared" si="30"/>
        <v>0</v>
      </c>
      <c r="T69" s="32">
        <f t="shared" si="30"/>
        <v>0</v>
      </c>
      <c r="U69" s="32">
        <f t="shared" si="24"/>
        <v>2321</v>
      </c>
      <c r="V69" s="32">
        <f t="shared" si="24"/>
        <v>13241</v>
      </c>
      <c r="W69" s="32">
        <f t="shared" si="25"/>
        <v>110545</v>
      </c>
      <c r="X69" s="32">
        <f t="shared" si="25"/>
        <v>47714</v>
      </c>
      <c r="Y69" s="32">
        <f t="shared" si="26"/>
        <v>0</v>
      </c>
      <c r="Z69" s="32">
        <f t="shared" si="26"/>
        <v>104</v>
      </c>
      <c r="AA69" s="32">
        <f t="shared" si="27"/>
        <v>0</v>
      </c>
      <c r="AB69" s="32">
        <f t="shared" si="27"/>
        <v>0</v>
      </c>
      <c r="AC69" s="91"/>
      <c r="AD69" s="39"/>
      <c r="AE69" s="40"/>
      <c r="AF69" s="40"/>
      <c r="AH69" s="11"/>
      <c r="AI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219" ht="15.75">
      <c r="A70" s="75" t="s">
        <v>77</v>
      </c>
      <c r="B70" s="8">
        <v>2017</v>
      </c>
      <c r="C70" s="32">
        <f t="shared" si="16"/>
        <v>267116</v>
      </c>
      <c r="D70" s="32">
        <f t="shared" si="16"/>
        <v>81333</v>
      </c>
      <c r="E70" s="32">
        <f t="shared" si="17"/>
        <v>275</v>
      </c>
      <c r="F70" s="32">
        <f t="shared" si="17"/>
        <v>386</v>
      </c>
      <c r="G70" s="32">
        <f t="shared" si="18"/>
        <v>32752</v>
      </c>
      <c r="H70" s="32">
        <f t="shared" si="18"/>
        <v>26258</v>
      </c>
      <c r="I70" s="32">
        <f t="shared" si="28"/>
        <v>0</v>
      </c>
      <c r="J70" s="32">
        <f t="shared" si="28"/>
        <v>0</v>
      </c>
      <c r="K70" s="32">
        <f t="shared" si="20"/>
        <v>639</v>
      </c>
      <c r="L70" s="32">
        <f t="shared" si="20"/>
        <v>164</v>
      </c>
      <c r="M70" s="32">
        <f t="shared" si="21"/>
        <v>637</v>
      </c>
      <c r="N70" s="32">
        <f t="shared" si="21"/>
        <v>514</v>
      </c>
      <c r="O70" s="32">
        <f t="shared" si="29"/>
        <v>0</v>
      </c>
      <c r="P70" s="32">
        <f t="shared" si="29"/>
        <v>0</v>
      </c>
      <c r="Q70" s="32">
        <f t="shared" si="31"/>
        <v>0</v>
      </c>
      <c r="R70" s="32">
        <f t="shared" si="31"/>
        <v>0</v>
      </c>
      <c r="S70" s="32">
        <f t="shared" si="30"/>
        <v>2438</v>
      </c>
      <c r="T70" s="32">
        <f t="shared" si="30"/>
        <v>5454</v>
      </c>
      <c r="U70" s="32">
        <f t="shared" si="24"/>
        <v>42830</v>
      </c>
      <c r="V70" s="32">
        <f t="shared" si="24"/>
        <v>141237</v>
      </c>
      <c r="W70" s="32">
        <f t="shared" si="25"/>
        <v>47259</v>
      </c>
      <c r="X70" s="32">
        <f t="shared" si="25"/>
        <v>34805</v>
      </c>
      <c r="Y70" s="32">
        <f t="shared" si="26"/>
        <v>3654</v>
      </c>
      <c r="Z70" s="32">
        <f t="shared" si="26"/>
        <v>10702</v>
      </c>
      <c r="AA70" s="32">
        <f t="shared" si="27"/>
        <v>0</v>
      </c>
      <c r="AB70" s="32">
        <f t="shared" si="27"/>
        <v>0</v>
      </c>
      <c r="AC70" s="91" t="s">
        <v>78</v>
      </c>
      <c r="AD70" s="39"/>
      <c r="AE70" s="40"/>
      <c r="AF70" s="40"/>
      <c r="AH70" s="11"/>
      <c r="AI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219" ht="15.75">
      <c r="A71" s="76"/>
      <c r="B71" s="8">
        <v>2018</v>
      </c>
      <c r="C71" s="32">
        <f t="shared" si="16"/>
        <v>171440</v>
      </c>
      <c r="D71" s="32">
        <f t="shared" si="16"/>
        <v>54900</v>
      </c>
      <c r="E71" s="32">
        <f t="shared" si="17"/>
        <v>12</v>
      </c>
      <c r="F71" s="32">
        <f t="shared" si="17"/>
        <v>31</v>
      </c>
      <c r="G71" s="32">
        <f t="shared" si="18"/>
        <v>37952</v>
      </c>
      <c r="H71" s="32">
        <f t="shared" si="18"/>
        <v>29007</v>
      </c>
      <c r="I71" s="32">
        <f t="shared" si="28"/>
        <v>48890</v>
      </c>
      <c r="J71" s="32">
        <f t="shared" si="28"/>
        <v>29179</v>
      </c>
      <c r="K71" s="32">
        <f t="shared" si="20"/>
        <v>62</v>
      </c>
      <c r="L71" s="32">
        <f t="shared" si="20"/>
        <v>47</v>
      </c>
      <c r="M71" s="32">
        <f t="shared" si="21"/>
        <v>1754</v>
      </c>
      <c r="N71" s="32">
        <f t="shared" si="21"/>
        <v>1205</v>
      </c>
      <c r="O71" s="32">
        <f t="shared" si="29"/>
        <v>20279</v>
      </c>
      <c r="P71" s="32">
        <f t="shared" si="29"/>
        <v>16880</v>
      </c>
      <c r="Q71" s="32">
        <f t="shared" si="31"/>
        <v>8</v>
      </c>
      <c r="R71" s="32">
        <f t="shared" si="31"/>
        <v>57</v>
      </c>
      <c r="S71" s="32">
        <f t="shared" si="30"/>
        <v>2045</v>
      </c>
      <c r="T71" s="32">
        <f t="shared" si="30"/>
        <v>4287</v>
      </c>
      <c r="U71" s="32">
        <f t="shared" si="24"/>
        <v>26068</v>
      </c>
      <c r="V71" s="32">
        <f t="shared" si="24"/>
        <v>67093</v>
      </c>
      <c r="W71" s="32">
        <f t="shared" si="25"/>
        <v>27224</v>
      </c>
      <c r="X71" s="32">
        <f t="shared" si="25"/>
        <v>16139</v>
      </c>
      <c r="Y71" s="32">
        <f t="shared" si="26"/>
        <v>28</v>
      </c>
      <c r="Z71" s="32">
        <f t="shared" si="26"/>
        <v>69</v>
      </c>
      <c r="AA71" s="32">
        <f t="shared" si="27"/>
        <v>110</v>
      </c>
      <c r="AB71" s="32">
        <f t="shared" si="27"/>
        <v>180</v>
      </c>
      <c r="AC71" s="91"/>
      <c r="AD71" s="39"/>
      <c r="AE71" s="39"/>
      <c r="AF71" s="39"/>
      <c r="AH71" s="11"/>
      <c r="AI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219" ht="15.75">
      <c r="A72" s="77"/>
      <c r="B72" s="8">
        <v>2019</v>
      </c>
      <c r="C72" s="32">
        <f t="shared" si="16"/>
        <v>89605</v>
      </c>
      <c r="D72" s="32">
        <f t="shared" si="16"/>
        <v>43658</v>
      </c>
      <c r="E72" s="32">
        <f t="shared" si="17"/>
        <v>8</v>
      </c>
      <c r="F72" s="32">
        <f t="shared" si="17"/>
        <v>53</v>
      </c>
      <c r="G72" s="32">
        <f t="shared" si="18"/>
        <v>46318</v>
      </c>
      <c r="H72" s="32">
        <f t="shared" si="18"/>
        <v>38992</v>
      </c>
      <c r="I72" s="32">
        <f t="shared" si="28"/>
        <v>31653</v>
      </c>
      <c r="J72" s="32">
        <f t="shared" si="28"/>
        <v>20487</v>
      </c>
      <c r="K72" s="32">
        <f t="shared" si="20"/>
        <v>1256</v>
      </c>
      <c r="L72" s="32">
        <f t="shared" si="20"/>
        <v>491</v>
      </c>
      <c r="M72" s="32">
        <f t="shared" si="21"/>
        <v>1771</v>
      </c>
      <c r="N72" s="32">
        <f t="shared" si="21"/>
        <v>1079</v>
      </c>
      <c r="O72" s="32">
        <f t="shared" si="29"/>
        <v>23261</v>
      </c>
      <c r="P72" s="32">
        <f t="shared" si="29"/>
        <v>20854</v>
      </c>
      <c r="Q72" s="32">
        <f t="shared" si="31"/>
        <v>174</v>
      </c>
      <c r="R72" s="32">
        <f t="shared" si="31"/>
        <v>292</v>
      </c>
      <c r="S72" s="32">
        <f t="shared" si="30"/>
        <v>1646</v>
      </c>
      <c r="T72" s="32">
        <f t="shared" si="30"/>
        <v>3108</v>
      </c>
      <c r="U72" s="32">
        <f t="shared" si="24"/>
        <v>32754</v>
      </c>
      <c r="V72" s="32">
        <f t="shared" si="24"/>
        <v>82158</v>
      </c>
      <c r="W72" s="32">
        <f t="shared" si="25"/>
        <v>9227</v>
      </c>
      <c r="X72" s="32">
        <f t="shared" si="25"/>
        <v>8614</v>
      </c>
      <c r="Y72" s="32">
        <f t="shared" si="26"/>
        <v>1301</v>
      </c>
      <c r="Z72" s="32">
        <f t="shared" si="26"/>
        <v>422</v>
      </c>
      <c r="AA72" s="32">
        <f t="shared" si="27"/>
        <v>25</v>
      </c>
      <c r="AB72" s="32">
        <f t="shared" si="27"/>
        <v>25</v>
      </c>
      <c r="AC72" s="91"/>
      <c r="AD72" s="39"/>
      <c r="AE72" s="40"/>
      <c r="AF72" s="40"/>
      <c r="AH72" s="11"/>
      <c r="AI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219" ht="15.75">
      <c r="A73" s="75" t="s">
        <v>32</v>
      </c>
      <c r="B73" s="8">
        <v>2017</v>
      </c>
      <c r="C73" s="32">
        <f t="shared" si="16"/>
        <v>41462</v>
      </c>
      <c r="D73" s="32">
        <f t="shared" si="16"/>
        <v>21892</v>
      </c>
      <c r="E73" s="32">
        <f t="shared" si="17"/>
        <v>2782</v>
      </c>
      <c r="F73" s="32">
        <f t="shared" si="17"/>
        <v>4383</v>
      </c>
      <c r="G73" s="32">
        <f t="shared" si="18"/>
        <v>3154256</v>
      </c>
      <c r="H73" s="32">
        <f t="shared" si="18"/>
        <v>21640</v>
      </c>
      <c r="I73" s="32">
        <f t="shared" si="28"/>
        <v>54</v>
      </c>
      <c r="J73" s="32">
        <f t="shared" si="28"/>
        <v>26</v>
      </c>
      <c r="K73" s="32">
        <f t="shared" si="20"/>
        <v>16448</v>
      </c>
      <c r="L73" s="32">
        <f t="shared" si="20"/>
        <v>5200</v>
      </c>
      <c r="M73" s="32">
        <f t="shared" si="21"/>
        <v>925</v>
      </c>
      <c r="N73" s="32">
        <f t="shared" si="21"/>
        <v>52900</v>
      </c>
      <c r="O73" s="32">
        <f t="shared" si="29"/>
        <v>241904</v>
      </c>
      <c r="P73" s="32">
        <f t="shared" si="29"/>
        <v>99735</v>
      </c>
      <c r="Q73" s="32">
        <f t="shared" si="31"/>
        <v>90</v>
      </c>
      <c r="R73" s="32">
        <f t="shared" si="31"/>
        <v>448</v>
      </c>
      <c r="S73" s="32">
        <f t="shared" si="30"/>
        <v>10800</v>
      </c>
      <c r="T73" s="32">
        <f t="shared" si="30"/>
        <v>30819</v>
      </c>
      <c r="U73" s="32">
        <f t="shared" si="24"/>
        <v>174228</v>
      </c>
      <c r="V73" s="32">
        <f t="shared" si="24"/>
        <v>391824</v>
      </c>
      <c r="W73" s="32">
        <f t="shared" si="25"/>
        <v>10636</v>
      </c>
      <c r="X73" s="32">
        <f t="shared" si="25"/>
        <v>21413</v>
      </c>
      <c r="Y73" s="32">
        <f t="shared" si="26"/>
        <v>2</v>
      </c>
      <c r="Z73" s="32">
        <f t="shared" si="26"/>
        <v>4</v>
      </c>
      <c r="AA73" s="32">
        <f t="shared" si="27"/>
        <v>3092</v>
      </c>
      <c r="AB73" s="32">
        <f t="shared" si="27"/>
        <v>1314</v>
      </c>
      <c r="AC73" s="91" t="s">
        <v>33</v>
      </c>
      <c r="AD73" s="39"/>
      <c r="AE73" s="40"/>
      <c r="AF73" s="40"/>
      <c r="AH73" s="11"/>
      <c r="AI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219" ht="15.75">
      <c r="A74" s="76"/>
      <c r="B74" s="8">
        <v>2018</v>
      </c>
      <c r="C74" s="32">
        <f t="shared" si="16"/>
        <v>46365</v>
      </c>
      <c r="D74" s="32">
        <f t="shared" si="16"/>
        <v>21900</v>
      </c>
      <c r="E74" s="32">
        <f t="shared" si="17"/>
        <v>7899</v>
      </c>
      <c r="F74" s="32">
        <f t="shared" si="17"/>
        <v>9773</v>
      </c>
      <c r="G74" s="32">
        <f t="shared" si="18"/>
        <v>13099</v>
      </c>
      <c r="H74" s="32">
        <f t="shared" si="18"/>
        <v>16315</v>
      </c>
      <c r="I74" s="32">
        <f t="shared" si="28"/>
        <v>7215</v>
      </c>
      <c r="J74" s="32">
        <f t="shared" si="28"/>
        <v>4036</v>
      </c>
      <c r="K74" s="32">
        <f t="shared" si="20"/>
        <v>22157</v>
      </c>
      <c r="L74" s="32">
        <f t="shared" si="20"/>
        <v>8121</v>
      </c>
      <c r="M74" s="32">
        <f t="shared" si="21"/>
        <v>24163</v>
      </c>
      <c r="N74" s="32">
        <f t="shared" si="21"/>
        <v>13677</v>
      </c>
      <c r="O74" s="32">
        <f t="shared" si="29"/>
        <v>62724</v>
      </c>
      <c r="P74" s="32">
        <f t="shared" si="29"/>
        <v>44931</v>
      </c>
      <c r="Q74" s="32">
        <f t="shared" si="31"/>
        <v>9498</v>
      </c>
      <c r="R74" s="32">
        <f t="shared" si="31"/>
        <v>302</v>
      </c>
      <c r="S74" s="32">
        <f t="shared" si="30"/>
        <v>10701</v>
      </c>
      <c r="T74" s="32">
        <f t="shared" si="30"/>
        <v>21772</v>
      </c>
      <c r="U74" s="32">
        <f t="shared" si="24"/>
        <v>97676</v>
      </c>
      <c r="V74" s="32">
        <f t="shared" si="24"/>
        <v>204199</v>
      </c>
      <c r="W74" s="32">
        <f t="shared" si="25"/>
        <v>15579</v>
      </c>
      <c r="X74" s="32">
        <f t="shared" si="25"/>
        <v>23721</v>
      </c>
      <c r="Y74" s="32">
        <f t="shared" si="26"/>
        <v>646</v>
      </c>
      <c r="Z74" s="32">
        <f t="shared" si="26"/>
        <v>869</v>
      </c>
      <c r="AA74" s="32">
        <f t="shared" si="27"/>
        <v>46697</v>
      </c>
      <c r="AB74" s="32">
        <f t="shared" si="27"/>
        <v>8214</v>
      </c>
      <c r="AC74" s="91"/>
      <c r="AD74" s="39"/>
      <c r="AE74" s="39"/>
      <c r="AF74" s="39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</row>
    <row r="75" spans="1:219" ht="15.75">
      <c r="A75" s="77"/>
      <c r="B75" s="8">
        <v>2019</v>
      </c>
      <c r="C75" s="32">
        <f t="shared" si="16"/>
        <v>27030</v>
      </c>
      <c r="D75" s="32">
        <f t="shared" si="16"/>
        <v>16095</v>
      </c>
      <c r="E75" s="32">
        <f t="shared" si="17"/>
        <v>9427</v>
      </c>
      <c r="F75" s="32">
        <f t="shared" si="17"/>
        <v>10863</v>
      </c>
      <c r="G75" s="32">
        <f t="shared" si="18"/>
        <v>10219</v>
      </c>
      <c r="H75" s="32">
        <f t="shared" si="18"/>
        <v>21613</v>
      </c>
      <c r="I75" s="32">
        <f t="shared" si="28"/>
        <v>24882</v>
      </c>
      <c r="J75" s="32">
        <f t="shared" si="28"/>
        <v>17195</v>
      </c>
      <c r="K75" s="32">
        <f t="shared" si="20"/>
        <v>29876</v>
      </c>
      <c r="L75" s="32">
        <f t="shared" si="20"/>
        <v>12165</v>
      </c>
      <c r="M75" s="32">
        <f t="shared" si="21"/>
        <v>9294</v>
      </c>
      <c r="N75" s="32">
        <f t="shared" si="21"/>
        <v>7384</v>
      </c>
      <c r="O75" s="32">
        <f t="shared" si="29"/>
        <v>121258</v>
      </c>
      <c r="P75" s="32">
        <f t="shared" si="29"/>
        <v>141983</v>
      </c>
      <c r="Q75" s="32">
        <f t="shared" si="31"/>
        <v>1</v>
      </c>
      <c r="R75" s="32">
        <f t="shared" si="31"/>
        <v>5</v>
      </c>
      <c r="S75" s="32">
        <f t="shared" si="30"/>
        <v>9719</v>
      </c>
      <c r="T75" s="32">
        <f t="shared" si="30"/>
        <v>20000</v>
      </c>
      <c r="U75" s="32">
        <f t="shared" si="24"/>
        <v>117933</v>
      </c>
      <c r="V75" s="32">
        <f t="shared" si="24"/>
        <v>241360</v>
      </c>
      <c r="W75" s="32">
        <f t="shared" si="25"/>
        <v>10331</v>
      </c>
      <c r="X75" s="32">
        <f t="shared" si="25"/>
        <v>18257</v>
      </c>
      <c r="Y75" s="32">
        <f t="shared" si="26"/>
        <v>673</v>
      </c>
      <c r="Z75" s="32">
        <f t="shared" si="26"/>
        <v>1212</v>
      </c>
      <c r="AA75" s="32">
        <f t="shared" si="27"/>
        <v>12730</v>
      </c>
      <c r="AB75" s="32">
        <f t="shared" si="27"/>
        <v>1710</v>
      </c>
      <c r="AC75" s="91"/>
      <c r="AD75" s="39"/>
      <c r="AE75" s="40"/>
      <c r="AF75" s="40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</row>
    <row r="76" spans="1:219" ht="15.75">
      <c r="A76" s="75" t="s">
        <v>79</v>
      </c>
      <c r="B76" s="8">
        <v>2017</v>
      </c>
      <c r="C76" s="32">
        <f t="shared" si="16"/>
        <v>122863</v>
      </c>
      <c r="D76" s="32">
        <f t="shared" si="16"/>
        <v>77261</v>
      </c>
      <c r="E76" s="32">
        <f t="shared" si="17"/>
        <v>686.21</v>
      </c>
      <c r="F76" s="32">
        <f t="shared" si="17"/>
        <v>481.60999999999996</v>
      </c>
      <c r="G76" s="32">
        <f t="shared" si="18"/>
        <v>42092</v>
      </c>
      <c r="H76" s="32">
        <f t="shared" si="18"/>
        <v>50278</v>
      </c>
      <c r="I76" s="32">
        <f t="shared" si="28"/>
        <v>34509.645999999993</v>
      </c>
      <c r="J76" s="32">
        <f t="shared" si="28"/>
        <v>3517.4165950000006</v>
      </c>
      <c r="K76" s="32">
        <f t="shared" si="20"/>
        <v>14824</v>
      </c>
      <c r="L76" s="32">
        <f t="shared" si="20"/>
        <v>9095</v>
      </c>
      <c r="M76" s="32">
        <f t="shared" si="21"/>
        <v>94300.544999999998</v>
      </c>
      <c r="N76" s="32">
        <f t="shared" si="21"/>
        <v>9291.0664000000033</v>
      </c>
      <c r="O76" s="32">
        <f t="shared" si="29"/>
        <v>0</v>
      </c>
      <c r="P76" s="32">
        <f t="shared" si="29"/>
        <v>136671</v>
      </c>
      <c r="Q76" s="32">
        <f t="shared" si="31"/>
        <v>34628.467999999993</v>
      </c>
      <c r="R76" s="32">
        <f t="shared" si="31"/>
        <v>21615.987085000001</v>
      </c>
      <c r="S76" s="32">
        <f t="shared" si="30"/>
        <v>85935</v>
      </c>
      <c r="T76" s="32">
        <f t="shared" si="30"/>
        <v>168272</v>
      </c>
      <c r="U76" s="32">
        <f t="shared" si="24"/>
        <v>293668</v>
      </c>
      <c r="V76" s="32">
        <f t="shared" si="24"/>
        <v>488431</v>
      </c>
      <c r="W76" s="32">
        <f t="shared" si="25"/>
        <v>86335.475999999995</v>
      </c>
      <c r="X76" s="32">
        <f t="shared" si="25"/>
        <v>48321.379400000005</v>
      </c>
      <c r="Y76" s="32">
        <f t="shared" si="26"/>
        <v>20021</v>
      </c>
      <c r="Z76" s="32">
        <f t="shared" si="26"/>
        <v>29668</v>
      </c>
      <c r="AA76" s="32">
        <f t="shared" si="27"/>
        <v>10559.234</v>
      </c>
      <c r="AB76" s="32">
        <f t="shared" si="27"/>
        <v>26993.767</v>
      </c>
      <c r="AC76" s="91" t="s">
        <v>35</v>
      </c>
      <c r="AD76" s="39"/>
      <c r="AE76" s="40"/>
      <c r="AF76" s="40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</row>
    <row r="77" spans="1:219" ht="15.75">
      <c r="A77" s="76"/>
      <c r="B77" s="8">
        <v>2018</v>
      </c>
      <c r="C77" s="32">
        <f t="shared" si="16"/>
        <v>135822.61199999999</v>
      </c>
      <c r="D77" s="32">
        <f t="shared" si="16"/>
        <v>79707.139610389597</v>
      </c>
      <c r="E77" s="32">
        <f t="shared" si="17"/>
        <v>2580.7930000000001</v>
      </c>
      <c r="F77" s="32">
        <f t="shared" si="17"/>
        <v>3479.2259740259738</v>
      </c>
      <c r="G77" s="32">
        <f t="shared" si="18"/>
        <v>59667.56</v>
      </c>
      <c r="H77" s="32">
        <f t="shared" si="18"/>
        <v>51490.174025974025</v>
      </c>
      <c r="I77" s="32">
        <f t="shared" si="28"/>
        <v>84742.96100000001</v>
      </c>
      <c r="J77" s="32">
        <f t="shared" si="28"/>
        <v>22584.91428571428</v>
      </c>
      <c r="K77" s="32">
        <f t="shared" si="20"/>
        <v>35686.112000000008</v>
      </c>
      <c r="L77" s="32">
        <f t="shared" si="20"/>
        <v>12936.833766233765</v>
      </c>
      <c r="M77" s="32">
        <f t="shared" si="21"/>
        <v>107066.166</v>
      </c>
      <c r="N77" s="32">
        <f t="shared" si="21"/>
        <v>62065.176103896105</v>
      </c>
      <c r="O77" s="32">
        <f t="shared" si="29"/>
        <v>165978.65300000002</v>
      </c>
      <c r="P77" s="32">
        <f t="shared" si="29"/>
        <v>160012.45974025968</v>
      </c>
      <c r="Q77" s="32">
        <f t="shared" si="31"/>
        <v>2413</v>
      </c>
      <c r="R77" s="32">
        <f t="shared" si="31"/>
        <v>4000</v>
      </c>
      <c r="S77" s="32">
        <f t="shared" si="30"/>
        <v>791</v>
      </c>
      <c r="T77" s="32">
        <f t="shared" si="30"/>
        <v>74986.90300000002</v>
      </c>
      <c r="U77" s="32">
        <f t="shared" si="24"/>
        <v>290431.59199999995</v>
      </c>
      <c r="V77" s="32">
        <f t="shared" si="24"/>
        <v>289609.52602597413</v>
      </c>
      <c r="W77" s="32">
        <f t="shared" si="25"/>
        <v>81350.048999999999</v>
      </c>
      <c r="X77" s="32">
        <f t="shared" si="25"/>
        <v>49674.080600000001</v>
      </c>
      <c r="Y77" s="32">
        <f t="shared" si="26"/>
        <v>22528.745000000003</v>
      </c>
      <c r="Z77" s="32">
        <f t="shared" si="26"/>
        <v>40196.501298701311</v>
      </c>
      <c r="AA77" s="32">
        <f t="shared" si="27"/>
        <v>20498.440999999999</v>
      </c>
      <c r="AB77" s="32">
        <f t="shared" si="27"/>
        <v>72050.670129870137</v>
      </c>
      <c r="AC77" s="91"/>
      <c r="AD77" s="39"/>
      <c r="AE77" s="40"/>
      <c r="AF77" s="40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</row>
    <row r="78" spans="1:219" ht="15.75">
      <c r="A78" s="77"/>
      <c r="B78" s="8">
        <v>2019</v>
      </c>
      <c r="C78" s="32">
        <f t="shared" si="16"/>
        <v>86024</v>
      </c>
      <c r="D78" s="32">
        <f t="shared" si="16"/>
        <v>48514</v>
      </c>
      <c r="E78" s="32">
        <f t="shared" si="17"/>
        <v>2938</v>
      </c>
      <c r="F78" s="32">
        <f t="shared" si="17"/>
        <v>6736</v>
      </c>
      <c r="G78" s="32">
        <f t="shared" si="18"/>
        <v>42712</v>
      </c>
      <c r="H78" s="32">
        <f t="shared" si="18"/>
        <v>52498</v>
      </c>
      <c r="I78" s="32">
        <f t="shared" si="28"/>
        <v>22772</v>
      </c>
      <c r="J78" s="32">
        <f t="shared" si="28"/>
        <v>18644</v>
      </c>
      <c r="K78" s="32">
        <f t="shared" si="20"/>
        <v>36566</v>
      </c>
      <c r="L78" s="32">
        <f t="shared" si="20"/>
        <v>14194</v>
      </c>
      <c r="M78" s="32">
        <f t="shared" si="21"/>
        <v>44434</v>
      </c>
      <c r="N78" s="32">
        <f t="shared" si="21"/>
        <v>33085</v>
      </c>
      <c r="O78" s="32">
        <f t="shared" si="29"/>
        <v>97852</v>
      </c>
      <c r="P78" s="32">
        <f t="shared" si="29"/>
        <v>154409</v>
      </c>
      <c r="Q78" s="32">
        <f t="shared" si="31"/>
        <v>496</v>
      </c>
      <c r="R78" s="32">
        <f t="shared" si="31"/>
        <v>1302</v>
      </c>
      <c r="S78" s="32">
        <f t="shared" si="30"/>
        <v>9321</v>
      </c>
      <c r="T78" s="32">
        <f t="shared" si="30"/>
        <v>22437</v>
      </c>
      <c r="U78" s="32">
        <f t="shared" si="24"/>
        <v>260091</v>
      </c>
      <c r="V78" s="32">
        <f t="shared" si="24"/>
        <v>260091</v>
      </c>
      <c r="W78" s="32">
        <f t="shared" si="25"/>
        <v>92458.414000000004</v>
      </c>
      <c r="X78" s="32">
        <f t="shared" si="25"/>
        <v>62856.685714285712</v>
      </c>
      <c r="Y78" s="32">
        <f t="shared" si="26"/>
        <v>673</v>
      </c>
      <c r="Z78" s="32">
        <f t="shared" si="26"/>
        <v>1212</v>
      </c>
      <c r="AA78" s="32">
        <f t="shared" si="27"/>
        <v>573368</v>
      </c>
      <c r="AB78" s="32">
        <f t="shared" si="27"/>
        <v>3102</v>
      </c>
      <c r="AC78" s="91"/>
      <c r="AD78" s="39"/>
      <c r="AE78" s="39"/>
      <c r="AF78" s="39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</row>
    <row r="79" spans="1:219" ht="15.75">
      <c r="A79" s="75" t="s">
        <v>36</v>
      </c>
      <c r="B79" s="8">
        <v>2017</v>
      </c>
      <c r="C79" s="32">
        <f t="shared" si="16"/>
        <v>5506.9281194438618</v>
      </c>
      <c r="D79" s="32">
        <f t="shared" si="16"/>
        <v>5379</v>
      </c>
      <c r="E79" s="32">
        <f t="shared" si="17"/>
        <v>675</v>
      </c>
      <c r="F79" s="32">
        <f t="shared" si="17"/>
        <v>2204</v>
      </c>
      <c r="G79" s="32">
        <f t="shared" si="18"/>
        <v>3078</v>
      </c>
      <c r="H79" s="32">
        <f t="shared" si="18"/>
        <v>1369</v>
      </c>
      <c r="I79" s="32">
        <f t="shared" si="28"/>
        <v>0</v>
      </c>
      <c r="J79" s="32">
        <f t="shared" si="28"/>
        <v>2142</v>
      </c>
      <c r="K79" s="32">
        <f t="shared" si="20"/>
        <v>12</v>
      </c>
      <c r="L79" s="32">
        <f t="shared" si="20"/>
        <v>5</v>
      </c>
      <c r="M79" s="32">
        <f t="shared" si="21"/>
        <v>2088</v>
      </c>
      <c r="N79" s="32">
        <f t="shared" si="21"/>
        <v>2750</v>
      </c>
      <c r="O79" s="32">
        <f t="shared" si="29"/>
        <v>0</v>
      </c>
      <c r="P79" s="32">
        <f t="shared" si="29"/>
        <v>2210</v>
      </c>
      <c r="Q79" s="32">
        <f t="shared" si="31"/>
        <v>0</v>
      </c>
      <c r="R79" s="32">
        <f t="shared" si="31"/>
        <v>0</v>
      </c>
      <c r="S79" s="32">
        <f t="shared" si="30"/>
        <v>0</v>
      </c>
      <c r="T79" s="32">
        <f t="shared" si="30"/>
        <v>0</v>
      </c>
      <c r="U79" s="32">
        <f t="shared" si="24"/>
        <v>10993</v>
      </c>
      <c r="V79" s="32">
        <f t="shared" si="24"/>
        <v>1750</v>
      </c>
      <c r="W79" s="32">
        <f t="shared" si="25"/>
        <v>566389.64361558447</v>
      </c>
      <c r="X79" s="32">
        <f t="shared" si="25"/>
        <v>2856</v>
      </c>
      <c r="Y79" s="32">
        <f t="shared" si="26"/>
        <v>0</v>
      </c>
      <c r="Z79" s="32">
        <f t="shared" si="26"/>
        <v>867</v>
      </c>
      <c r="AA79" s="32">
        <f t="shared" si="27"/>
        <v>0</v>
      </c>
      <c r="AB79" s="32">
        <f t="shared" si="27"/>
        <v>0</v>
      </c>
      <c r="AC79" s="91" t="s">
        <v>37</v>
      </c>
      <c r="AD79" s="39"/>
      <c r="AE79" s="40"/>
      <c r="AF79" s="40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</row>
    <row r="80" spans="1:219" ht="15.75">
      <c r="A80" s="76"/>
      <c r="B80" s="8">
        <v>2018</v>
      </c>
      <c r="C80" s="32">
        <f t="shared" si="16"/>
        <v>144.93579914061843</v>
      </c>
      <c r="D80" s="32">
        <f t="shared" si="16"/>
        <v>243</v>
      </c>
      <c r="E80" s="32">
        <f t="shared" si="17"/>
        <v>2580</v>
      </c>
      <c r="F80" s="32">
        <f t="shared" si="17"/>
        <v>2418</v>
      </c>
      <c r="G80" s="32">
        <f t="shared" si="18"/>
        <v>3489</v>
      </c>
      <c r="H80" s="32">
        <f t="shared" si="18"/>
        <v>1468</v>
      </c>
      <c r="I80" s="32">
        <f t="shared" si="28"/>
        <v>3201</v>
      </c>
      <c r="J80" s="32">
        <f t="shared" si="28"/>
        <v>1409</v>
      </c>
      <c r="K80" s="32">
        <f t="shared" si="20"/>
        <v>0</v>
      </c>
      <c r="L80" s="32">
        <f t="shared" si="20"/>
        <v>0</v>
      </c>
      <c r="M80" s="32">
        <f t="shared" si="21"/>
        <v>0</v>
      </c>
      <c r="N80" s="32">
        <f t="shared" si="21"/>
        <v>1066</v>
      </c>
      <c r="O80" s="32">
        <f t="shared" si="29"/>
        <v>0</v>
      </c>
      <c r="P80" s="32">
        <f t="shared" si="29"/>
        <v>2363</v>
      </c>
      <c r="Q80" s="32">
        <f t="shared" si="31"/>
        <v>4000</v>
      </c>
      <c r="R80" s="32">
        <f t="shared" si="31"/>
        <v>2190</v>
      </c>
      <c r="S80" s="32">
        <f t="shared" si="30"/>
        <v>61</v>
      </c>
      <c r="T80" s="32">
        <f t="shared" si="30"/>
        <v>1154</v>
      </c>
      <c r="U80" s="32">
        <f t="shared" si="24"/>
        <v>13023</v>
      </c>
      <c r="V80" s="32">
        <f t="shared" si="24"/>
        <v>550</v>
      </c>
      <c r="W80" s="32">
        <f t="shared" si="25"/>
        <v>4210.7702527278943</v>
      </c>
      <c r="X80" s="32">
        <f t="shared" si="25"/>
        <v>2745</v>
      </c>
      <c r="Y80" s="32">
        <f t="shared" si="26"/>
        <v>0</v>
      </c>
      <c r="Z80" s="32">
        <f t="shared" si="26"/>
        <v>0</v>
      </c>
      <c r="AA80" s="32">
        <f t="shared" si="27"/>
        <v>0</v>
      </c>
      <c r="AB80" s="32">
        <f t="shared" si="27"/>
        <v>0</v>
      </c>
      <c r="AC80" s="91"/>
      <c r="AD80" s="39"/>
      <c r="AE80" s="39"/>
      <c r="AF80" s="39"/>
      <c r="AH80" s="11"/>
      <c r="AI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>
      <c r="A81" s="77"/>
      <c r="B81" s="8">
        <v>2019</v>
      </c>
      <c r="C81" s="32">
        <f t="shared" si="16"/>
        <v>1888</v>
      </c>
      <c r="D81" s="32">
        <f t="shared" si="16"/>
        <v>984</v>
      </c>
      <c r="E81" s="32">
        <f t="shared" si="17"/>
        <v>890</v>
      </c>
      <c r="F81" s="32">
        <f t="shared" si="17"/>
        <v>1718</v>
      </c>
      <c r="G81" s="32">
        <f t="shared" si="18"/>
        <v>2060</v>
      </c>
      <c r="H81" s="32">
        <f t="shared" si="18"/>
        <v>2658</v>
      </c>
      <c r="I81" s="32">
        <f t="shared" si="28"/>
        <v>1702</v>
      </c>
      <c r="J81" s="32">
        <f t="shared" si="28"/>
        <v>1134</v>
      </c>
      <c r="K81" s="32">
        <f t="shared" si="20"/>
        <v>80</v>
      </c>
      <c r="L81" s="32">
        <f t="shared" si="20"/>
        <v>51</v>
      </c>
      <c r="M81" s="32">
        <f t="shared" si="21"/>
        <v>3866</v>
      </c>
      <c r="N81" s="32">
        <f t="shared" si="21"/>
        <v>7704</v>
      </c>
      <c r="O81" s="32">
        <f t="shared" si="29"/>
        <v>5483</v>
      </c>
      <c r="P81" s="32">
        <f t="shared" si="29"/>
        <v>7102</v>
      </c>
      <c r="Q81" s="32">
        <f t="shared" si="31"/>
        <v>3179</v>
      </c>
      <c r="R81" s="32">
        <f t="shared" si="31"/>
        <v>9301</v>
      </c>
      <c r="S81" s="32">
        <f t="shared" si="30"/>
        <v>4</v>
      </c>
      <c r="T81" s="32">
        <f t="shared" si="30"/>
        <v>18</v>
      </c>
      <c r="U81" s="32">
        <f t="shared" si="24"/>
        <v>165</v>
      </c>
      <c r="V81" s="32">
        <f t="shared" si="24"/>
        <v>638</v>
      </c>
      <c r="W81" s="32">
        <f t="shared" si="25"/>
        <v>14179</v>
      </c>
      <c r="X81" s="32">
        <f t="shared" si="25"/>
        <v>9417</v>
      </c>
      <c r="Y81" s="32">
        <f t="shared" si="26"/>
        <v>8</v>
      </c>
      <c r="Z81" s="32">
        <f t="shared" si="26"/>
        <v>14958</v>
      </c>
      <c r="AA81" s="32">
        <f t="shared" si="27"/>
        <v>0</v>
      </c>
      <c r="AB81" s="32">
        <f t="shared" si="27"/>
        <v>0</v>
      </c>
      <c r="AC81" s="91"/>
      <c r="AD81" s="39"/>
      <c r="AE81" s="40"/>
      <c r="AF81" s="40"/>
      <c r="AH81" s="11"/>
      <c r="AI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>
      <c r="A82" s="75" t="s">
        <v>38</v>
      </c>
      <c r="B82" s="8">
        <v>2017</v>
      </c>
      <c r="C82" s="32">
        <f t="shared" si="16"/>
        <v>7049</v>
      </c>
      <c r="D82" s="32">
        <f t="shared" si="16"/>
        <v>4103</v>
      </c>
      <c r="E82" s="32">
        <f t="shared" si="17"/>
        <v>145</v>
      </c>
      <c r="F82" s="32">
        <f t="shared" si="17"/>
        <v>574</v>
      </c>
      <c r="G82" s="32">
        <f t="shared" si="18"/>
        <v>15025</v>
      </c>
      <c r="H82" s="32">
        <f t="shared" si="18"/>
        <v>27876</v>
      </c>
      <c r="I82" s="32">
        <f t="shared" si="28"/>
        <v>314</v>
      </c>
      <c r="J82" s="32">
        <f t="shared" si="28"/>
        <v>4627</v>
      </c>
      <c r="K82" s="32">
        <f t="shared" si="20"/>
        <v>7820</v>
      </c>
      <c r="L82" s="32">
        <f t="shared" si="20"/>
        <v>2429</v>
      </c>
      <c r="M82" s="32">
        <f t="shared" si="21"/>
        <v>26796</v>
      </c>
      <c r="N82" s="32">
        <f t="shared" si="21"/>
        <v>43421</v>
      </c>
      <c r="O82" s="32">
        <f t="shared" si="29"/>
        <v>29031</v>
      </c>
      <c r="P82" s="32">
        <f t="shared" si="29"/>
        <v>46510</v>
      </c>
      <c r="Q82" s="32">
        <f t="shared" si="31"/>
        <v>7397</v>
      </c>
      <c r="R82" s="32">
        <f t="shared" si="31"/>
        <v>45509</v>
      </c>
      <c r="S82" s="32">
        <f t="shared" si="30"/>
        <v>9534</v>
      </c>
      <c r="T82" s="32">
        <f t="shared" si="30"/>
        <v>43018</v>
      </c>
      <c r="U82" s="32">
        <f t="shared" si="24"/>
        <v>13263</v>
      </c>
      <c r="V82" s="32">
        <f t="shared" si="24"/>
        <v>43019</v>
      </c>
      <c r="W82" s="32">
        <f t="shared" si="25"/>
        <v>26889</v>
      </c>
      <c r="X82" s="32">
        <f t="shared" si="25"/>
        <v>177063</v>
      </c>
      <c r="Y82" s="32">
        <f t="shared" si="26"/>
        <v>4008</v>
      </c>
      <c r="Z82" s="32">
        <f t="shared" si="26"/>
        <v>9283</v>
      </c>
      <c r="AA82" s="32">
        <f t="shared" si="27"/>
        <v>14802</v>
      </c>
      <c r="AB82" s="32">
        <f t="shared" si="27"/>
        <v>93988</v>
      </c>
      <c r="AC82" s="91" t="s">
        <v>39</v>
      </c>
      <c r="AD82" s="39"/>
      <c r="AE82" s="40"/>
      <c r="AF82" s="40"/>
      <c r="AH82" s="11"/>
      <c r="AI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>
      <c r="A83" s="76"/>
      <c r="B83" s="8">
        <v>2018</v>
      </c>
      <c r="C83" s="32">
        <f t="shared" si="16"/>
        <v>10359</v>
      </c>
      <c r="D83" s="32">
        <f t="shared" si="16"/>
        <v>5451</v>
      </c>
      <c r="E83" s="32">
        <f t="shared" si="17"/>
        <v>141</v>
      </c>
      <c r="F83" s="32">
        <f t="shared" si="17"/>
        <v>539</v>
      </c>
      <c r="G83" s="32">
        <f t="shared" si="18"/>
        <v>6514</v>
      </c>
      <c r="H83" s="32">
        <f t="shared" si="18"/>
        <v>14228</v>
      </c>
      <c r="I83" s="32">
        <f t="shared" si="28"/>
        <v>679</v>
      </c>
      <c r="J83" s="32">
        <f t="shared" si="28"/>
        <v>2101</v>
      </c>
      <c r="K83" s="32">
        <f t="shared" si="20"/>
        <v>8564</v>
      </c>
      <c r="L83" s="32">
        <f t="shared" si="20"/>
        <v>3445</v>
      </c>
      <c r="M83" s="32">
        <f t="shared" si="21"/>
        <v>13714</v>
      </c>
      <c r="N83" s="32">
        <f t="shared" si="21"/>
        <v>13714</v>
      </c>
      <c r="O83" s="32">
        <f t="shared" si="29"/>
        <v>29210</v>
      </c>
      <c r="P83" s="32">
        <f t="shared" si="29"/>
        <v>42159</v>
      </c>
      <c r="Q83" s="32">
        <f t="shared" si="31"/>
        <v>8210</v>
      </c>
      <c r="R83" s="32">
        <f t="shared" si="31"/>
        <v>40216</v>
      </c>
      <c r="S83" s="32">
        <f t="shared" si="30"/>
        <v>6553</v>
      </c>
      <c r="T83" s="32">
        <f t="shared" si="30"/>
        <v>31123</v>
      </c>
      <c r="U83" s="32">
        <f t="shared" si="24"/>
        <v>10056</v>
      </c>
      <c r="V83" s="32">
        <f t="shared" si="24"/>
        <v>37049</v>
      </c>
      <c r="W83" s="32">
        <f t="shared" si="25"/>
        <v>1712</v>
      </c>
      <c r="X83" s="32">
        <f t="shared" si="25"/>
        <v>15116</v>
      </c>
      <c r="Y83" s="32">
        <f t="shared" si="26"/>
        <v>1987</v>
      </c>
      <c r="Z83" s="32">
        <f t="shared" si="26"/>
        <v>6237</v>
      </c>
      <c r="AA83" s="32">
        <f t="shared" si="27"/>
        <v>5159</v>
      </c>
      <c r="AB83" s="32">
        <f t="shared" si="27"/>
        <v>14865</v>
      </c>
      <c r="AC83" s="91"/>
      <c r="AD83" s="39"/>
      <c r="AE83" s="40"/>
      <c r="AF83" s="40"/>
      <c r="AH83" s="11"/>
      <c r="AI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>
      <c r="A84" s="77"/>
      <c r="B84" s="8">
        <v>2019</v>
      </c>
      <c r="C84" s="32">
        <f t="shared" si="16"/>
        <v>11095</v>
      </c>
      <c r="D84" s="32">
        <f t="shared" si="16"/>
        <v>6499</v>
      </c>
      <c r="E84" s="32">
        <f t="shared" si="17"/>
        <v>207</v>
      </c>
      <c r="F84" s="32">
        <f t="shared" si="17"/>
        <v>652</v>
      </c>
      <c r="G84" s="32">
        <f t="shared" si="18"/>
        <v>5285</v>
      </c>
      <c r="H84" s="32">
        <f t="shared" si="18"/>
        <v>11917</v>
      </c>
      <c r="I84" s="32">
        <f t="shared" si="28"/>
        <v>487</v>
      </c>
      <c r="J84" s="32">
        <f t="shared" si="28"/>
        <v>269</v>
      </c>
      <c r="K84" s="32">
        <f t="shared" si="20"/>
        <v>13408</v>
      </c>
      <c r="L84" s="32">
        <f t="shared" si="20"/>
        <v>4757</v>
      </c>
      <c r="M84" s="32">
        <f t="shared" si="21"/>
        <v>11757</v>
      </c>
      <c r="N84" s="32">
        <f t="shared" si="21"/>
        <v>19646</v>
      </c>
      <c r="O84" s="32">
        <f t="shared" si="29"/>
        <v>29426</v>
      </c>
      <c r="P84" s="32">
        <f t="shared" si="29"/>
        <v>48951</v>
      </c>
      <c r="Q84" s="32">
        <f t="shared" si="31"/>
        <v>9234</v>
      </c>
      <c r="R84" s="32">
        <f t="shared" si="31"/>
        <v>46725</v>
      </c>
      <c r="S84" s="32">
        <f t="shared" si="30"/>
        <v>7285</v>
      </c>
      <c r="T84" s="32">
        <f t="shared" si="30"/>
        <v>32719</v>
      </c>
      <c r="U84" s="32">
        <f t="shared" si="24"/>
        <v>8325</v>
      </c>
      <c r="V84" s="32">
        <f t="shared" si="24"/>
        <v>30082</v>
      </c>
      <c r="W84" s="32">
        <f t="shared" si="25"/>
        <v>713</v>
      </c>
      <c r="X84" s="32">
        <f t="shared" si="25"/>
        <v>2462</v>
      </c>
      <c r="Y84" s="32">
        <f t="shared" si="26"/>
        <v>2583</v>
      </c>
      <c r="Z84" s="32">
        <f t="shared" si="26"/>
        <v>4816</v>
      </c>
      <c r="AA84" s="32">
        <f t="shared" si="27"/>
        <v>4117</v>
      </c>
      <c r="AB84" s="32">
        <f t="shared" si="27"/>
        <v>13159</v>
      </c>
      <c r="AC84" s="91"/>
      <c r="AD84" s="39"/>
      <c r="AE84" s="39"/>
      <c r="AF84" s="39"/>
      <c r="AH84" s="11"/>
      <c r="AI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>
      <c r="A85" s="75" t="s">
        <v>40</v>
      </c>
      <c r="B85" s="8">
        <v>2017</v>
      </c>
      <c r="C85" s="32">
        <f t="shared" si="16"/>
        <v>2612</v>
      </c>
      <c r="D85" s="32">
        <f t="shared" si="16"/>
        <v>1955</v>
      </c>
      <c r="E85" s="32">
        <f t="shared" si="17"/>
        <v>2383</v>
      </c>
      <c r="F85" s="32">
        <f t="shared" si="17"/>
        <v>3557</v>
      </c>
      <c r="G85" s="32">
        <f t="shared" si="18"/>
        <v>0</v>
      </c>
      <c r="H85" s="32">
        <f t="shared" si="18"/>
        <v>0</v>
      </c>
      <c r="I85" s="32">
        <f t="shared" si="28"/>
        <v>0</v>
      </c>
      <c r="J85" s="32">
        <f t="shared" si="28"/>
        <v>0</v>
      </c>
      <c r="K85" s="32">
        <f t="shared" si="20"/>
        <v>59633</v>
      </c>
      <c r="L85" s="32">
        <f t="shared" si="20"/>
        <v>23208</v>
      </c>
      <c r="M85" s="32">
        <f t="shared" si="21"/>
        <v>157467</v>
      </c>
      <c r="N85" s="32">
        <f t="shared" si="21"/>
        <v>92984</v>
      </c>
      <c r="O85" s="32">
        <f t="shared" si="29"/>
        <v>154670</v>
      </c>
      <c r="P85" s="32">
        <f t="shared" si="29"/>
        <v>121288</v>
      </c>
      <c r="Q85" s="32">
        <f t="shared" si="31"/>
        <v>14960</v>
      </c>
      <c r="R85" s="32">
        <f t="shared" si="31"/>
        <v>124594</v>
      </c>
      <c r="S85" s="32">
        <f t="shared" si="30"/>
        <v>11078</v>
      </c>
      <c r="T85" s="32">
        <f t="shared" si="30"/>
        <v>57784</v>
      </c>
      <c r="U85" s="32">
        <f t="shared" si="24"/>
        <v>139230</v>
      </c>
      <c r="V85" s="32">
        <f t="shared" si="24"/>
        <v>264895</v>
      </c>
      <c r="W85" s="32">
        <f t="shared" si="25"/>
        <v>26191</v>
      </c>
      <c r="X85" s="32">
        <f t="shared" si="25"/>
        <v>15173</v>
      </c>
      <c r="Y85" s="32">
        <f t="shared" si="26"/>
        <v>295</v>
      </c>
      <c r="Z85" s="32">
        <f t="shared" si="26"/>
        <v>1822</v>
      </c>
      <c r="AA85" s="32">
        <f t="shared" si="27"/>
        <v>539</v>
      </c>
      <c r="AB85" s="32">
        <f t="shared" si="27"/>
        <v>1359</v>
      </c>
      <c r="AC85" s="91" t="s">
        <v>271</v>
      </c>
      <c r="AD85" s="39"/>
      <c r="AE85" s="40"/>
      <c r="AF85" s="40"/>
      <c r="AH85" s="11"/>
      <c r="AI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>
      <c r="A86" s="76"/>
      <c r="B86" s="8">
        <v>2018</v>
      </c>
      <c r="C86" s="32">
        <f t="shared" si="16"/>
        <v>10366</v>
      </c>
      <c r="D86" s="32">
        <f t="shared" si="16"/>
        <v>7143</v>
      </c>
      <c r="E86" s="32">
        <f t="shared" si="17"/>
        <v>2647</v>
      </c>
      <c r="F86" s="32">
        <f t="shared" si="17"/>
        <v>4210</v>
      </c>
      <c r="G86" s="32">
        <f t="shared" si="18"/>
        <v>24612</v>
      </c>
      <c r="H86" s="32">
        <f t="shared" si="18"/>
        <v>52579</v>
      </c>
      <c r="I86" s="32">
        <f t="shared" si="28"/>
        <v>14211</v>
      </c>
      <c r="J86" s="32">
        <f t="shared" si="28"/>
        <v>12865</v>
      </c>
      <c r="K86" s="32">
        <f t="shared" si="20"/>
        <v>47102</v>
      </c>
      <c r="L86" s="32">
        <f t="shared" si="20"/>
        <v>17503</v>
      </c>
      <c r="M86" s="32">
        <f t="shared" si="21"/>
        <v>167203</v>
      </c>
      <c r="N86" s="32">
        <f t="shared" si="21"/>
        <v>100774</v>
      </c>
      <c r="O86" s="32">
        <f t="shared" si="29"/>
        <v>101235</v>
      </c>
      <c r="P86" s="32">
        <f t="shared" si="29"/>
        <v>136124</v>
      </c>
      <c r="Q86" s="32">
        <f t="shared" si="31"/>
        <v>632623</v>
      </c>
      <c r="R86" s="32">
        <f t="shared" si="31"/>
        <v>124594</v>
      </c>
      <c r="S86" s="32">
        <f t="shared" si="30"/>
        <v>23141</v>
      </c>
      <c r="T86" s="32">
        <f t="shared" si="30"/>
        <v>94074</v>
      </c>
      <c r="U86" s="32">
        <f t="shared" si="24"/>
        <v>150390</v>
      </c>
      <c r="V86" s="32">
        <f t="shared" si="24"/>
        <v>267152</v>
      </c>
      <c r="W86" s="32">
        <f t="shared" si="25"/>
        <v>29549</v>
      </c>
      <c r="X86" s="32">
        <f t="shared" si="25"/>
        <v>24029</v>
      </c>
      <c r="Y86" s="32">
        <f t="shared" si="26"/>
        <v>10198</v>
      </c>
      <c r="Z86" s="32">
        <f t="shared" si="26"/>
        <v>31819</v>
      </c>
      <c r="AA86" s="32">
        <f t="shared" si="27"/>
        <v>844</v>
      </c>
      <c r="AB86" s="32">
        <f t="shared" si="27"/>
        <v>2206</v>
      </c>
      <c r="AC86" s="91"/>
      <c r="AD86" s="39"/>
      <c r="AE86" s="39"/>
      <c r="AF86" s="39"/>
      <c r="AH86" s="11"/>
      <c r="AI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>
      <c r="A87" s="77"/>
      <c r="B87" s="8">
        <v>2019</v>
      </c>
      <c r="C87" s="32">
        <f t="shared" si="16"/>
        <v>9441</v>
      </c>
      <c r="D87" s="32">
        <f t="shared" si="16"/>
        <v>6834</v>
      </c>
      <c r="E87" s="32">
        <f t="shared" si="17"/>
        <v>3253</v>
      </c>
      <c r="F87" s="32">
        <f t="shared" si="17"/>
        <v>4713</v>
      </c>
      <c r="G87" s="32">
        <f t="shared" si="18"/>
        <v>30008</v>
      </c>
      <c r="H87" s="32">
        <f t="shared" si="18"/>
        <v>55050</v>
      </c>
      <c r="I87" s="32">
        <f t="shared" si="28"/>
        <v>13595</v>
      </c>
      <c r="J87" s="32">
        <f t="shared" si="28"/>
        <v>13979</v>
      </c>
      <c r="K87" s="32">
        <f t="shared" si="20"/>
        <v>67507</v>
      </c>
      <c r="L87" s="32">
        <f t="shared" si="20"/>
        <v>25632</v>
      </c>
      <c r="M87" s="32">
        <f t="shared" si="21"/>
        <v>196227</v>
      </c>
      <c r="N87" s="32">
        <f t="shared" si="21"/>
        <v>121325</v>
      </c>
      <c r="O87" s="32">
        <f t="shared" si="29"/>
        <v>137928</v>
      </c>
      <c r="P87" s="32">
        <f t="shared" si="29"/>
        <v>143440</v>
      </c>
      <c r="Q87" s="32">
        <f t="shared" si="31"/>
        <v>19897</v>
      </c>
      <c r="R87" s="32">
        <f t="shared" si="31"/>
        <v>101683</v>
      </c>
      <c r="S87" s="32">
        <f t="shared" si="30"/>
        <v>18846</v>
      </c>
      <c r="T87" s="32">
        <f t="shared" si="30"/>
        <v>86738</v>
      </c>
      <c r="U87" s="32">
        <f t="shared" si="24"/>
        <v>143653</v>
      </c>
      <c r="V87" s="32">
        <f t="shared" si="24"/>
        <v>279926</v>
      </c>
      <c r="W87" s="32">
        <f t="shared" si="25"/>
        <v>53250</v>
      </c>
      <c r="X87" s="32">
        <f t="shared" si="25"/>
        <v>35593</v>
      </c>
      <c r="Y87" s="32">
        <f t="shared" si="26"/>
        <v>0</v>
      </c>
      <c r="Z87" s="32">
        <f t="shared" si="26"/>
        <v>30751</v>
      </c>
      <c r="AA87" s="32">
        <f t="shared" si="27"/>
        <v>407</v>
      </c>
      <c r="AB87" s="32">
        <f t="shared" si="27"/>
        <v>1005</v>
      </c>
      <c r="AC87" s="91"/>
      <c r="AD87" s="39"/>
      <c r="AE87" s="40"/>
      <c r="AF87" s="40"/>
      <c r="AH87" s="11"/>
      <c r="AI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>
      <c r="A88" s="75" t="s">
        <v>80</v>
      </c>
      <c r="B88" s="8">
        <v>2017</v>
      </c>
      <c r="C88" s="32">
        <f t="shared" si="16"/>
        <v>897</v>
      </c>
      <c r="D88" s="32">
        <f t="shared" si="16"/>
        <v>989</v>
      </c>
      <c r="E88" s="32">
        <f t="shared" si="17"/>
        <v>28057</v>
      </c>
      <c r="F88" s="32">
        <f t="shared" si="17"/>
        <v>41680</v>
      </c>
      <c r="G88" s="32">
        <f t="shared" si="18"/>
        <v>13307</v>
      </c>
      <c r="H88" s="32">
        <f t="shared" si="18"/>
        <v>20110</v>
      </c>
      <c r="I88" s="32">
        <f t="shared" si="28"/>
        <v>0</v>
      </c>
      <c r="J88" s="32">
        <f t="shared" si="28"/>
        <v>0</v>
      </c>
      <c r="K88" s="32">
        <f t="shared" si="20"/>
        <v>51846</v>
      </c>
      <c r="L88" s="32">
        <f t="shared" si="20"/>
        <v>16844</v>
      </c>
      <c r="M88" s="32">
        <f t="shared" si="21"/>
        <v>23387</v>
      </c>
      <c r="N88" s="32">
        <f t="shared" si="21"/>
        <v>15287</v>
      </c>
      <c r="O88" s="32">
        <f t="shared" si="29"/>
        <v>18407</v>
      </c>
      <c r="P88" s="32">
        <f t="shared" si="29"/>
        <v>23793</v>
      </c>
      <c r="Q88" s="32">
        <f t="shared" si="31"/>
        <v>2145</v>
      </c>
      <c r="R88" s="32">
        <f t="shared" si="31"/>
        <v>6193</v>
      </c>
      <c r="S88" s="32">
        <f t="shared" si="30"/>
        <v>678</v>
      </c>
      <c r="T88" s="32">
        <f t="shared" si="30"/>
        <v>2260</v>
      </c>
      <c r="U88" s="32">
        <f t="shared" si="24"/>
        <v>18172</v>
      </c>
      <c r="V88" s="32">
        <f t="shared" si="24"/>
        <v>66637</v>
      </c>
      <c r="W88" s="32">
        <f t="shared" si="25"/>
        <v>41449</v>
      </c>
      <c r="X88" s="32">
        <f t="shared" si="25"/>
        <v>60684</v>
      </c>
      <c r="Y88" s="32">
        <f t="shared" si="26"/>
        <v>3349</v>
      </c>
      <c r="Z88" s="32">
        <f t="shared" si="26"/>
        <v>6773</v>
      </c>
      <c r="AA88" s="32">
        <f t="shared" si="27"/>
        <v>105</v>
      </c>
      <c r="AB88" s="32">
        <f t="shared" si="27"/>
        <v>31</v>
      </c>
      <c r="AC88" s="91" t="s">
        <v>272</v>
      </c>
      <c r="AD88" s="39"/>
      <c r="AE88" s="40"/>
      <c r="AF88" s="40"/>
      <c r="AH88" s="11"/>
      <c r="AI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>
      <c r="A89" s="76"/>
      <c r="B89" s="8">
        <v>2018</v>
      </c>
      <c r="C89" s="32">
        <f t="shared" si="16"/>
        <v>465</v>
      </c>
      <c r="D89" s="32">
        <f t="shared" si="16"/>
        <v>699</v>
      </c>
      <c r="E89" s="32">
        <f t="shared" si="17"/>
        <v>22656</v>
      </c>
      <c r="F89" s="32">
        <f t="shared" si="17"/>
        <v>38193</v>
      </c>
      <c r="G89" s="32">
        <f t="shared" si="18"/>
        <v>8840</v>
      </c>
      <c r="H89" s="32">
        <f t="shared" si="18"/>
        <v>12707</v>
      </c>
      <c r="I89" s="32">
        <f t="shared" si="28"/>
        <v>4641</v>
      </c>
      <c r="J89" s="32">
        <f t="shared" si="28"/>
        <v>2717</v>
      </c>
      <c r="K89" s="32">
        <f t="shared" si="20"/>
        <v>29</v>
      </c>
      <c r="L89" s="32">
        <f t="shared" si="20"/>
        <v>12</v>
      </c>
      <c r="M89" s="32">
        <f t="shared" si="21"/>
        <v>47595</v>
      </c>
      <c r="N89" s="32">
        <f t="shared" si="21"/>
        <v>22499</v>
      </c>
      <c r="O89" s="32">
        <f t="shared" si="29"/>
        <v>24450</v>
      </c>
      <c r="P89" s="32">
        <f t="shared" si="29"/>
        <v>24828</v>
      </c>
      <c r="Q89" s="32">
        <f t="shared" si="31"/>
        <v>1</v>
      </c>
      <c r="R89" s="32">
        <f t="shared" si="31"/>
        <v>60</v>
      </c>
      <c r="S89" s="32">
        <f t="shared" si="30"/>
        <v>923</v>
      </c>
      <c r="T89" s="32">
        <f t="shared" si="30"/>
        <v>3059</v>
      </c>
      <c r="U89" s="32">
        <f t="shared" si="24"/>
        <v>13763</v>
      </c>
      <c r="V89" s="32">
        <f t="shared" si="24"/>
        <v>52184</v>
      </c>
      <c r="W89" s="32">
        <f t="shared" si="25"/>
        <v>103186</v>
      </c>
      <c r="X89" s="32">
        <f t="shared" si="25"/>
        <v>50875</v>
      </c>
      <c r="Y89" s="32">
        <f t="shared" si="26"/>
        <v>2795</v>
      </c>
      <c r="Z89" s="32">
        <f t="shared" si="26"/>
        <v>4550</v>
      </c>
      <c r="AA89" s="32">
        <f t="shared" si="27"/>
        <v>0</v>
      </c>
      <c r="AB89" s="32">
        <f t="shared" si="27"/>
        <v>0</v>
      </c>
      <c r="AC89" s="91"/>
      <c r="AD89" s="39"/>
      <c r="AE89" s="40"/>
      <c r="AF89" s="40"/>
      <c r="AH89" s="11"/>
      <c r="AI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>
      <c r="A90" s="77"/>
      <c r="B90" s="8">
        <v>2019</v>
      </c>
      <c r="C90" s="32">
        <f t="shared" si="16"/>
        <v>16814</v>
      </c>
      <c r="D90" s="32">
        <f t="shared" si="16"/>
        <v>5665</v>
      </c>
      <c r="E90" s="32">
        <f t="shared" si="17"/>
        <v>24704</v>
      </c>
      <c r="F90" s="32">
        <f t="shared" si="17"/>
        <v>36929</v>
      </c>
      <c r="G90" s="32">
        <f t="shared" si="18"/>
        <v>9401</v>
      </c>
      <c r="H90" s="32">
        <f t="shared" si="18"/>
        <v>12094</v>
      </c>
      <c r="I90" s="32">
        <f t="shared" si="28"/>
        <v>1199</v>
      </c>
      <c r="J90" s="32">
        <f t="shared" si="28"/>
        <v>835</v>
      </c>
      <c r="K90" s="32">
        <f t="shared" si="20"/>
        <v>37175</v>
      </c>
      <c r="L90" s="32">
        <f t="shared" si="20"/>
        <v>15068</v>
      </c>
      <c r="M90" s="32">
        <f t="shared" si="21"/>
        <v>46914</v>
      </c>
      <c r="N90" s="32">
        <f t="shared" si="21"/>
        <v>24732</v>
      </c>
      <c r="O90" s="32">
        <f t="shared" si="29"/>
        <v>18600</v>
      </c>
      <c r="P90" s="32">
        <f t="shared" si="29"/>
        <v>16114</v>
      </c>
      <c r="Q90" s="32">
        <f t="shared" si="31"/>
        <v>0</v>
      </c>
      <c r="R90" s="32">
        <f t="shared" si="31"/>
        <v>0</v>
      </c>
      <c r="S90" s="32">
        <f t="shared" si="30"/>
        <v>72</v>
      </c>
      <c r="T90" s="32">
        <f t="shared" si="30"/>
        <v>219</v>
      </c>
      <c r="U90" s="32">
        <f t="shared" si="24"/>
        <v>5432</v>
      </c>
      <c r="V90" s="32">
        <f t="shared" si="24"/>
        <v>22095</v>
      </c>
      <c r="W90" s="32">
        <f t="shared" si="25"/>
        <v>190179</v>
      </c>
      <c r="X90" s="32">
        <f t="shared" si="25"/>
        <v>63695</v>
      </c>
      <c r="Y90" s="32">
        <f t="shared" si="26"/>
        <v>907</v>
      </c>
      <c r="Z90" s="32">
        <f t="shared" si="26"/>
        <v>1386</v>
      </c>
      <c r="AA90" s="32">
        <f t="shared" si="27"/>
        <v>0</v>
      </c>
      <c r="AB90" s="32">
        <f t="shared" si="27"/>
        <v>0</v>
      </c>
      <c r="AC90" s="91"/>
      <c r="AD90" s="39"/>
      <c r="AE90" s="39"/>
      <c r="AF90" s="39"/>
      <c r="AH90" s="11"/>
      <c r="AI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>
      <c r="A91" s="75" t="s">
        <v>42</v>
      </c>
      <c r="B91" s="8">
        <v>2017</v>
      </c>
      <c r="C91" s="32">
        <f t="shared" si="16"/>
        <v>99175</v>
      </c>
      <c r="D91" s="32">
        <f t="shared" si="16"/>
        <v>39015</v>
      </c>
      <c r="E91" s="32">
        <f t="shared" si="17"/>
        <v>998</v>
      </c>
      <c r="F91" s="32">
        <f t="shared" si="17"/>
        <v>1320</v>
      </c>
      <c r="G91" s="32">
        <f t="shared" si="18"/>
        <v>65499</v>
      </c>
      <c r="H91" s="32">
        <f t="shared" si="18"/>
        <v>90948</v>
      </c>
      <c r="I91" s="32">
        <f t="shared" si="28"/>
        <v>12299</v>
      </c>
      <c r="J91" s="32">
        <f t="shared" si="28"/>
        <v>8366</v>
      </c>
      <c r="K91" s="32">
        <f t="shared" si="20"/>
        <v>102</v>
      </c>
      <c r="L91" s="32">
        <f t="shared" si="20"/>
        <v>18</v>
      </c>
      <c r="M91" s="32">
        <f t="shared" si="21"/>
        <v>93186</v>
      </c>
      <c r="N91" s="32">
        <f t="shared" si="21"/>
        <v>17528</v>
      </c>
      <c r="O91" s="32">
        <f t="shared" si="29"/>
        <v>0</v>
      </c>
      <c r="P91" s="32">
        <f t="shared" si="29"/>
        <v>18665</v>
      </c>
      <c r="Q91" s="32">
        <f t="shared" si="31"/>
        <v>3</v>
      </c>
      <c r="R91" s="32">
        <f t="shared" si="31"/>
        <v>318</v>
      </c>
      <c r="S91" s="32">
        <f t="shared" si="30"/>
        <v>966</v>
      </c>
      <c r="T91" s="32">
        <f t="shared" si="30"/>
        <v>1793</v>
      </c>
      <c r="U91" s="32">
        <f t="shared" si="24"/>
        <v>47123</v>
      </c>
      <c r="V91" s="32">
        <f t="shared" si="24"/>
        <v>77145</v>
      </c>
      <c r="W91" s="32">
        <f t="shared" si="25"/>
        <v>130007</v>
      </c>
      <c r="X91" s="32">
        <f t="shared" si="25"/>
        <v>104150</v>
      </c>
      <c r="Y91" s="32">
        <f t="shared" si="26"/>
        <v>558</v>
      </c>
      <c r="Z91" s="32">
        <f t="shared" si="26"/>
        <v>1483</v>
      </c>
      <c r="AA91" s="32">
        <f t="shared" si="27"/>
        <v>345</v>
      </c>
      <c r="AB91" s="32">
        <f t="shared" si="27"/>
        <v>1273</v>
      </c>
      <c r="AC91" s="91" t="s">
        <v>43</v>
      </c>
      <c r="AD91" s="39"/>
      <c r="AE91" s="40"/>
      <c r="AF91" s="40"/>
      <c r="AH91" s="11"/>
      <c r="AI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>
      <c r="A92" s="76"/>
      <c r="B92" s="8">
        <v>2018</v>
      </c>
      <c r="C92" s="32">
        <f t="shared" si="16"/>
        <v>36496</v>
      </c>
      <c r="D92" s="32">
        <f t="shared" si="16"/>
        <v>36517</v>
      </c>
      <c r="E92" s="32">
        <f t="shared" si="17"/>
        <v>1952</v>
      </c>
      <c r="F92" s="32">
        <f t="shared" si="17"/>
        <v>1625</v>
      </c>
      <c r="G92" s="32">
        <f t="shared" si="18"/>
        <v>47431</v>
      </c>
      <c r="H92" s="32">
        <f t="shared" si="18"/>
        <v>41968</v>
      </c>
      <c r="I92" s="32">
        <f t="shared" si="28"/>
        <v>3575</v>
      </c>
      <c r="J92" s="32">
        <f t="shared" si="28"/>
        <v>2466</v>
      </c>
      <c r="K92" s="32">
        <f t="shared" si="20"/>
        <v>0</v>
      </c>
      <c r="L92" s="32">
        <f t="shared" si="20"/>
        <v>0</v>
      </c>
      <c r="M92" s="32">
        <f t="shared" si="21"/>
        <v>92502</v>
      </c>
      <c r="N92" s="32">
        <f t="shared" si="21"/>
        <v>14317</v>
      </c>
      <c r="O92" s="32">
        <f t="shared" si="29"/>
        <v>17664</v>
      </c>
      <c r="P92" s="32">
        <f t="shared" si="29"/>
        <v>10513</v>
      </c>
      <c r="Q92" s="32">
        <f t="shared" si="31"/>
        <v>3</v>
      </c>
      <c r="R92" s="32">
        <f t="shared" si="31"/>
        <v>369</v>
      </c>
      <c r="S92" s="32">
        <f t="shared" si="30"/>
        <v>726</v>
      </c>
      <c r="T92" s="32">
        <f t="shared" si="30"/>
        <v>1053</v>
      </c>
      <c r="U92" s="32">
        <f t="shared" si="24"/>
        <v>45005.217873603629</v>
      </c>
      <c r="V92" s="32">
        <f t="shared" si="24"/>
        <v>81699</v>
      </c>
      <c r="W92" s="32">
        <f t="shared" si="25"/>
        <v>112074</v>
      </c>
      <c r="X92" s="32">
        <f t="shared" si="25"/>
        <v>60957</v>
      </c>
      <c r="Y92" s="32">
        <f t="shared" si="26"/>
        <v>2923</v>
      </c>
      <c r="Z92" s="32">
        <f t="shared" si="26"/>
        <v>3544</v>
      </c>
      <c r="AA92" s="32">
        <f t="shared" si="27"/>
        <v>1176</v>
      </c>
      <c r="AB92" s="32">
        <f t="shared" si="27"/>
        <v>994</v>
      </c>
      <c r="AC92" s="91"/>
      <c r="AD92" s="39"/>
      <c r="AE92" s="39"/>
      <c r="AF92" s="39"/>
      <c r="AH92" s="11"/>
      <c r="AI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>
      <c r="A93" s="77"/>
      <c r="B93" s="8">
        <v>2019</v>
      </c>
      <c r="C93" s="32">
        <f t="shared" si="16"/>
        <v>14105</v>
      </c>
      <c r="D93" s="32">
        <f t="shared" si="16"/>
        <v>6526</v>
      </c>
      <c r="E93" s="32">
        <f t="shared" si="17"/>
        <v>214</v>
      </c>
      <c r="F93" s="32">
        <f t="shared" si="17"/>
        <v>387</v>
      </c>
      <c r="G93" s="32">
        <f t="shared" si="18"/>
        <v>37274</v>
      </c>
      <c r="H93" s="32">
        <f t="shared" si="18"/>
        <v>47710</v>
      </c>
      <c r="I93" s="32">
        <f t="shared" si="28"/>
        <v>2335</v>
      </c>
      <c r="J93" s="32">
        <f t="shared" si="28"/>
        <v>1497</v>
      </c>
      <c r="K93" s="32">
        <f t="shared" si="20"/>
        <v>20</v>
      </c>
      <c r="L93" s="32">
        <f t="shared" si="20"/>
        <v>9</v>
      </c>
      <c r="M93" s="32">
        <f t="shared" si="21"/>
        <v>14955</v>
      </c>
      <c r="N93" s="32">
        <f t="shared" si="21"/>
        <v>13267</v>
      </c>
      <c r="O93" s="32">
        <f t="shared" si="29"/>
        <v>21989</v>
      </c>
      <c r="P93" s="32">
        <f t="shared" si="29"/>
        <v>17021</v>
      </c>
      <c r="Q93" s="32">
        <f t="shared" si="31"/>
        <v>0</v>
      </c>
      <c r="R93" s="32">
        <f t="shared" si="31"/>
        <v>0</v>
      </c>
      <c r="S93" s="32">
        <f t="shared" si="30"/>
        <v>386</v>
      </c>
      <c r="T93" s="32">
        <f t="shared" si="30"/>
        <v>671</v>
      </c>
      <c r="U93" s="32">
        <f t="shared" si="24"/>
        <v>46048</v>
      </c>
      <c r="V93" s="32">
        <f t="shared" si="24"/>
        <v>63595</v>
      </c>
      <c r="W93" s="32">
        <f t="shared" si="25"/>
        <v>118367</v>
      </c>
      <c r="X93" s="32">
        <f t="shared" si="25"/>
        <v>59184</v>
      </c>
      <c r="Y93" s="32">
        <f t="shared" si="26"/>
        <v>1616</v>
      </c>
      <c r="Z93" s="32">
        <f t="shared" si="26"/>
        <v>2380</v>
      </c>
      <c r="AA93" s="32">
        <f t="shared" si="27"/>
        <v>507</v>
      </c>
      <c r="AB93" s="32">
        <f t="shared" si="27"/>
        <v>473</v>
      </c>
      <c r="AC93" s="91"/>
      <c r="AD93" s="39"/>
      <c r="AE93" s="40"/>
      <c r="AF93" s="40"/>
      <c r="AH93" s="11"/>
      <c r="AI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>
      <c r="A94" s="75" t="s">
        <v>44</v>
      </c>
      <c r="B94" s="8">
        <v>2017</v>
      </c>
      <c r="C94" s="32">
        <f t="shared" si="16"/>
        <v>2248</v>
      </c>
      <c r="D94" s="32">
        <f t="shared" si="16"/>
        <v>1594</v>
      </c>
      <c r="E94" s="32">
        <f t="shared" si="17"/>
        <v>33503.536342515763</v>
      </c>
      <c r="F94" s="32">
        <f t="shared" si="17"/>
        <v>67591</v>
      </c>
      <c r="G94" s="32">
        <f t="shared" si="18"/>
        <v>2819</v>
      </c>
      <c r="H94" s="32">
        <f t="shared" si="18"/>
        <v>58690</v>
      </c>
      <c r="I94" s="32">
        <f t="shared" si="28"/>
        <v>3627</v>
      </c>
      <c r="J94" s="32">
        <f t="shared" si="28"/>
        <v>48484</v>
      </c>
      <c r="K94" s="32">
        <f t="shared" si="20"/>
        <v>79</v>
      </c>
      <c r="L94" s="32">
        <f t="shared" si="20"/>
        <v>31</v>
      </c>
      <c r="M94" s="32">
        <f t="shared" si="21"/>
        <v>326</v>
      </c>
      <c r="N94" s="32">
        <f t="shared" si="21"/>
        <v>217.53600000000003</v>
      </c>
      <c r="O94" s="32">
        <f t="shared" si="29"/>
        <v>140031</v>
      </c>
      <c r="P94" s="32">
        <f t="shared" si="29"/>
        <v>98027.216000000015</v>
      </c>
      <c r="Q94" s="32">
        <f t="shared" si="31"/>
        <v>174269</v>
      </c>
      <c r="R94" s="32">
        <f t="shared" si="31"/>
        <v>120324.568</v>
      </c>
      <c r="S94" s="32">
        <f t="shared" si="30"/>
        <v>397</v>
      </c>
      <c r="T94" s="32">
        <f t="shared" si="30"/>
        <v>38834</v>
      </c>
      <c r="U94" s="32">
        <f t="shared" si="24"/>
        <v>5872</v>
      </c>
      <c r="V94" s="32">
        <f t="shared" si="24"/>
        <v>13539</v>
      </c>
      <c r="W94" s="32">
        <f t="shared" si="25"/>
        <v>2500</v>
      </c>
      <c r="X94" s="32">
        <f t="shared" si="25"/>
        <v>3088.9241587142137</v>
      </c>
      <c r="Y94" s="32">
        <f t="shared" si="26"/>
        <v>1106.7247505769399</v>
      </c>
      <c r="Z94" s="32">
        <f t="shared" si="26"/>
        <v>34465</v>
      </c>
      <c r="AA94" s="32">
        <f t="shared" si="27"/>
        <v>11</v>
      </c>
      <c r="AB94" s="32">
        <f t="shared" si="27"/>
        <v>14</v>
      </c>
      <c r="AC94" s="91" t="s">
        <v>273</v>
      </c>
      <c r="AD94" s="39"/>
      <c r="AE94" s="40"/>
      <c r="AF94" s="40"/>
      <c r="AH94" s="11"/>
      <c r="AI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>
      <c r="A95" s="76"/>
      <c r="B95" s="8">
        <v>2018</v>
      </c>
      <c r="C95" s="32">
        <f t="shared" si="16"/>
        <v>7052</v>
      </c>
      <c r="D95" s="32">
        <f t="shared" si="16"/>
        <v>5154.8560000000007</v>
      </c>
      <c r="E95" s="32">
        <f t="shared" si="17"/>
        <v>44703.862263524723</v>
      </c>
      <c r="F95" s="32">
        <f t="shared" si="17"/>
        <v>90685</v>
      </c>
      <c r="G95" s="32">
        <f t="shared" si="18"/>
        <v>6400</v>
      </c>
      <c r="H95" s="32">
        <f t="shared" si="18"/>
        <v>6403</v>
      </c>
      <c r="I95" s="32">
        <f t="shared" si="28"/>
        <v>4001</v>
      </c>
      <c r="J95" s="32">
        <f t="shared" si="28"/>
        <v>64642</v>
      </c>
      <c r="K95" s="32">
        <f t="shared" si="20"/>
        <v>69</v>
      </c>
      <c r="L95" s="32">
        <f t="shared" si="20"/>
        <v>57</v>
      </c>
      <c r="M95" s="32">
        <f t="shared" si="21"/>
        <v>796978</v>
      </c>
      <c r="N95" s="32">
        <f t="shared" si="21"/>
        <v>265252.50200000004</v>
      </c>
      <c r="O95" s="32">
        <f t="shared" si="29"/>
        <v>779196</v>
      </c>
      <c r="P95" s="32">
        <f t="shared" si="29"/>
        <v>343494.962</v>
      </c>
      <c r="Q95" s="32">
        <f t="shared" si="31"/>
        <v>41935</v>
      </c>
      <c r="R95" s="32">
        <f t="shared" si="31"/>
        <v>52748</v>
      </c>
      <c r="S95" s="32">
        <f t="shared" si="30"/>
        <v>1103.97</v>
      </c>
      <c r="T95" s="32">
        <f t="shared" si="30"/>
        <v>27121.254000000001</v>
      </c>
      <c r="U95" s="32">
        <f t="shared" si="24"/>
        <v>2218</v>
      </c>
      <c r="V95" s="32">
        <f t="shared" si="24"/>
        <v>7467</v>
      </c>
      <c r="W95" s="32">
        <f t="shared" si="25"/>
        <v>803</v>
      </c>
      <c r="X95" s="32">
        <f t="shared" si="25"/>
        <v>1490</v>
      </c>
      <c r="Y95" s="32">
        <f t="shared" si="26"/>
        <v>21773</v>
      </c>
      <c r="Z95" s="32">
        <f t="shared" si="26"/>
        <v>213995</v>
      </c>
      <c r="AA95" s="32">
        <f t="shared" si="27"/>
        <v>2</v>
      </c>
      <c r="AB95" s="32">
        <f t="shared" si="27"/>
        <v>4</v>
      </c>
      <c r="AC95" s="91"/>
      <c r="AD95" s="39"/>
      <c r="AE95" s="40"/>
      <c r="AF95" s="40"/>
      <c r="AH95" s="11"/>
      <c r="AI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>
      <c r="A96" s="77"/>
      <c r="B96" s="8">
        <v>2019</v>
      </c>
      <c r="C96" s="32">
        <f t="shared" si="16"/>
        <v>9151</v>
      </c>
      <c r="D96" s="32">
        <f t="shared" si="16"/>
        <v>4729</v>
      </c>
      <c r="E96" s="32">
        <f t="shared" si="17"/>
        <v>36987</v>
      </c>
      <c r="F96" s="32">
        <f t="shared" si="17"/>
        <v>75116</v>
      </c>
      <c r="G96" s="32">
        <f t="shared" si="18"/>
        <v>2413</v>
      </c>
      <c r="H96" s="32">
        <f t="shared" si="18"/>
        <v>4787</v>
      </c>
      <c r="I96" s="32">
        <f t="shared" si="28"/>
        <v>958</v>
      </c>
      <c r="J96" s="32">
        <f t="shared" si="28"/>
        <v>815</v>
      </c>
      <c r="K96" s="32">
        <f t="shared" si="20"/>
        <v>364</v>
      </c>
      <c r="L96" s="32">
        <f t="shared" si="20"/>
        <v>151</v>
      </c>
      <c r="M96" s="32">
        <f t="shared" si="21"/>
        <v>694</v>
      </c>
      <c r="N96" s="32">
        <f t="shared" si="21"/>
        <v>634</v>
      </c>
      <c r="O96" s="32">
        <f t="shared" si="29"/>
        <v>46875</v>
      </c>
      <c r="P96" s="32">
        <f t="shared" si="29"/>
        <v>73522</v>
      </c>
      <c r="Q96" s="32">
        <f t="shared" si="31"/>
        <v>0</v>
      </c>
      <c r="R96" s="32">
        <f t="shared" si="31"/>
        <v>15122</v>
      </c>
      <c r="S96" s="32">
        <f t="shared" si="30"/>
        <v>3011</v>
      </c>
      <c r="T96" s="32">
        <f t="shared" si="30"/>
        <v>14303</v>
      </c>
      <c r="U96" s="32">
        <f t="shared" si="24"/>
        <v>2508</v>
      </c>
      <c r="V96" s="32">
        <f t="shared" si="24"/>
        <v>7350</v>
      </c>
      <c r="W96" s="32">
        <f t="shared" si="25"/>
        <v>1997</v>
      </c>
      <c r="X96" s="32">
        <f t="shared" si="25"/>
        <v>1228</v>
      </c>
      <c r="Y96" s="32">
        <f t="shared" si="26"/>
        <v>52423</v>
      </c>
      <c r="Z96" s="32">
        <f t="shared" si="26"/>
        <v>228828</v>
      </c>
      <c r="AA96" s="32">
        <f t="shared" si="27"/>
        <v>0</v>
      </c>
      <c r="AB96" s="32">
        <f t="shared" si="27"/>
        <v>0</v>
      </c>
      <c r="AC96" s="91"/>
      <c r="AD96" s="39"/>
      <c r="AE96" s="39"/>
      <c r="AF96" s="39"/>
      <c r="AH96" s="11"/>
      <c r="AI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>
      <c r="A97" s="75" t="s">
        <v>45</v>
      </c>
      <c r="B97" s="8">
        <v>2017</v>
      </c>
      <c r="C97" s="32">
        <f t="shared" si="16"/>
        <v>21</v>
      </c>
      <c r="D97" s="32">
        <f t="shared" si="16"/>
        <v>18</v>
      </c>
      <c r="E97" s="32">
        <f t="shared" si="17"/>
        <v>6213</v>
      </c>
      <c r="F97" s="32">
        <f t="shared" si="17"/>
        <v>10103</v>
      </c>
      <c r="G97" s="32">
        <f t="shared" si="18"/>
        <v>10737</v>
      </c>
      <c r="H97" s="32">
        <f t="shared" si="18"/>
        <v>25038</v>
      </c>
      <c r="I97" s="32">
        <f t="shared" si="28"/>
        <v>11058</v>
      </c>
      <c r="J97" s="32">
        <f t="shared" si="28"/>
        <v>5788</v>
      </c>
      <c r="K97" s="32">
        <f t="shared" si="20"/>
        <v>58</v>
      </c>
      <c r="L97" s="32">
        <f t="shared" si="20"/>
        <v>29</v>
      </c>
      <c r="M97" s="32">
        <f t="shared" si="21"/>
        <v>2423</v>
      </c>
      <c r="N97" s="32">
        <f t="shared" si="21"/>
        <v>4082</v>
      </c>
      <c r="O97" s="32">
        <f t="shared" si="29"/>
        <v>0</v>
      </c>
      <c r="P97" s="32">
        <f t="shared" si="29"/>
        <v>170932</v>
      </c>
      <c r="Q97" s="32">
        <f t="shared" si="31"/>
        <v>0</v>
      </c>
      <c r="R97" s="32">
        <f t="shared" si="31"/>
        <v>0</v>
      </c>
      <c r="S97" s="32">
        <f t="shared" si="30"/>
        <v>108</v>
      </c>
      <c r="T97" s="32">
        <f t="shared" si="30"/>
        <v>327</v>
      </c>
      <c r="U97" s="32">
        <f t="shared" si="24"/>
        <v>3539</v>
      </c>
      <c r="V97" s="32">
        <f t="shared" si="24"/>
        <v>12119</v>
      </c>
      <c r="W97" s="32">
        <f t="shared" si="25"/>
        <v>2854</v>
      </c>
      <c r="X97" s="32">
        <f t="shared" si="25"/>
        <v>6911</v>
      </c>
      <c r="Y97" s="32">
        <f t="shared" si="26"/>
        <v>4968</v>
      </c>
      <c r="Z97" s="32">
        <f t="shared" si="26"/>
        <v>4968</v>
      </c>
      <c r="AA97" s="32">
        <f t="shared" si="27"/>
        <v>0</v>
      </c>
      <c r="AB97" s="32">
        <f t="shared" si="27"/>
        <v>0</v>
      </c>
      <c r="AC97" s="91" t="s">
        <v>274</v>
      </c>
      <c r="AD97" s="39"/>
      <c r="AE97" s="40"/>
      <c r="AF97" s="40"/>
      <c r="AH97" s="11"/>
      <c r="AI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>
      <c r="A98" s="76"/>
      <c r="B98" s="8">
        <v>2018</v>
      </c>
      <c r="C98" s="32">
        <f t="shared" si="16"/>
        <v>304</v>
      </c>
      <c r="D98" s="32">
        <f t="shared" si="16"/>
        <v>188</v>
      </c>
      <c r="E98" s="32">
        <f t="shared" si="17"/>
        <v>8620</v>
      </c>
      <c r="F98" s="32">
        <f t="shared" si="17"/>
        <v>15818</v>
      </c>
      <c r="G98" s="32">
        <f t="shared" si="18"/>
        <v>26928</v>
      </c>
      <c r="H98" s="32">
        <f t="shared" si="18"/>
        <v>25351</v>
      </c>
      <c r="I98" s="32">
        <f t="shared" si="28"/>
        <v>1034</v>
      </c>
      <c r="J98" s="32">
        <f t="shared" si="28"/>
        <v>648</v>
      </c>
      <c r="K98" s="32">
        <f t="shared" si="20"/>
        <v>0</v>
      </c>
      <c r="L98" s="32">
        <f t="shared" si="20"/>
        <v>0</v>
      </c>
      <c r="M98" s="32">
        <f t="shared" si="21"/>
        <v>1220</v>
      </c>
      <c r="N98" s="32">
        <f t="shared" si="21"/>
        <v>1834</v>
      </c>
      <c r="O98" s="32">
        <f t="shared" si="29"/>
        <v>0</v>
      </c>
      <c r="P98" s="32">
        <f t="shared" si="29"/>
        <v>169162</v>
      </c>
      <c r="Q98" s="32">
        <f t="shared" si="31"/>
        <v>0</v>
      </c>
      <c r="R98" s="32">
        <f t="shared" si="31"/>
        <v>0</v>
      </c>
      <c r="S98" s="32">
        <f t="shared" si="30"/>
        <v>0</v>
      </c>
      <c r="T98" s="32">
        <f t="shared" si="30"/>
        <v>1</v>
      </c>
      <c r="U98" s="32">
        <f t="shared" si="24"/>
        <v>1953</v>
      </c>
      <c r="V98" s="32">
        <f t="shared" si="24"/>
        <v>6473</v>
      </c>
      <c r="W98" s="32">
        <f t="shared" si="25"/>
        <v>5164</v>
      </c>
      <c r="X98" s="32">
        <f t="shared" si="25"/>
        <v>7859</v>
      </c>
      <c r="Y98" s="32">
        <f t="shared" si="26"/>
        <v>1228</v>
      </c>
      <c r="Z98" s="32">
        <f t="shared" si="26"/>
        <v>2200</v>
      </c>
      <c r="AA98" s="32">
        <f t="shared" si="27"/>
        <v>0</v>
      </c>
      <c r="AB98" s="32">
        <f t="shared" si="27"/>
        <v>0</v>
      </c>
      <c r="AC98" s="91"/>
      <c r="AD98" s="39"/>
      <c r="AE98" s="39"/>
      <c r="AF98" s="39"/>
      <c r="AH98" s="11"/>
      <c r="AI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>
      <c r="A99" s="77"/>
      <c r="B99" s="8">
        <v>2019</v>
      </c>
      <c r="C99" s="32">
        <f t="shared" si="16"/>
        <v>3657</v>
      </c>
      <c r="D99" s="32">
        <f t="shared" si="16"/>
        <v>861</v>
      </c>
      <c r="E99" s="32">
        <f t="shared" si="17"/>
        <v>11682</v>
      </c>
      <c r="F99" s="32">
        <f t="shared" si="17"/>
        <v>21061</v>
      </c>
      <c r="G99" s="32">
        <f t="shared" si="18"/>
        <v>26726</v>
      </c>
      <c r="H99" s="32">
        <f t="shared" si="18"/>
        <v>26326</v>
      </c>
      <c r="I99" s="32">
        <f t="shared" si="28"/>
        <v>5027</v>
      </c>
      <c r="J99" s="32">
        <f t="shared" si="28"/>
        <v>3830</v>
      </c>
      <c r="K99" s="32">
        <f t="shared" si="20"/>
        <v>0</v>
      </c>
      <c r="L99" s="32">
        <f t="shared" si="20"/>
        <v>0</v>
      </c>
      <c r="M99" s="32">
        <f t="shared" si="21"/>
        <v>523</v>
      </c>
      <c r="N99" s="32">
        <f t="shared" si="21"/>
        <v>391</v>
      </c>
      <c r="O99" s="32">
        <f t="shared" si="29"/>
        <v>76424</v>
      </c>
      <c r="P99" s="32">
        <f t="shared" si="29"/>
        <v>158565</v>
      </c>
      <c r="Q99" s="32">
        <f t="shared" si="31"/>
        <v>0</v>
      </c>
      <c r="R99" s="32">
        <f t="shared" si="31"/>
        <v>0</v>
      </c>
      <c r="S99" s="32">
        <f t="shared" si="30"/>
        <v>0</v>
      </c>
      <c r="T99" s="32">
        <f t="shared" si="30"/>
        <v>0</v>
      </c>
      <c r="U99" s="32">
        <f t="shared" si="24"/>
        <v>568</v>
      </c>
      <c r="V99" s="32">
        <f t="shared" si="24"/>
        <v>1822</v>
      </c>
      <c r="W99" s="32">
        <f t="shared" si="25"/>
        <v>3023</v>
      </c>
      <c r="X99" s="32">
        <f t="shared" si="25"/>
        <v>5023</v>
      </c>
      <c r="Y99" s="32">
        <f t="shared" si="26"/>
        <v>305</v>
      </c>
      <c r="Z99" s="32">
        <f t="shared" si="26"/>
        <v>1100</v>
      </c>
      <c r="AA99" s="32">
        <f t="shared" si="27"/>
        <v>0</v>
      </c>
      <c r="AB99" s="32">
        <f t="shared" si="27"/>
        <v>0</v>
      </c>
      <c r="AC99" s="91"/>
      <c r="AD99" s="39"/>
      <c r="AE99" s="40"/>
      <c r="AF99" s="40"/>
      <c r="AH99" s="11"/>
      <c r="AI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>
      <c r="A100" s="75" t="s">
        <v>46</v>
      </c>
      <c r="B100" s="8">
        <v>2017</v>
      </c>
      <c r="C100" s="32">
        <f t="shared" si="16"/>
        <v>3225</v>
      </c>
      <c r="D100" s="32">
        <f t="shared" si="16"/>
        <v>482</v>
      </c>
      <c r="E100" s="32">
        <f t="shared" si="17"/>
        <v>0</v>
      </c>
      <c r="F100" s="32">
        <f t="shared" si="17"/>
        <v>0</v>
      </c>
      <c r="G100" s="32">
        <f t="shared" si="18"/>
        <v>10153</v>
      </c>
      <c r="H100" s="32">
        <f t="shared" si="18"/>
        <v>1786</v>
      </c>
      <c r="I100" s="32">
        <f t="shared" si="28"/>
        <v>34</v>
      </c>
      <c r="J100" s="32">
        <f t="shared" si="28"/>
        <v>97</v>
      </c>
      <c r="K100" s="32">
        <f t="shared" si="20"/>
        <v>8508</v>
      </c>
      <c r="L100" s="32">
        <f t="shared" si="20"/>
        <v>1572</v>
      </c>
      <c r="M100" s="32">
        <f t="shared" si="21"/>
        <v>87889</v>
      </c>
      <c r="N100" s="32">
        <f t="shared" si="21"/>
        <v>23777</v>
      </c>
      <c r="O100" s="32">
        <f t="shared" si="29"/>
        <v>0</v>
      </c>
      <c r="P100" s="32">
        <f t="shared" si="29"/>
        <v>4523</v>
      </c>
      <c r="Q100" s="32">
        <f t="shared" si="31"/>
        <v>0</v>
      </c>
      <c r="R100" s="32">
        <f t="shared" si="31"/>
        <v>0</v>
      </c>
      <c r="S100" s="32">
        <f t="shared" si="30"/>
        <v>0</v>
      </c>
      <c r="T100" s="32">
        <f t="shared" si="30"/>
        <v>0</v>
      </c>
      <c r="U100" s="32">
        <f t="shared" si="24"/>
        <v>18794</v>
      </c>
      <c r="V100" s="32">
        <f t="shared" si="24"/>
        <v>9480</v>
      </c>
      <c r="W100" s="32">
        <f t="shared" si="25"/>
        <v>153211</v>
      </c>
      <c r="X100" s="32">
        <f t="shared" si="25"/>
        <v>18781</v>
      </c>
      <c r="Y100" s="32">
        <f t="shared" si="26"/>
        <v>6</v>
      </c>
      <c r="Z100" s="32">
        <f t="shared" si="26"/>
        <v>6</v>
      </c>
      <c r="AA100" s="32">
        <f t="shared" si="27"/>
        <v>80</v>
      </c>
      <c r="AB100" s="32">
        <f t="shared" si="27"/>
        <v>47</v>
      </c>
      <c r="AC100" s="91" t="s">
        <v>275</v>
      </c>
      <c r="AD100" s="39"/>
      <c r="AE100" s="40"/>
      <c r="AF100" s="40"/>
      <c r="AH100" s="11"/>
      <c r="AI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>
      <c r="A101" s="76"/>
      <c r="B101" s="8">
        <v>2018</v>
      </c>
      <c r="C101" s="32">
        <f t="shared" si="16"/>
        <v>3076</v>
      </c>
      <c r="D101" s="32">
        <f t="shared" si="16"/>
        <v>495</v>
      </c>
      <c r="E101" s="32">
        <f t="shared" si="17"/>
        <v>1</v>
      </c>
      <c r="F101" s="32">
        <f t="shared" si="17"/>
        <v>2</v>
      </c>
      <c r="G101" s="32">
        <f t="shared" si="18"/>
        <v>8051</v>
      </c>
      <c r="H101" s="32">
        <f t="shared" si="18"/>
        <v>1301</v>
      </c>
      <c r="I101" s="32">
        <f t="shared" si="28"/>
        <v>6</v>
      </c>
      <c r="J101" s="32">
        <f t="shared" si="28"/>
        <v>15</v>
      </c>
      <c r="K101" s="32">
        <f t="shared" si="20"/>
        <v>1176</v>
      </c>
      <c r="L101" s="32">
        <f t="shared" si="20"/>
        <v>295</v>
      </c>
      <c r="M101" s="32">
        <f t="shared" si="21"/>
        <v>364</v>
      </c>
      <c r="N101" s="32">
        <f t="shared" si="21"/>
        <v>27600</v>
      </c>
      <c r="O101" s="32">
        <f t="shared" si="29"/>
        <v>4735</v>
      </c>
      <c r="P101" s="32">
        <f t="shared" si="29"/>
        <v>4825</v>
      </c>
      <c r="Q101" s="32">
        <f t="shared" si="31"/>
        <v>0</v>
      </c>
      <c r="R101" s="32">
        <f t="shared" si="31"/>
        <v>0</v>
      </c>
      <c r="S101" s="32">
        <f t="shared" si="30"/>
        <v>176</v>
      </c>
      <c r="T101" s="32">
        <f t="shared" si="30"/>
        <v>143</v>
      </c>
      <c r="U101" s="32">
        <f t="shared" si="24"/>
        <v>30991</v>
      </c>
      <c r="V101" s="32">
        <f t="shared" si="24"/>
        <v>19446</v>
      </c>
      <c r="W101" s="32">
        <f t="shared" si="25"/>
        <v>46463</v>
      </c>
      <c r="X101" s="32">
        <f t="shared" si="25"/>
        <v>5988</v>
      </c>
      <c r="Y101" s="32">
        <f t="shared" si="26"/>
        <v>4</v>
      </c>
      <c r="Z101" s="32">
        <f t="shared" si="26"/>
        <v>1</v>
      </c>
      <c r="AA101" s="32">
        <f t="shared" si="27"/>
        <v>200</v>
      </c>
      <c r="AB101" s="32">
        <f t="shared" si="27"/>
        <v>540</v>
      </c>
      <c r="AC101" s="91"/>
      <c r="AD101" s="39"/>
      <c r="AE101" s="39"/>
      <c r="AF101" s="39"/>
      <c r="AH101" s="11"/>
      <c r="AI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>
      <c r="A102" s="77"/>
      <c r="B102" s="8">
        <v>2019</v>
      </c>
      <c r="C102" s="32">
        <f t="shared" si="16"/>
        <v>2388</v>
      </c>
      <c r="D102" s="32">
        <f t="shared" si="16"/>
        <v>292</v>
      </c>
      <c r="E102" s="32">
        <f t="shared" si="17"/>
        <v>4</v>
      </c>
      <c r="F102" s="32">
        <f t="shared" si="17"/>
        <v>17</v>
      </c>
      <c r="G102" s="32">
        <f t="shared" si="18"/>
        <v>16313</v>
      </c>
      <c r="H102" s="32">
        <f t="shared" si="18"/>
        <v>10831</v>
      </c>
      <c r="I102" s="32">
        <f t="shared" si="28"/>
        <v>8</v>
      </c>
      <c r="J102" s="32">
        <f t="shared" si="28"/>
        <v>9</v>
      </c>
      <c r="K102" s="32">
        <f t="shared" si="20"/>
        <v>1017</v>
      </c>
      <c r="L102" s="32">
        <f t="shared" si="20"/>
        <v>292</v>
      </c>
      <c r="M102" s="32">
        <f t="shared" si="21"/>
        <v>107148</v>
      </c>
      <c r="N102" s="32">
        <f t="shared" si="21"/>
        <v>20433</v>
      </c>
      <c r="O102" s="32">
        <f t="shared" si="29"/>
        <v>8814</v>
      </c>
      <c r="P102" s="32">
        <f t="shared" si="29"/>
        <v>7381</v>
      </c>
      <c r="Q102" s="32">
        <f t="shared" si="31"/>
        <v>0</v>
      </c>
      <c r="R102" s="32">
        <f t="shared" si="31"/>
        <v>0</v>
      </c>
      <c r="S102" s="32">
        <f t="shared" si="30"/>
        <v>2479</v>
      </c>
      <c r="T102" s="32">
        <f t="shared" si="30"/>
        <v>1798</v>
      </c>
      <c r="U102" s="32">
        <f t="shared" si="24"/>
        <v>32581</v>
      </c>
      <c r="V102" s="32">
        <f t="shared" si="24"/>
        <v>15226</v>
      </c>
      <c r="W102" s="32">
        <f t="shared" si="25"/>
        <v>88324</v>
      </c>
      <c r="X102" s="32">
        <f t="shared" si="25"/>
        <v>35813</v>
      </c>
      <c r="Y102" s="32">
        <f t="shared" si="26"/>
        <v>0</v>
      </c>
      <c r="Z102" s="32">
        <f t="shared" si="26"/>
        <v>0</v>
      </c>
      <c r="AA102" s="32">
        <f t="shared" si="27"/>
        <v>253</v>
      </c>
      <c r="AB102" s="32">
        <f t="shared" si="27"/>
        <v>1012</v>
      </c>
      <c r="AC102" s="91"/>
      <c r="AD102" s="39"/>
      <c r="AE102" s="40"/>
      <c r="AF102" s="40"/>
      <c r="AH102" s="11"/>
      <c r="AI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>
      <c r="A103" s="75" t="s">
        <v>47</v>
      </c>
      <c r="B103" s="8">
        <v>2017</v>
      </c>
      <c r="C103" s="32">
        <f t="shared" si="16"/>
        <v>262421</v>
      </c>
      <c r="D103" s="32">
        <f t="shared" si="16"/>
        <v>113261</v>
      </c>
      <c r="E103" s="32">
        <f t="shared" si="17"/>
        <v>7516</v>
      </c>
      <c r="F103" s="32">
        <f t="shared" si="17"/>
        <v>6990</v>
      </c>
      <c r="G103" s="32">
        <f t="shared" si="18"/>
        <v>27066</v>
      </c>
      <c r="H103" s="32">
        <f t="shared" si="18"/>
        <v>34761</v>
      </c>
      <c r="I103" s="32">
        <f t="shared" si="28"/>
        <v>5610</v>
      </c>
      <c r="J103" s="32">
        <f t="shared" si="28"/>
        <v>2690</v>
      </c>
      <c r="K103" s="32">
        <f t="shared" si="20"/>
        <v>81</v>
      </c>
      <c r="L103" s="32">
        <f t="shared" si="20"/>
        <v>44</v>
      </c>
      <c r="M103" s="32">
        <f t="shared" si="21"/>
        <v>28773</v>
      </c>
      <c r="N103" s="32">
        <f t="shared" si="21"/>
        <v>12752</v>
      </c>
      <c r="O103" s="32">
        <f t="shared" si="29"/>
        <v>106981</v>
      </c>
      <c r="P103" s="32">
        <f t="shared" si="29"/>
        <v>69650</v>
      </c>
      <c r="Q103" s="32">
        <f t="shared" si="31"/>
        <v>665</v>
      </c>
      <c r="R103" s="32">
        <f t="shared" si="31"/>
        <v>5888</v>
      </c>
      <c r="S103" s="32">
        <f t="shared" si="30"/>
        <v>9661</v>
      </c>
      <c r="T103" s="32">
        <f t="shared" si="30"/>
        <v>16508</v>
      </c>
      <c r="U103" s="32">
        <f t="shared" si="24"/>
        <v>51731</v>
      </c>
      <c r="V103" s="32">
        <f t="shared" si="24"/>
        <v>109508</v>
      </c>
      <c r="W103" s="32">
        <f t="shared" si="25"/>
        <v>140993</v>
      </c>
      <c r="X103" s="32">
        <f t="shared" si="25"/>
        <v>89375</v>
      </c>
      <c r="Y103" s="32">
        <f t="shared" si="26"/>
        <v>850</v>
      </c>
      <c r="Z103" s="32">
        <f t="shared" si="26"/>
        <v>2095</v>
      </c>
      <c r="AA103" s="32">
        <f t="shared" si="27"/>
        <v>1565</v>
      </c>
      <c r="AB103" s="32">
        <f t="shared" si="27"/>
        <v>831</v>
      </c>
      <c r="AC103" s="91" t="s">
        <v>48</v>
      </c>
      <c r="AD103" s="39"/>
      <c r="AE103" s="40"/>
      <c r="AF103" s="40"/>
      <c r="AH103" s="11"/>
      <c r="AI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>
      <c r="A104" s="76"/>
      <c r="B104" s="8">
        <v>2018</v>
      </c>
      <c r="C104" s="32">
        <f t="shared" si="16"/>
        <v>372707</v>
      </c>
      <c r="D104" s="32">
        <f t="shared" si="16"/>
        <v>128118</v>
      </c>
      <c r="E104" s="32">
        <f t="shared" si="17"/>
        <v>4670</v>
      </c>
      <c r="F104" s="32">
        <f t="shared" si="17"/>
        <v>4120</v>
      </c>
      <c r="G104" s="32">
        <f t="shared" si="18"/>
        <v>16573</v>
      </c>
      <c r="H104" s="32">
        <f t="shared" si="18"/>
        <v>18002</v>
      </c>
      <c r="I104" s="32">
        <f t="shared" si="28"/>
        <v>2861</v>
      </c>
      <c r="J104" s="32">
        <f t="shared" si="28"/>
        <v>1745</v>
      </c>
      <c r="K104" s="32">
        <f t="shared" si="20"/>
        <v>0</v>
      </c>
      <c r="L104" s="32">
        <f t="shared" si="20"/>
        <v>0</v>
      </c>
      <c r="M104" s="32">
        <f t="shared" si="21"/>
        <v>27441</v>
      </c>
      <c r="N104" s="32">
        <f t="shared" si="21"/>
        <v>14264</v>
      </c>
      <c r="O104" s="32">
        <f t="shared" si="29"/>
        <v>114344</v>
      </c>
      <c r="P104" s="32">
        <f t="shared" si="29"/>
        <v>76934</v>
      </c>
      <c r="Q104" s="32">
        <f t="shared" si="31"/>
        <v>148</v>
      </c>
      <c r="R104" s="32">
        <f t="shared" si="31"/>
        <v>11055</v>
      </c>
      <c r="S104" s="32">
        <f t="shared" si="30"/>
        <v>16815</v>
      </c>
      <c r="T104" s="32">
        <f t="shared" si="30"/>
        <v>29314</v>
      </c>
      <c r="U104" s="32">
        <f t="shared" si="24"/>
        <v>96771</v>
      </c>
      <c r="V104" s="32">
        <f t="shared" si="24"/>
        <v>183002</v>
      </c>
      <c r="W104" s="32">
        <f t="shared" si="25"/>
        <v>102518</v>
      </c>
      <c r="X104" s="32">
        <f t="shared" si="25"/>
        <v>74210</v>
      </c>
      <c r="Y104" s="32">
        <f t="shared" si="26"/>
        <v>62</v>
      </c>
      <c r="Z104" s="32">
        <f t="shared" si="26"/>
        <v>60</v>
      </c>
      <c r="AA104" s="32">
        <f t="shared" si="27"/>
        <v>5376</v>
      </c>
      <c r="AB104" s="32">
        <f t="shared" si="27"/>
        <v>888</v>
      </c>
      <c r="AC104" s="91"/>
      <c r="AD104" s="39"/>
      <c r="AE104" s="39"/>
      <c r="AF104" s="39"/>
      <c r="AH104" s="11"/>
      <c r="AI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>
      <c r="A105" s="77"/>
      <c r="B105" s="8">
        <v>2019</v>
      </c>
      <c r="C105" s="32">
        <f t="shared" si="16"/>
        <v>90322</v>
      </c>
      <c r="D105" s="32">
        <f t="shared" si="16"/>
        <v>46131</v>
      </c>
      <c r="E105" s="32">
        <f t="shared" si="17"/>
        <v>6575</v>
      </c>
      <c r="F105" s="32">
        <f t="shared" si="17"/>
        <v>6482</v>
      </c>
      <c r="G105" s="32">
        <f t="shared" si="18"/>
        <v>14128</v>
      </c>
      <c r="H105" s="32">
        <f t="shared" si="18"/>
        <v>16015</v>
      </c>
      <c r="I105" s="32">
        <f t="shared" si="28"/>
        <v>2776</v>
      </c>
      <c r="J105" s="32">
        <f t="shared" si="28"/>
        <v>1958</v>
      </c>
      <c r="K105" s="32">
        <f t="shared" si="20"/>
        <v>2</v>
      </c>
      <c r="L105" s="32">
        <f t="shared" si="20"/>
        <v>4</v>
      </c>
      <c r="M105" s="32">
        <f t="shared" si="21"/>
        <v>26492</v>
      </c>
      <c r="N105" s="32">
        <f t="shared" si="21"/>
        <v>15859</v>
      </c>
      <c r="O105" s="32">
        <f t="shared" si="29"/>
        <v>130836</v>
      </c>
      <c r="P105" s="32">
        <f t="shared" si="29"/>
        <v>132624</v>
      </c>
      <c r="Q105" s="32">
        <f t="shared" si="31"/>
        <v>2</v>
      </c>
      <c r="R105" s="32">
        <f t="shared" si="31"/>
        <v>4</v>
      </c>
      <c r="S105" s="32">
        <f t="shared" si="30"/>
        <v>23237</v>
      </c>
      <c r="T105" s="32">
        <f t="shared" si="30"/>
        <v>36148</v>
      </c>
      <c r="U105" s="32">
        <f t="shared" si="24"/>
        <v>75370</v>
      </c>
      <c r="V105" s="32">
        <f t="shared" si="24"/>
        <v>173506</v>
      </c>
      <c r="W105" s="32">
        <f t="shared" si="25"/>
        <v>159954</v>
      </c>
      <c r="X105" s="32">
        <f t="shared" si="25"/>
        <v>101739</v>
      </c>
      <c r="Y105" s="32">
        <f t="shared" si="26"/>
        <v>25</v>
      </c>
      <c r="Z105" s="32">
        <f t="shared" si="26"/>
        <v>44</v>
      </c>
      <c r="AA105" s="32">
        <f t="shared" si="27"/>
        <v>1666</v>
      </c>
      <c r="AB105" s="32">
        <f t="shared" si="27"/>
        <v>225</v>
      </c>
      <c r="AC105" s="91"/>
      <c r="AD105" s="39"/>
      <c r="AE105" s="40"/>
      <c r="AF105" s="40"/>
      <c r="AH105" s="11"/>
      <c r="AI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>
      <c r="A106" s="75" t="s">
        <v>120</v>
      </c>
      <c r="B106" s="8">
        <v>2017</v>
      </c>
      <c r="C106" s="32">
        <f>SUM(C52,C55,C58,C61,C64,C67,C70,C73,C76,C79,C82,C85,C88,C91,C94,C97,C100,C103)</f>
        <v>1064700.9281194438</v>
      </c>
      <c r="D106" s="32">
        <f>SUM(D52,D55,D58,D61,D64,D67,D70,D73,D76,D79,D82,D85,D88,D91,D94,D97,D100,D103)</f>
        <v>467821</v>
      </c>
      <c r="E106" s="32">
        <f>SUM(E52,E55,E58,E61,E64,E67,E70,E73,E76,E79,E82,E85,E88,E91,E94,E97,E100,E103)</f>
        <v>246282.39334251574</v>
      </c>
      <c r="F106" s="32">
        <f>SUM(F52,F55,F58,F61,F64,F67,F70,F73,F76,F79,F82,F85,F88,F91,F94,F97,F100,F103)</f>
        <v>394690.61</v>
      </c>
      <c r="G106" s="32">
        <f>SUM(G52,G55,G58,G61,G64,G67,G70,G73,G76,G79,G82,G85,G88,G91,G94,G97,G100,G103)</f>
        <v>3553428</v>
      </c>
      <c r="H106" s="32">
        <f t="shared" ref="H106:AB106" si="32">SUM(H52,H55,H58,H61,H64,H67,H70,H73,H76,H79,H82,H85,H88,H91,H94,H97,H100,H103)</f>
        <v>617059</v>
      </c>
      <c r="I106" s="32">
        <f t="shared" si="32"/>
        <v>190523.64600000001</v>
      </c>
      <c r="J106" s="32">
        <f t="shared" si="32"/>
        <v>170550.41659500002</v>
      </c>
      <c r="K106" s="32">
        <f t="shared" si="32"/>
        <v>201996</v>
      </c>
      <c r="L106" s="32">
        <f t="shared" si="32"/>
        <v>68641</v>
      </c>
      <c r="M106" s="32">
        <f t="shared" si="32"/>
        <v>1037063.545</v>
      </c>
      <c r="N106" s="32">
        <f t="shared" si="32"/>
        <v>491733.60240000003</v>
      </c>
      <c r="O106" s="32">
        <f t="shared" si="32"/>
        <v>1159055</v>
      </c>
      <c r="P106" s="32">
        <f t="shared" si="32"/>
        <v>1032318.216</v>
      </c>
      <c r="Q106" s="32">
        <f t="shared" si="32"/>
        <v>434355.46799999999</v>
      </c>
      <c r="R106" s="32">
        <f t="shared" si="32"/>
        <v>875502.555085</v>
      </c>
      <c r="S106" s="32">
        <f t="shared" si="32"/>
        <v>192155</v>
      </c>
      <c r="T106" s="32">
        <f t="shared" si="32"/>
        <v>376706</v>
      </c>
      <c r="U106" s="32">
        <f t="shared" si="32"/>
        <v>1269660</v>
      </c>
      <c r="V106" s="32">
        <f t="shared" si="32"/>
        <v>2084876</v>
      </c>
      <c r="W106" s="32">
        <f t="shared" si="32"/>
        <v>1880241.1256155847</v>
      </c>
      <c r="X106" s="32">
        <f t="shared" si="32"/>
        <v>993735.94033549423</v>
      </c>
      <c r="Y106" s="32">
        <f t="shared" si="32"/>
        <v>122190.72475057693</v>
      </c>
      <c r="Z106" s="32">
        <f t="shared" si="32"/>
        <v>316775</v>
      </c>
      <c r="AA106" s="32">
        <f t="shared" si="32"/>
        <v>44561.233999999997</v>
      </c>
      <c r="AB106" s="32">
        <f t="shared" si="32"/>
        <v>146653.76699999999</v>
      </c>
      <c r="AC106" s="91" t="s">
        <v>82</v>
      </c>
      <c r="AD106" s="39"/>
      <c r="AE106" s="39"/>
      <c r="AF106" s="39"/>
      <c r="AH106" s="11"/>
      <c r="AI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>
      <c r="A107" s="76"/>
      <c r="B107" s="8">
        <v>2018</v>
      </c>
      <c r="C107" s="32">
        <f t="shared" ref="C107:F108" si="33">SUM(C53,C56,C59,C62,C65,C68,C71,C74,C77,C80,C83,C86,C89,C92,C95,C98,C101,C104)</f>
        <v>1117684.5477991407</v>
      </c>
      <c r="D107" s="32">
        <f t="shared" si="33"/>
        <v>502266.99561038963</v>
      </c>
      <c r="E107" s="32">
        <f t="shared" si="33"/>
        <v>170865.65526352474</v>
      </c>
      <c r="F107" s="32">
        <f t="shared" si="33"/>
        <v>279266.22597402596</v>
      </c>
      <c r="G107" s="32">
        <f t="shared" ref="G107:AB107" si="34">SUM(G53,G56,G59,G62,G65,G68,G71,G74,G77,G80,G83,G86,G89,G92,G95,G98,G101,G104)</f>
        <v>461395.56</v>
      </c>
      <c r="H107" s="32">
        <f t="shared" si="34"/>
        <v>534829.174025974</v>
      </c>
      <c r="I107" s="32">
        <f t="shared" si="34"/>
        <v>291215.96100000001</v>
      </c>
      <c r="J107" s="32">
        <f t="shared" si="34"/>
        <v>219063.91428571427</v>
      </c>
      <c r="K107" s="32">
        <f t="shared" si="34"/>
        <v>160947.11200000002</v>
      </c>
      <c r="L107" s="32">
        <f t="shared" si="34"/>
        <v>62588.833766233765</v>
      </c>
      <c r="M107" s="32">
        <f t="shared" si="34"/>
        <v>1735129.166</v>
      </c>
      <c r="N107" s="32">
        <f t="shared" si="34"/>
        <v>729407.67810389609</v>
      </c>
      <c r="O107" s="32">
        <f t="shared" si="34"/>
        <v>1846559.6529999999</v>
      </c>
      <c r="P107" s="32">
        <f t="shared" si="34"/>
        <v>1301779.4217402597</v>
      </c>
      <c r="Q107" s="32">
        <f t="shared" si="34"/>
        <v>908900</v>
      </c>
      <c r="R107" s="32">
        <f t="shared" si="34"/>
        <v>778916</v>
      </c>
      <c r="S107" s="32">
        <f t="shared" si="34"/>
        <v>85042.97</v>
      </c>
      <c r="T107" s="32">
        <f t="shared" si="34"/>
        <v>384125.15700000006</v>
      </c>
      <c r="U107" s="32">
        <f t="shared" si="34"/>
        <v>934481.80987360352</v>
      </c>
      <c r="V107" s="32">
        <f t="shared" si="34"/>
        <v>1672868.5260259742</v>
      </c>
      <c r="W107" s="32">
        <f t="shared" si="34"/>
        <v>942559.8192527279</v>
      </c>
      <c r="X107" s="32">
        <f t="shared" si="34"/>
        <v>574772.08059999999</v>
      </c>
      <c r="Y107" s="32">
        <f t="shared" si="34"/>
        <v>133192.745</v>
      </c>
      <c r="Z107" s="32">
        <f t="shared" si="34"/>
        <v>519678.50129870127</v>
      </c>
      <c r="AA107" s="32">
        <f t="shared" si="34"/>
        <v>83033.440999999992</v>
      </c>
      <c r="AB107" s="32">
        <f t="shared" si="34"/>
        <v>110382.67012987014</v>
      </c>
      <c r="AC107" s="91"/>
      <c r="AD107" s="39"/>
      <c r="AE107" s="39"/>
      <c r="AF107" s="39"/>
      <c r="AH107" s="11"/>
      <c r="AI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>
      <c r="A108" s="77"/>
      <c r="B108" s="8">
        <v>2019</v>
      </c>
      <c r="C108" s="32">
        <f t="shared" si="33"/>
        <v>688476</v>
      </c>
      <c r="D108" s="32">
        <f t="shared" si="33"/>
        <v>368998</v>
      </c>
      <c r="E108" s="32">
        <f t="shared" si="33"/>
        <v>140584.5</v>
      </c>
      <c r="F108" s="32">
        <f t="shared" si="33"/>
        <v>229175</v>
      </c>
      <c r="G108" s="32">
        <f t="shared" ref="G108:AB108" si="35">SUM(G54,G57,G60,G63,G66,G69,G72,G75,G78,G81,G84,G87,G90,G93,G96,G99,G102,G105)</f>
        <v>521032</v>
      </c>
      <c r="H108" s="32">
        <f t="shared" si="35"/>
        <v>636623</v>
      </c>
      <c r="I108" s="32">
        <f t="shared" si="35"/>
        <v>236134</v>
      </c>
      <c r="J108" s="32">
        <f t="shared" si="35"/>
        <v>179181</v>
      </c>
      <c r="K108" s="32">
        <f t="shared" si="35"/>
        <v>227623</v>
      </c>
      <c r="L108" s="32">
        <f t="shared" si="35"/>
        <v>90373</v>
      </c>
      <c r="M108" s="32">
        <f t="shared" si="35"/>
        <v>1178188</v>
      </c>
      <c r="N108" s="32">
        <f t="shared" si="35"/>
        <v>561234</v>
      </c>
      <c r="O108" s="32">
        <f t="shared" si="35"/>
        <v>1505333</v>
      </c>
      <c r="P108" s="32">
        <f t="shared" si="35"/>
        <v>1424945</v>
      </c>
      <c r="Q108" s="32">
        <f t="shared" si="35"/>
        <v>136057</v>
      </c>
      <c r="R108" s="32">
        <f t="shared" si="35"/>
        <v>471240</v>
      </c>
      <c r="S108" s="32">
        <f t="shared" si="35"/>
        <v>90566</v>
      </c>
      <c r="T108" s="32">
        <f t="shared" si="35"/>
        <v>273820</v>
      </c>
      <c r="U108" s="32">
        <f t="shared" si="35"/>
        <v>882587</v>
      </c>
      <c r="V108" s="32">
        <f t="shared" si="35"/>
        <v>1663862</v>
      </c>
      <c r="W108" s="32">
        <f t="shared" si="35"/>
        <v>1424030.4139999999</v>
      </c>
      <c r="X108" s="32">
        <f t="shared" si="35"/>
        <v>739795.6857142857</v>
      </c>
      <c r="Y108" s="32">
        <f t="shared" si="35"/>
        <v>138081</v>
      </c>
      <c r="Z108" s="32">
        <f t="shared" si="35"/>
        <v>486472</v>
      </c>
      <c r="AA108" s="32">
        <f t="shared" si="35"/>
        <v>610198</v>
      </c>
      <c r="AB108" s="32">
        <f t="shared" si="35"/>
        <v>64435</v>
      </c>
      <c r="AC108" s="91"/>
      <c r="AD108" s="39"/>
      <c r="AE108" s="39"/>
      <c r="AF108" s="39"/>
      <c r="AH108" s="11"/>
      <c r="AI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>
      <c r="A109" s="13" t="s">
        <v>114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 t="s">
        <v>83</v>
      </c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2" t="s">
        <v>226</v>
      </c>
      <c r="B112" s="2"/>
      <c r="C112" s="2"/>
      <c r="D112" s="2"/>
      <c r="E112" s="2"/>
      <c r="F112" s="2"/>
      <c r="G112" s="2"/>
      <c r="H112" s="2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3" t="s">
        <v>225</v>
      </c>
      <c r="AD112" s="1"/>
      <c r="AF112" s="3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113" t="s">
        <v>325</v>
      </c>
      <c r="B113" s="113"/>
      <c r="C113" s="113"/>
      <c r="D113" s="113"/>
      <c r="E113" s="113"/>
      <c r="F113" s="113"/>
      <c r="G113" s="2"/>
      <c r="H113" s="2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 t="s">
        <v>326</v>
      </c>
      <c r="AD113" s="1"/>
      <c r="AE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6.5" customHeight="1" thickBot="1">
      <c r="A114" s="96" t="s">
        <v>257</v>
      </c>
      <c r="B114" s="96"/>
      <c r="C114" s="96"/>
      <c r="D114" s="96"/>
      <c r="E114" s="96"/>
      <c r="F114" s="9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C114" s="1" t="s">
        <v>0</v>
      </c>
      <c r="AE114" s="2"/>
      <c r="AF114" s="2"/>
      <c r="AG114" s="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97" t="s">
        <v>51</v>
      </c>
      <c r="B115" s="30" t="s">
        <v>52</v>
      </c>
      <c r="C115" s="98" t="s">
        <v>53</v>
      </c>
      <c r="D115" s="99"/>
      <c r="E115" s="98" t="s">
        <v>54</v>
      </c>
      <c r="F115" s="99"/>
      <c r="G115" s="80" t="s">
        <v>55</v>
      </c>
      <c r="H115" s="81"/>
      <c r="I115" s="80" t="s">
        <v>56</v>
      </c>
      <c r="J115" s="81"/>
      <c r="K115" s="80" t="s">
        <v>57</v>
      </c>
      <c r="L115" s="81"/>
      <c r="M115" s="80" t="s">
        <v>58</v>
      </c>
      <c r="N115" s="81"/>
      <c r="O115" s="80" t="s">
        <v>59</v>
      </c>
      <c r="P115" s="81"/>
      <c r="Q115" s="80" t="s">
        <v>60</v>
      </c>
      <c r="R115" s="81"/>
      <c r="S115" s="80" t="s">
        <v>61</v>
      </c>
      <c r="T115" s="81"/>
      <c r="U115" s="80" t="s">
        <v>62</v>
      </c>
      <c r="V115" s="81"/>
      <c r="W115" s="80" t="s">
        <v>63</v>
      </c>
      <c r="X115" s="81"/>
      <c r="Y115" s="80" t="s">
        <v>263</v>
      </c>
      <c r="Z115" s="81"/>
      <c r="AA115" s="80" t="s">
        <v>64</v>
      </c>
      <c r="AB115" s="81"/>
      <c r="AC115" s="91" t="s">
        <v>2</v>
      </c>
      <c r="AD115" s="51"/>
      <c r="AE115" s="95"/>
      <c r="AF115" s="95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35.25" customHeight="1">
      <c r="A116" s="76"/>
      <c r="B116" s="86" t="s">
        <v>65</v>
      </c>
      <c r="C116" s="92" t="s">
        <v>66</v>
      </c>
      <c r="D116" s="93"/>
      <c r="E116" s="92" t="s">
        <v>67</v>
      </c>
      <c r="F116" s="93"/>
      <c r="G116" s="92" t="s">
        <v>68</v>
      </c>
      <c r="H116" s="93"/>
      <c r="I116" s="92" t="s">
        <v>69</v>
      </c>
      <c r="J116" s="93"/>
      <c r="K116" s="92" t="s">
        <v>70</v>
      </c>
      <c r="L116" s="93"/>
      <c r="M116" s="92" t="s">
        <v>71</v>
      </c>
      <c r="N116" s="93"/>
      <c r="O116" s="92" t="s">
        <v>72</v>
      </c>
      <c r="P116" s="93"/>
      <c r="Q116" s="92" t="s">
        <v>115</v>
      </c>
      <c r="R116" s="93"/>
      <c r="S116" s="92" t="s">
        <v>73</v>
      </c>
      <c r="T116" s="93"/>
      <c r="U116" s="92" t="s">
        <v>74</v>
      </c>
      <c r="V116" s="93"/>
      <c r="W116" s="92" t="s">
        <v>75</v>
      </c>
      <c r="X116" s="93"/>
      <c r="Y116" s="92" t="s">
        <v>116</v>
      </c>
      <c r="Z116" s="93"/>
      <c r="AA116" s="92" t="s">
        <v>117</v>
      </c>
      <c r="AB116" s="93"/>
      <c r="AC116" s="91"/>
      <c r="AD116" s="50"/>
      <c r="AE116" s="94"/>
      <c r="AF116" s="94"/>
      <c r="AH116" s="11"/>
      <c r="AI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>
      <c r="A117" s="77"/>
      <c r="B117" s="87"/>
      <c r="C117" s="30" t="s">
        <v>118</v>
      </c>
      <c r="D117" s="30" t="s">
        <v>119</v>
      </c>
      <c r="E117" s="30" t="s">
        <v>118</v>
      </c>
      <c r="F117" s="30" t="s">
        <v>119</v>
      </c>
      <c r="G117" s="30" t="s">
        <v>118</v>
      </c>
      <c r="H117" s="30" t="s">
        <v>119</v>
      </c>
      <c r="I117" s="30" t="s">
        <v>118</v>
      </c>
      <c r="J117" s="30" t="s">
        <v>119</v>
      </c>
      <c r="K117" s="30" t="s">
        <v>118</v>
      </c>
      <c r="L117" s="30" t="s">
        <v>119</v>
      </c>
      <c r="M117" s="30" t="s">
        <v>118</v>
      </c>
      <c r="N117" s="30" t="s">
        <v>119</v>
      </c>
      <c r="O117" s="30" t="s">
        <v>118</v>
      </c>
      <c r="P117" s="30" t="s">
        <v>119</v>
      </c>
      <c r="Q117" s="30" t="s">
        <v>118</v>
      </c>
      <c r="R117" s="30" t="s">
        <v>119</v>
      </c>
      <c r="S117" s="30" t="s">
        <v>118</v>
      </c>
      <c r="T117" s="30" t="s">
        <v>119</v>
      </c>
      <c r="U117" s="30" t="s">
        <v>118</v>
      </c>
      <c r="V117" s="30" t="s">
        <v>119</v>
      </c>
      <c r="W117" s="30" t="s">
        <v>118</v>
      </c>
      <c r="X117" s="30" t="s">
        <v>119</v>
      </c>
      <c r="Y117" s="30" t="s">
        <v>118</v>
      </c>
      <c r="Z117" s="30" t="s">
        <v>118</v>
      </c>
      <c r="AA117" s="30" t="s">
        <v>118</v>
      </c>
      <c r="AB117" s="30" t="s">
        <v>119</v>
      </c>
      <c r="AC117" s="91"/>
      <c r="AD117" s="12"/>
      <c r="AE117" s="12"/>
      <c r="AF117" s="12"/>
      <c r="AH117" s="11"/>
      <c r="AI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>
      <c r="A118" s="75" t="s">
        <v>15</v>
      </c>
      <c r="B118" s="8">
        <v>2017</v>
      </c>
      <c r="C118" s="32">
        <f t="shared" ref="C118:D120" si="36">AU1221</f>
        <v>3435.07</v>
      </c>
      <c r="D118" s="32">
        <f t="shared" si="36"/>
        <v>3329.7</v>
      </c>
      <c r="E118" s="32">
        <f t="shared" ref="E118:E181" si="37">AU1298</f>
        <v>433.733</v>
      </c>
      <c r="F118" s="32">
        <v>4753.5375360000007</v>
      </c>
      <c r="G118" s="32">
        <f>AU351</f>
        <v>63363</v>
      </c>
      <c r="H118" s="32">
        <v>7929.8018839999995</v>
      </c>
      <c r="I118" s="32">
        <f t="shared" ref="I118:J181" si="38">AU1458</f>
        <v>6794.3157336545619</v>
      </c>
      <c r="J118" s="32">
        <f t="shared" si="38"/>
        <v>3234.2372</v>
      </c>
      <c r="K118" s="32">
        <f t="shared" ref="K118:L180" si="39">AU1536</f>
        <v>2110</v>
      </c>
      <c r="L118" s="32">
        <f t="shared" si="39"/>
        <v>1218</v>
      </c>
      <c r="M118" s="32">
        <f t="shared" ref="M118:N181" si="40">AU1618</f>
        <v>681271.19533959939</v>
      </c>
      <c r="N118" s="32">
        <f t="shared" si="40"/>
        <v>435172.01035055082</v>
      </c>
      <c r="O118" s="32">
        <f>AU1696</f>
        <v>113979</v>
      </c>
      <c r="P118" s="32">
        <v>143408.22256400003</v>
      </c>
      <c r="Q118" s="32">
        <f t="shared" ref="Q118:R180" si="41">AU1776</f>
        <v>0</v>
      </c>
      <c r="R118" s="32">
        <f t="shared" si="41"/>
        <v>36219.689999999995</v>
      </c>
      <c r="S118" s="32">
        <f t="shared" ref="S118:T180" si="42">AU1855</f>
        <v>10656.9</v>
      </c>
      <c r="T118" s="32">
        <f t="shared" si="42"/>
        <v>35628</v>
      </c>
      <c r="U118" s="32">
        <f t="shared" ref="U118:V181" si="43">AU1933</f>
        <v>8157</v>
      </c>
      <c r="V118" s="32">
        <f t="shared" si="43"/>
        <v>34415</v>
      </c>
      <c r="W118" s="32">
        <f t="shared" ref="W118:X181" si="44">AU2011</f>
        <v>28607.106000000003</v>
      </c>
      <c r="X118" s="32">
        <f t="shared" si="44"/>
        <v>21888.412680276688</v>
      </c>
      <c r="Y118" s="32">
        <v>13</v>
      </c>
      <c r="Z118" s="32">
        <v>13</v>
      </c>
      <c r="AA118" s="32">
        <f t="shared" ref="AA118:AB181" si="45">AU2089</f>
        <v>123109</v>
      </c>
      <c r="AB118" s="32">
        <f t="shared" si="45"/>
        <v>16791</v>
      </c>
      <c r="AC118" s="91" t="s">
        <v>266</v>
      </c>
      <c r="AD118" s="39"/>
      <c r="AE118" s="39"/>
      <c r="AF118" s="39"/>
      <c r="AH118" s="11"/>
      <c r="AI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>
      <c r="A119" s="76"/>
      <c r="B119" s="8">
        <v>2018</v>
      </c>
      <c r="C119" s="32">
        <f t="shared" si="36"/>
        <v>51021</v>
      </c>
      <c r="D119" s="32">
        <f t="shared" si="36"/>
        <v>18954</v>
      </c>
      <c r="E119" s="32">
        <f t="shared" si="37"/>
        <v>446</v>
      </c>
      <c r="F119" s="32">
        <v>4905.5122285714297</v>
      </c>
      <c r="G119" s="32">
        <f>AU352</f>
        <v>59343</v>
      </c>
      <c r="H119" s="32">
        <v>4905.5122285714297</v>
      </c>
      <c r="I119" s="32">
        <f t="shared" si="38"/>
        <v>2318</v>
      </c>
      <c r="J119" s="32">
        <f t="shared" si="38"/>
        <v>1629</v>
      </c>
      <c r="K119" s="32">
        <f t="shared" si="39"/>
        <v>342</v>
      </c>
      <c r="L119" s="32">
        <f t="shared" si="39"/>
        <v>271</v>
      </c>
      <c r="M119" s="32">
        <f t="shared" si="40"/>
        <v>155595.99999999997</v>
      </c>
      <c r="N119" s="32">
        <f t="shared" si="40"/>
        <v>163498</v>
      </c>
      <c r="O119" s="32">
        <f>AU1697</f>
        <v>87356.5</v>
      </c>
      <c r="P119" s="32">
        <v>137836.71735714289</v>
      </c>
      <c r="Q119" s="32">
        <f t="shared" si="41"/>
        <v>547</v>
      </c>
      <c r="R119" s="32">
        <f t="shared" si="41"/>
        <v>159731</v>
      </c>
      <c r="S119" s="32">
        <f t="shared" si="42"/>
        <v>11251</v>
      </c>
      <c r="T119" s="32">
        <f t="shared" si="42"/>
        <v>35918</v>
      </c>
      <c r="U119" s="32">
        <f t="shared" si="43"/>
        <v>8268</v>
      </c>
      <c r="V119" s="32">
        <f t="shared" si="43"/>
        <v>34736</v>
      </c>
      <c r="W119" s="32">
        <f t="shared" si="44"/>
        <v>6421</v>
      </c>
      <c r="X119" s="32">
        <f t="shared" si="44"/>
        <v>15206</v>
      </c>
      <c r="Y119" s="32">
        <v>9879.76</v>
      </c>
      <c r="Z119" s="32">
        <v>9879.76</v>
      </c>
      <c r="AA119" s="32">
        <f t="shared" si="45"/>
        <v>118204</v>
      </c>
      <c r="AB119" s="32">
        <f t="shared" si="45"/>
        <v>20928</v>
      </c>
      <c r="AC119" s="91"/>
      <c r="AD119" s="39"/>
      <c r="AE119" s="39"/>
      <c r="AF119" s="39"/>
      <c r="AH119" s="11"/>
      <c r="AI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>
      <c r="A120" s="77"/>
      <c r="B120" s="8">
        <v>2019</v>
      </c>
      <c r="C120" s="32">
        <f t="shared" si="36"/>
        <v>55353</v>
      </c>
      <c r="D120" s="32">
        <f t="shared" si="36"/>
        <v>20435</v>
      </c>
      <c r="E120" s="32">
        <f>AU1300</f>
        <v>863</v>
      </c>
      <c r="F120" s="32">
        <f>AV1300</f>
        <v>2719</v>
      </c>
      <c r="G120" s="32">
        <f>AU353</f>
        <v>75560</v>
      </c>
      <c r="H120" s="32">
        <f>AV353</f>
        <v>83018</v>
      </c>
      <c r="I120" s="32">
        <f>AU1460</f>
        <v>0</v>
      </c>
      <c r="J120" s="32">
        <f>AV1460</f>
        <v>0</v>
      </c>
      <c r="K120" s="32">
        <f t="shared" si="39"/>
        <v>2273</v>
      </c>
      <c r="L120" s="32">
        <f t="shared" si="39"/>
        <v>1457</v>
      </c>
      <c r="M120" s="32">
        <f>AU1620</f>
        <v>283090</v>
      </c>
      <c r="N120" s="32">
        <f>AV1620</f>
        <v>177568</v>
      </c>
      <c r="O120" s="32">
        <f>AU1698</f>
        <v>74055</v>
      </c>
      <c r="P120" s="32">
        <f>AV1698</f>
        <v>96144</v>
      </c>
      <c r="Q120" s="32">
        <f t="shared" si="41"/>
        <v>516477</v>
      </c>
      <c r="R120" s="32">
        <f t="shared" si="41"/>
        <v>150187</v>
      </c>
      <c r="S120" s="32">
        <f t="shared" si="42"/>
        <v>8998</v>
      </c>
      <c r="T120" s="32">
        <f t="shared" si="42"/>
        <v>22659</v>
      </c>
      <c r="U120" s="32">
        <f>AU1935</f>
        <v>7515</v>
      </c>
      <c r="V120" s="32">
        <f>AV1935</f>
        <v>30555</v>
      </c>
      <c r="W120" s="32">
        <f>AU2013</f>
        <v>10693</v>
      </c>
      <c r="X120" s="32">
        <f>AV2013</f>
        <v>23616</v>
      </c>
      <c r="Y120" s="32">
        <f>AU2166</f>
        <v>456</v>
      </c>
      <c r="Z120" s="32">
        <f>AV2166</f>
        <v>1302</v>
      </c>
      <c r="AA120" s="32">
        <f>AU2091</f>
        <v>246697.8929698584</v>
      </c>
      <c r="AB120" s="32">
        <f>AV2091</f>
        <v>39501</v>
      </c>
      <c r="AC120" s="91"/>
      <c r="AD120" s="39"/>
      <c r="AE120" s="39"/>
      <c r="AF120" s="39"/>
      <c r="AH120" s="11"/>
      <c r="AI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>
      <c r="A121" s="75" t="s">
        <v>16</v>
      </c>
      <c r="B121" s="8">
        <v>2017</v>
      </c>
      <c r="C121" s="32">
        <f t="shared" ref="C121:D183" si="46">AU1224</f>
        <v>194520</v>
      </c>
      <c r="D121" s="32">
        <f t="shared" si="46"/>
        <v>114489</v>
      </c>
      <c r="E121" s="32">
        <f t="shared" si="37"/>
        <v>10866</v>
      </c>
      <c r="F121" s="32">
        <f t="shared" ref="F121:F183" si="47">AV1301</f>
        <v>15696</v>
      </c>
      <c r="G121" s="32">
        <f t="shared" ref="G121:H183" si="48">AU354</f>
        <v>86283</v>
      </c>
      <c r="H121" s="32">
        <f t="shared" si="48"/>
        <v>102932</v>
      </c>
      <c r="I121" s="32">
        <f t="shared" si="38"/>
        <v>122160</v>
      </c>
      <c r="J121" s="32">
        <f t="shared" si="38"/>
        <v>77684</v>
      </c>
      <c r="K121" s="32">
        <f>AU1539</f>
        <v>32901</v>
      </c>
      <c r="L121" s="32">
        <f>AV1539</f>
        <v>12780</v>
      </c>
      <c r="M121" s="32">
        <f t="shared" si="40"/>
        <v>0</v>
      </c>
      <c r="N121" s="32">
        <f t="shared" si="40"/>
        <v>0</v>
      </c>
      <c r="O121" s="32">
        <f t="shared" ref="O121:P183" si="49">AU1699</f>
        <v>351681</v>
      </c>
      <c r="P121" s="32">
        <f t="shared" si="49"/>
        <v>383815</v>
      </c>
      <c r="Q121" s="32">
        <f>AU1779</f>
        <v>3821</v>
      </c>
      <c r="R121" s="32">
        <f>AV1779</f>
        <v>19081</v>
      </c>
      <c r="S121" s="32">
        <f>AU1858</f>
        <v>12494</v>
      </c>
      <c r="T121" s="32">
        <f>AV1858</f>
        <v>29671</v>
      </c>
      <c r="U121" s="32">
        <f t="shared" si="43"/>
        <v>314082</v>
      </c>
      <c r="V121" s="32">
        <f t="shared" si="43"/>
        <v>786357</v>
      </c>
      <c r="W121" s="32">
        <f t="shared" si="44"/>
        <v>659333</v>
      </c>
      <c r="X121" s="32">
        <f t="shared" si="44"/>
        <v>343601</v>
      </c>
      <c r="Y121" s="32">
        <f>AU2167</f>
        <v>286</v>
      </c>
      <c r="Z121" s="32">
        <f>AV2167</f>
        <v>1093</v>
      </c>
      <c r="AA121" s="32">
        <f t="shared" si="45"/>
        <v>6242</v>
      </c>
      <c r="AB121" s="32">
        <f t="shared" si="45"/>
        <v>9003</v>
      </c>
      <c r="AC121" s="91" t="s">
        <v>17</v>
      </c>
      <c r="AD121" s="39"/>
      <c r="AE121" s="39"/>
      <c r="AF121" s="39"/>
      <c r="AH121" s="11"/>
      <c r="AI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>
      <c r="A122" s="76"/>
      <c r="B122" s="8">
        <v>2018</v>
      </c>
      <c r="C122" s="32">
        <f t="shared" si="46"/>
        <v>327070</v>
      </c>
      <c r="D122" s="32">
        <f t="shared" si="46"/>
        <v>203549</v>
      </c>
      <c r="E122" s="32">
        <f t="shared" si="37"/>
        <v>16330</v>
      </c>
      <c r="F122" s="32">
        <f t="shared" si="47"/>
        <v>22347</v>
      </c>
      <c r="G122" s="32">
        <f t="shared" si="48"/>
        <v>91346</v>
      </c>
      <c r="H122" s="32">
        <f t="shared" si="48"/>
        <v>71884</v>
      </c>
      <c r="I122" s="32">
        <f t="shared" si="38"/>
        <v>211664</v>
      </c>
      <c r="J122" s="32">
        <f t="shared" si="38"/>
        <v>134289</v>
      </c>
      <c r="K122" s="32">
        <f t="shared" si="39"/>
        <v>22455</v>
      </c>
      <c r="L122" s="32">
        <f t="shared" si="39"/>
        <v>9737</v>
      </c>
      <c r="M122" s="32">
        <f t="shared" si="40"/>
        <v>109957</v>
      </c>
      <c r="N122" s="32">
        <f t="shared" si="40"/>
        <v>77029</v>
      </c>
      <c r="O122" s="32">
        <f t="shared" si="49"/>
        <v>344784</v>
      </c>
      <c r="P122" s="32">
        <f t="shared" si="49"/>
        <v>361134</v>
      </c>
      <c r="Q122" s="32">
        <f t="shared" si="41"/>
        <v>6019</v>
      </c>
      <c r="R122" s="32">
        <f t="shared" si="41"/>
        <v>24939</v>
      </c>
      <c r="S122" s="32">
        <f t="shared" si="42"/>
        <v>39622</v>
      </c>
      <c r="T122" s="32">
        <f t="shared" si="42"/>
        <v>101549</v>
      </c>
      <c r="U122" s="32">
        <f t="shared" si="43"/>
        <v>327278</v>
      </c>
      <c r="V122" s="32">
        <f t="shared" si="43"/>
        <v>736196</v>
      </c>
      <c r="W122" s="32">
        <f t="shared" si="44"/>
        <v>270936</v>
      </c>
      <c r="X122" s="32">
        <f t="shared" si="44"/>
        <v>364321</v>
      </c>
      <c r="Y122" s="32">
        <f t="shared" ref="Y122:Z183" si="50">AU2168</f>
        <v>33694</v>
      </c>
      <c r="Z122" s="32">
        <f t="shared" si="50"/>
        <v>169886</v>
      </c>
      <c r="AA122" s="32">
        <f t="shared" si="45"/>
        <v>6360</v>
      </c>
      <c r="AB122" s="32">
        <f t="shared" si="45"/>
        <v>10045</v>
      </c>
      <c r="AC122" s="91"/>
      <c r="AD122" s="39"/>
      <c r="AE122" s="39"/>
      <c r="AF122" s="39"/>
      <c r="AH122" s="11"/>
      <c r="AI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>
      <c r="A123" s="77"/>
      <c r="B123" s="8">
        <v>2019</v>
      </c>
      <c r="C123" s="32">
        <f t="shared" si="46"/>
        <v>300072</v>
      </c>
      <c r="D123" s="32">
        <f t="shared" si="46"/>
        <v>162304</v>
      </c>
      <c r="E123" s="32">
        <f t="shared" si="37"/>
        <v>16330</v>
      </c>
      <c r="F123" s="32">
        <f t="shared" si="47"/>
        <v>22347</v>
      </c>
      <c r="G123" s="32">
        <f t="shared" si="48"/>
        <v>82142.894009216587</v>
      </c>
      <c r="H123" s="32">
        <f t="shared" si="48"/>
        <v>98618</v>
      </c>
      <c r="I123" s="32">
        <f t="shared" si="38"/>
        <v>218111</v>
      </c>
      <c r="J123" s="32">
        <f t="shared" si="38"/>
        <v>166262</v>
      </c>
      <c r="K123" s="32">
        <f t="shared" si="39"/>
        <v>20735</v>
      </c>
      <c r="L123" s="32">
        <f t="shared" si="39"/>
        <v>9813</v>
      </c>
      <c r="M123" s="32">
        <f t="shared" si="40"/>
        <v>157268</v>
      </c>
      <c r="N123" s="32">
        <f t="shared" si="40"/>
        <v>109715</v>
      </c>
      <c r="O123" s="32">
        <f t="shared" si="49"/>
        <v>479589</v>
      </c>
      <c r="P123" s="32">
        <f t="shared" si="49"/>
        <v>711939</v>
      </c>
      <c r="Q123" s="32">
        <f t="shared" si="41"/>
        <v>5232</v>
      </c>
      <c r="R123" s="32">
        <f t="shared" si="41"/>
        <v>17212</v>
      </c>
      <c r="S123" s="32">
        <f t="shared" si="42"/>
        <v>61895</v>
      </c>
      <c r="T123" s="32">
        <f t="shared" si="42"/>
        <v>153160</v>
      </c>
      <c r="U123" s="32">
        <f t="shared" si="43"/>
        <v>325978</v>
      </c>
      <c r="V123" s="32">
        <f t="shared" si="43"/>
        <v>693759</v>
      </c>
      <c r="W123" s="32">
        <f t="shared" si="44"/>
        <v>915795</v>
      </c>
      <c r="X123" s="32">
        <f t="shared" si="44"/>
        <v>472558</v>
      </c>
      <c r="Y123" s="32">
        <f t="shared" si="50"/>
        <v>24982</v>
      </c>
      <c r="Z123" s="32">
        <f t="shared" si="50"/>
        <v>134606</v>
      </c>
      <c r="AA123" s="32">
        <f t="shared" si="45"/>
        <v>9897</v>
      </c>
      <c r="AB123" s="32">
        <f t="shared" si="45"/>
        <v>12419</v>
      </c>
      <c r="AC123" s="91"/>
      <c r="AD123" s="39"/>
      <c r="AE123" s="39"/>
      <c r="AF123" s="39"/>
      <c r="AH123" s="11"/>
      <c r="AI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>
      <c r="A124" s="75" t="s">
        <v>18</v>
      </c>
      <c r="B124" s="8">
        <v>2017</v>
      </c>
      <c r="C124" s="32">
        <f t="shared" si="46"/>
        <v>218</v>
      </c>
      <c r="D124" s="32">
        <f t="shared" si="46"/>
        <v>209</v>
      </c>
      <c r="E124" s="32">
        <f t="shared" si="37"/>
        <v>29</v>
      </c>
      <c r="F124" s="32">
        <f t="shared" si="47"/>
        <v>59</v>
      </c>
      <c r="G124" s="32">
        <f t="shared" si="48"/>
        <v>20725</v>
      </c>
      <c r="H124" s="32">
        <f t="shared" si="48"/>
        <v>33665</v>
      </c>
      <c r="I124" s="32">
        <f t="shared" si="38"/>
        <v>0</v>
      </c>
      <c r="J124" s="32">
        <f t="shared" si="38"/>
        <v>0</v>
      </c>
      <c r="K124" s="32">
        <f t="shared" si="39"/>
        <v>139</v>
      </c>
      <c r="L124" s="32">
        <f t="shared" si="39"/>
        <v>145</v>
      </c>
      <c r="M124" s="32">
        <f t="shared" si="40"/>
        <v>0</v>
      </c>
      <c r="N124" s="32">
        <f t="shared" si="40"/>
        <v>0</v>
      </c>
      <c r="O124" s="32">
        <f t="shared" si="49"/>
        <v>3123</v>
      </c>
      <c r="P124" s="32">
        <f t="shared" si="49"/>
        <v>2168</v>
      </c>
      <c r="Q124" s="32">
        <f t="shared" si="41"/>
        <v>81</v>
      </c>
      <c r="R124" s="32">
        <f t="shared" si="41"/>
        <v>148</v>
      </c>
      <c r="S124" s="32">
        <f t="shared" si="42"/>
        <v>459</v>
      </c>
      <c r="T124" s="32">
        <f t="shared" si="42"/>
        <v>2258</v>
      </c>
      <c r="U124" s="32">
        <f t="shared" si="43"/>
        <v>25232</v>
      </c>
      <c r="V124" s="32">
        <f t="shared" si="43"/>
        <v>134477</v>
      </c>
      <c r="W124" s="32">
        <f t="shared" si="44"/>
        <v>0</v>
      </c>
      <c r="X124" s="32">
        <f t="shared" si="44"/>
        <v>0</v>
      </c>
      <c r="Y124" s="32">
        <f t="shared" si="50"/>
        <v>22843</v>
      </c>
      <c r="Z124" s="32">
        <f t="shared" si="50"/>
        <v>112572</v>
      </c>
      <c r="AA124" s="32">
        <f t="shared" si="45"/>
        <v>1</v>
      </c>
      <c r="AB124" s="32">
        <f t="shared" si="45"/>
        <v>5</v>
      </c>
      <c r="AC124" s="91" t="s">
        <v>267</v>
      </c>
      <c r="AD124" s="39"/>
      <c r="AE124" s="39"/>
      <c r="AF124" s="39"/>
      <c r="AH124" s="11"/>
      <c r="AI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>
      <c r="A125" s="76"/>
      <c r="B125" s="8">
        <v>2018</v>
      </c>
      <c r="C125" s="32">
        <f t="shared" si="46"/>
        <v>607</v>
      </c>
      <c r="D125" s="32">
        <f t="shared" si="46"/>
        <v>842</v>
      </c>
      <c r="E125" s="32">
        <f t="shared" si="37"/>
        <v>2</v>
      </c>
      <c r="F125" s="32">
        <f t="shared" si="47"/>
        <v>11</v>
      </c>
      <c r="G125" s="32">
        <f t="shared" si="48"/>
        <v>8445</v>
      </c>
      <c r="H125" s="32">
        <f t="shared" si="48"/>
        <v>12655</v>
      </c>
      <c r="I125" s="32">
        <f t="shared" si="38"/>
        <v>34</v>
      </c>
      <c r="J125" s="32">
        <f t="shared" si="38"/>
        <v>27</v>
      </c>
      <c r="K125" s="32">
        <f>AU1543</f>
        <v>177</v>
      </c>
      <c r="L125" s="32">
        <f>AV1543</f>
        <v>107</v>
      </c>
      <c r="M125" s="32">
        <f t="shared" si="40"/>
        <v>850</v>
      </c>
      <c r="N125" s="32">
        <f t="shared" si="40"/>
        <v>397</v>
      </c>
      <c r="O125" s="32">
        <f t="shared" si="49"/>
        <v>3405</v>
      </c>
      <c r="P125" s="32">
        <f t="shared" si="49"/>
        <v>2293</v>
      </c>
      <c r="Q125" s="32">
        <f>AU1783</f>
        <v>5</v>
      </c>
      <c r="R125" s="32">
        <f>AV1783</f>
        <v>43</v>
      </c>
      <c r="S125" s="32">
        <f>AU1862</f>
        <v>280</v>
      </c>
      <c r="T125" s="32">
        <f>AV1862</f>
        <v>1020</v>
      </c>
      <c r="U125" s="32">
        <f t="shared" si="43"/>
        <v>24815</v>
      </c>
      <c r="V125" s="32">
        <f t="shared" si="43"/>
        <v>130062</v>
      </c>
      <c r="W125" s="32">
        <f t="shared" si="44"/>
        <v>510</v>
      </c>
      <c r="X125" s="32">
        <f t="shared" si="44"/>
        <v>1028</v>
      </c>
      <c r="Y125" s="32">
        <f t="shared" si="50"/>
        <v>11165</v>
      </c>
      <c r="Z125" s="32">
        <f t="shared" si="50"/>
        <v>26873</v>
      </c>
      <c r="AA125" s="32">
        <f t="shared" si="45"/>
        <v>4</v>
      </c>
      <c r="AB125" s="32">
        <f t="shared" si="45"/>
        <v>6</v>
      </c>
      <c r="AC125" s="91"/>
      <c r="AD125" s="39"/>
      <c r="AE125" s="39"/>
      <c r="AF125" s="39"/>
      <c r="AH125" s="11"/>
      <c r="AI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>
      <c r="A126" s="77"/>
      <c r="B126" s="8">
        <v>2019</v>
      </c>
      <c r="C126" s="32">
        <f t="shared" si="46"/>
        <v>759</v>
      </c>
      <c r="D126" s="32">
        <f t="shared" si="46"/>
        <v>1032</v>
      </c>
      <c r="E126" s="32">
        <f t="shared" si="37"/>
        <v>97</v>
      </c>
      <c r="F126" s="32">
        <f t="shared" si="47"/>
        <v>186</v>
      </c>
      <c r="G126" s="32">
        <f t="shared" si="48"/>
        <v>21439</v>
      </c>
      <c r="H126" s="32">
        <f t="shared" si="48"/>
        <v>34963</v>
      </c>
      <c r="I126" s="32">
        <f t="shared" si="38"/>
        <v>88</v>
      </c>
      <c r="J126" s="32">
        <f t="shared" si="38"/>
        <v>59</v>
      </c>
      <c r="K126" s="32">
        <f t="shared" si="39"/>
        <v>64</v>
      </c>
      <c r="L126" s="32">
        <f t="shared" si="39"/>
        <v>36</v>
      </c>
      <c r="M126" s="32">
        <f t="shared" si="40"/>
        <v>2237</v>
      </c>
      <c r="N126" s="32">
        <f t="shared" si="40"/>
        <v>1221</v>
      </c>
      <c r="O126" s="32">
        <f t="shared" si="49"/>
        <v>5701</v>
      </c>
      <c r="P126" s="32">
        <f t="shared" si="49"/>
        <v>6030</v>
      </c>
      <c r="Q126" s="32">
        <f t="shared" si="41"/>
        <v>0</v>
      </c>
      <c r="R126" s="32">
        <f t="shared" si="41"/>
        <v>0</v>
      </c>
      <c r="S126" s="32">
        <f t="shared" si="42"/>
        <v>517</v>
      </c>
      <c r="T126" s="32">
        <f t="shared" si="42"/>
        <v>2261</v>
      </c>
      <c r="U126" s="32">
        <f t="shared" si="43"/>
        <v>23758</v>
      </c>
      <c r="V126" s="32">
        <f t="shared" si="43"/>
        <v>134565</v>
      </c>
      <c r="W126" s="32">
        <f t="shared" si="44"/>
        <v>1923</v>
      </c>
      <c r="X126" s="32">
        <f t="shared" si="44"/>
        <v>3459</v>
      </c>
      <c r="Y126" s="32">
        <f t="shared" si="50"/>
        <v>15466</v>
      </c>
      <c r="Z126" s="32">
        <f t="shared" si="50"/>
        <v>53629</v>
      </c>
      <c r="AA126" s="32">
        <f t="shared" si="45"/>
        <v>154</v>
      </c>
      <c r="AB126" s="32">
        <f t="shared" si="45"/>
        <v>149</v>
      </c>
      <c r="AC126" s="91"/>
      <c r="AD126" s="39"/>
      <c r="AE126" s="39"/>
      <c r="AF126" s="39"/>
      <c r="AH126" s="11"/>
      <c r="AI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>
      <c r="A127" s="75" t="s">
        <v>19</v>
      </c>
      <c r="B127" s="8">
        <v>2017</v>
      </c>
      <c r="C127" s="32">
        <f t="shared" si="46"/>
        <v>14381</v>
      </c>
      <c r="D127" s="32">
        <f t="shared" si="46"/>
        <v>7022</v>
      </c>
      <c r="E127" s="32">
        <f t="shared" si="37"/>
        <v>2069.1909999999998</v>
      </c>
      <c r="F127" s="32">
        <f t="shared" si="47"/>
        <v>1579.1491363300001</v>
      </c>
      <c r="G127" s="32">
        <f t="shared" si="48"/>
        <v>1658</v>
      </c>
      <c r="H127" s="32">
        <f t="shared" si="48"/>
        <v>1757</v>
      </c>
      <c r="I127" s="32">
        <f t="shared" si="38"/>
        <v>0</v>
      </c>
      <c r="J127" s="32">
        <f t="shared" si="38"/>
        <v>0</v>
      </c>
      <c r="K127" s="32">
        <f t="shared" si="39"/>
        <v>0</v>
      </c>
      <c r="L127" s="32">
        <f t="shared" si="39"/>
        <v>0</v>
      </c>
      <c r="M127" s="32">
        <f t="shared" si="40"/>
        <v>0</v>
      </c>
      <c r="N127" s="32">
        <f t="shared" si="40"/>
        <v>0</v>
      </c>
      <c r="O127" s="32">
        <f t="shared" si="49"/>
        <v>73362.172999999995</v>
      </c>
      <c r="P127" s="32">
        <f t="shared" si="49"/>
        <v>97224.573201390012</v>
      </c>
      <c r="Q127" s="32">
        <f t="shared" si="41"/>
        <v>415</v>
      </c>
      <c r="R127" s="32">
        <f t="shared" si="41"/>
        <v>496.8</v>
      </c>
      <c r="S127" s="32">
        <f t="shared" si="42"/>
        <v>1216</v>
      </c>
      <c r="T127" s="32">
        <f t="shared" si="42"/>
        <v>2207</v>
      </c>
      <c r="U127" s="32">
        <f t="shared" si="43"/>
        <v>15530</v>
      </c>
      <c r="V127" s="32">
        <f t="shared" si="43"/>
        <v>19010</v>
      </c>
      <c r="W127" s="32">
        <f t="shared" si="44"/>
        <v>147987.86000000002</v>
      </c>
      <c r="X127" s="32">
        <f t="shared" si="44"/>
        <v>52846.970435460004</v>
      </c>
      <c r="Y127" s="32">
        <f t="shared" si="50"/>
        <v>8322</v>
      </c>
      <c r="Z127" s="32">
        <f t="shared" si="50"/>
        <v>31283</v>
      </c>
      <c r="AA127" s="32">
        <f t="shared" si="45"/>
        <v>1521</v>
      </c>
      <c r="AB127" s="32">
        <f t="shared" si="45"/>
        <v>1944</v>
      </c>
      <c r="AC127" s="91" t="s">
        <v>268</v>
      </c>
      <c r="AD127" s="39"/>
      <c r="AE127" s="39"/>
      <c r="AF127" s="39"/>
      <c r="AH127" s="11"/>
      <c r="AI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>
      <c r="A128" s="76"/>
      <c r="B128" s="8">
        <v>2018</v>
      </c>
      <c r="C128" s="32">
        <f t="shared" si="46"/>
        <v>12258</v>
      </c>
      <c r="D128" s="32">
        <f t="shared" si="46"/>
        <v>4345</v>
      </c>
      <c r="E128" s="32">
        <f t="shared" si="37"/>
        <v>456</v>
      </c>
      <c r="F128" s="32">
        <f t="shared" si="47"/>
        <v>1031</v>
      </c>
      <c r="G128" s="32">
        <f t="shared" si="48"/>
        <v>1961</v>
      </c>
      <c r="H128" s="32">
        <f t="shared" si="48"/>
        <v>1969</v>
      </c>
      <c r="I128" s="32">
        <f t="shared" si="38"/>
        <v>3971.4749999999999</v>
      </c>
      <c r="J128" s="32">
        <f t="shared" si="38"/>
        <v>2362.6767675250003</v>
      </c>
      <c r="K128" s="32">
        <f t="shared" si="39"/>
        <v>786.25</v>
      </c>
      <c r="L128" s="32">
        <f t="shared" si="39"/>
        <v>296.55475787</v>
      </c>
      <c r="M128" s="32">
        <f t="shared" si="40"/>
        <v>6715</v>
      </c>
      <c r="N128" s="32">
        <f t="shared" si="40"/>
        <v>7246</v>
      </c>
      <c r="O128" s="32">
        <f t="shared" si="49"/>
        <v>76994.756000000008</v>
      </c>
      <c r="P128" s="32">
        <f t="shared" si="49"/>
        <v>115010.345475209</v>
      </c>
      <c r="Q128" s="32">
        <f t="shared" si="41"/>
        <v>521</v>
      </c>
      <c r="R128" s="32">
        <f t="shared" si="41"/>
        <v>668.58403799999996</v>
      </c>
      <c r="S128" s="32">
        <f t="shared" si="42"/>
        <v>753</v>
      </c>
      <c r="T128" s="32">
        <f t="shared" si="42"/>
        <v>1347</v>
      </c>
      <c r="U128" s="32">
        <f t="shared" si="43"/>
        <v>11212</v>
      </c>
      <c r="V128" s="32">
        <f t="shared" si="43"/>
        <v>17287</v>
      </c>
      <c r="W128" s="32">
        <f t="shared" si="44"/>
        <v>38691</v>
      </c>
      <c r="X128" s="32">
        <f t="shared" si="44"/>
        <v>23193</v>
      </c>
      <c r="Y128" s="32">
        <f t="shared" si="50"/>
        <v>6571</v>
      </c>
      <c r="Z128" s="32">
        <f t="shared" si="50"/>
        <v>27185</v>
      </c>
      <c r="AA128" s="32">
        <f t="shared" si="45"/>
        <v>1176</v>
      </c>
      <c r="AB128" s="32">
        <f t="shared" si="45"/>
        <v>994</v>
      </c>
      <c r="AC128" s="91"/>
      <c r="AD128" s="39"/>
      <c r="AE128" s="39"/>
      <c r="AF128" s="39"/>
      <c r="AH128" s="11"/>
      <c r="AI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>
      <c r="A129" s="77"/>
      <c r="B129" s="8">
        <v>2019</v>
      </c>
      <c r="C129" s="32">
        <f t="shared" si="46"/>
        <v>10509</v>
      </c>
      <c r="D129" s="32">
        <f t="shared" si="46"/>
        <v>4723</v>
      </c>
      <c r="E129" s="32">
        <f t="shared" si="37"/>
        <v>67</v>
      </c>
      <c r="F129" s="32">
        <f t="shared" si="47"/>
        <v>153</v>
      </c>
      <c r="G129" s="32">
        <f t="shared" si="48"/>
        <v>10077</v>
      </c>
      <c r="H129" s="32">
        <f t="shared" si="48"/>
        <v>8444</v>
      </c>
      <c r="I129" s="32">
        <f t="shared" si="38"/>
        <v>1595</v>
      </c>
      <c r="J129" s="32">
        <f t="shared" si="38"/>
        <v>1247</v>
      </c>
      <c r="K129" s="32">
        <f>AU1547</f>
        <v>44</v>
      </c>
      <c r="L129" s="32">
        <f>AV1547</f>
        <v>28</v>
      </c>
      <c r="M129" s="32">
        <f t="shared" si="40"/>
        <v>9979</v>
      </c>
      <c r="N129" s="32">
        <f t="shared" si="40"/>
        <v>6406</v>
      </c>
      <c r="O129" s="32">
        <f t="shared" si="49"/>
        <v>46619</v>
      </c>
      <c r="P129" s="32">
        <f t="shared" si="49"/>
        <v>79451</v>
      </c>
      <c r="Q129" s="32">
        <f>AU1787</f>
        <v>0</v>
      </c>
      <c r="R129" s="32">
        <f>AV1787</f>
        <v>0</v>
      </c>
      <c r="S129" s="32">
        <f>AU1866</f>
        <v>412</v>
      </c>
      <c r="T129" s="32">
        <f>AV1866</f>
        <v>709</v>
      </c>
      <c r="U129" s="32">
        <f t="shared" si="43"/>
        <v>7019</v>
      </c>
      <c r="V129" s="32">
        <f t="shared" si="43"/>
        <v>11935</v>
      </c>
      <c r="W129" s="32">
        <f t="shared" si="44"/>
        <v>9805</v>
      </c>
      <c r="X129" s="32">
        <f t="shared" si="44"/>
        <v>9887</v>
      </c>
      <c r="Y129" s="32">
        <f t="shared" si="50"/>
        <v>5882.3142857142866</v>
      </c>
      <c r="Z129" s="32">
        <f t="shared" si="50"/>
        <v>15580</v>
      </c>
      <c r="AA129" s="32">
        <f t="shared" si="45"/>
        <v>473</v>
      </c>
      <c r="AB129" s="32">
        <f t="shared" si="45"/>
        <v>507</v>
      </c>
      <c r="AC129" s="91"/>
      <c r="AD129" s="39"/>
      <c r="AE129" s="39"/>
      <c r="AF129" s="39"/>
      <c r="AH129" s="11"/>
      <c r="AI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>
      <c r="A130" s="75" t="s">
        <v>20</v>
      </c>
      <c r="B130" s="8">
        <v>2017</v>
      </c>
      <c r="C130" s="32">
        <f t="shared" si="46"/>
        <v>28.558</v>
      </c>
      <c r="D130" s="32">
        <f t="shared" si="46"/>
        <v>39.150665030000006</v>
      </c>
      <c r="E130" s="32">
        <f t="shared" si="37"/>
        <v>5.2999999999999999E-2</v>
      </c>
      <c r="F130" s="32">
        <f t="shared" si="47"/>
        <v>0.26677000000000001</v>
      </c>
      <c r="G130" s="32">
        <f t="shared" si="48"/>
        <v>3473</v>
      </c>
      <c r="H130" s="32">
        <f t="shared" si="48"/>
        <v>9088</v>
      </c>
      <c r="I130" s="32">
        <f t="shared" si="38"/>
        <v>5.0889999999999995</v>
      </c>
      <c r="J130" s="32">
        <f t="shared" si="38"/>
        <v>1.9035864300000001</v>
      </c>
      <c r="K130" s="32">
        <f t="shared" si="39"/>
        <v>209.042</v>
      </c>
      <c r="L130" s="32">
        <f t="shared" si="39"/>
        <v>91.350114530000013</v>
      </c>
      <c r="M130" s="32">
        <f t="shared" si="40"/>
        <v>658.24400000000003</v>
      </c>
      <c r="N130" s="32">
        <f t="shared" si="40"/>
        <v>309.11266866000005</v>
      </c>
      <c r="O130" s="32">
        <f t="shared" si="49"/>
        <v>7327.3049999999994</v>
      </c>
      <c r="P130" s="32">
        <f t="shared" si="49"/>
        <v>8592.8193522000001</v>
      </c>
      <c r="Q130" s="32">
        <f t="shared" si="41"/>
        <v>0</v>
      </c>
      <c r="R130" s="32">
        <f t="shared" si="41"/>
        <v>0</v>
      </c>
      <c r="S130" s="32">
        <f t="shared" si="42"/>
        <v>0</v>
      </c>
      <c r="T130" s="32">
        <f t="shared" si="42"/>
        <v>0</v>
      </c>
      <c r="U130" s="32">
        <f t="shared" si="43"/>
        <v>965.00800000000004</v>
      </c>
      <c r="V130" s="32">
        <f t="shared" si="43"/>
        <v>1062.01268054</v>
      </c>
      <c r="W130" s="32">
        <f t="shared" si="44"/>
        <v>284003.228</v>
      </c>
      <c r="X130" s="32">
        <f t="shared" si="44"/>
        <v>125257.56416427997</v>
      </c>
      <c r="Y130" s="32">
        <f t="shared" si="50"/>
        <v>3958</v>
      </c>
      <c r="Z130" s="32">
        <f t="shared" si="50"/>
        <v>15409</v>
      </c>
      <c r="AA130" s="32">
        <f t="shared" si="45"/>
        <v>0</v>
      </c>
      <c r="AB130" s="32">
        <f t="shared" si="45"/>
        <v>0</v>
      </c>
      <c r="AC130" s="91" t="s">
        <v>269</v>
      </c>
      <c r="AD130" s="39"/>
      <c r="AE130" s="39"/>
      <c r="AF130" s="39"/>
      <c r="AH130" s="11"/>
      <c r="AI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>
      <c r="A131" s="76"/>
      <c r="B131" s="8">
        <v>2018</v>
      </c>
      <c r="C131" s="32">
        <f t="shared" si="46"/>
        <v>0</v>
      </c>
      <c r="D131" s="32">
        <f t="shared" si="46"/>
        <v>0</v>
      </c>
      <c r="E131" s="32">
        <f t="shared" si="37"/>
        <v>0</v>
      </c>
      <c r="F131" s="32">
        <f t="shared" si="47"/>
        <v>0</v>
      </c>
      <c r="G131" s="32">
        <f t="shared" si="48"/>
        <v>19551</v>
      </c>
      <c r="H131" s="32">
        <f t="shared" si="48"/>
        <v>11136</v>
      </c>
      <c r="I131" s="32">
        <f t="shared" si="38"/>
        <v>0.5</v>
      </c>
      <c r="J131" s="32">
        <f t="shared" si="38"/>
        <v>0.45</v>
      </c>
      <c r="K131" s="32">
        <f t="shared" si="39"/>
        <v>1561</v>
      </c>
      <c r="L131" s="32">
        <f t="shared" si="39"/>
        <v>675</v>
      </c>
      <c r="M131" s="32">
        <f t="shared" si="40"/>
        <v>7373</v>
      </c>
      <c r="N131" s="32">
        <f t="shared" si="40"/>
        <v>3832</v>
      </c>
      <c r="O131" s="32">
        <f t="shared" si="49"/>
        <v>5063.0110000000004</v>
      </c>
      <c r="P131" s="32">
        <f t="shared" si="49"/>
        <v>6591.3230000000003</v>
      </c>
      <c r="Q131" s="32">
        <f t="shared" si="41"/>
        <v>0</v>
      </c>
      <c r="R131" s="32">
        <f t="shared" si="41"/>
        <v>0</v>
      </c>
      <c r="S131" s="32">
        <f t="shared" si="42"/>
        <v>0</v>
      </c>
      <c r="T131" s="32">
        <f t="shared" si="42"/>
        <v>0</v>
      </c>
      <c r="U131" s="32">
        <f t="shared" si="43"/>
        <v>497.03199999999998</v>
      </c>
      <c r="V131" s="32">
        <f t="shared" si="43"/>
        <v>558.14679999999998</v>
      </c>
      <c r="W131" s="32">
        <f t="shared" si="44"/>
        <v>367992</v>
      </c>
      <c r="X131" s="32">
        <f t="shared" si="44"/>
        <v>130457</v>
      </c>
      <c r="Y131" s="32">
        <f t="shared" si="50"/>
        <v>96</v>
      </c>
      <c r="Z131" s="32">
        <f t="shared" si="50"/>
        <v>100</v>
      </c>
      <c r="AA131" s="32">
        <f t="shared" si="45"/>
        <v>52.003999999999998</v>
      </c>
      <c r="AB131" s="32">
        <f t="shared" si="45"/>
        <v>89.032571059999995</v>
      </c>
      <c r="AC131" s="91"/>
      <c r="AD131" s="39"/>
      <c r="AE131" s="39"/>
      <c r="AF131" s="39"/>
      <c r="AH131" s="11"/>
      <c r="AI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>
      <c r="A132" s="77"/>
      <c r="B132" s="8">
        <v>2019</v>
      </c>
      <c r="C132" s="32">
        <f>AU1235</f>
        <v>0</v>
      </c>
      <c r="D132" s="32">
        <f>AV1235</f>
        <v>0</v>
      </c>
      <c r="E132" s="32">
        <f t="shared" si="37"/>
        <v>0</v>
      </c>
      <c r="F132" s="32">
        <f t="shared" si="47"/>
        <v>0</v>
      </c>
      <c r="G132" s="32">
        <f t="shared" si="48"/>
        <v>88711</v>
      </c>
      <c r="H132" s="32">
        <f t="shared" si="48"/>
        <v>75940</v>
      </c>
      <c r="I132" s="32">
        <f t="shared" si="38"/>
        <v>1</v>
      </c>
      <c r="J132" s="32">
        <f t="shared" si="38"/>
        <v>1</v>
      </c>
      <c r="K132" s="32">
        <f t="shared" si="39"/>
        <v>394</v>
      </c>
      <c r="L132" s="32">
        <f t="shared" si="39"/>
        <v>89</v>
      </c>
      <c r="M132" s="32">
        <f t="shared" si="40"/>
        <v>2407</v>
      </c>
      <c r="N132" s="32">
        <f t="shared" si="40"/>
        <v>2847</v>
      </c>
      <c r="O132" s="32">
        <f t="shared" si="49"/>
        <v>14007</v>
      </c>
      <c r="P132" s="32">
        <f t="shared" si="49"/>
        <v>31553</v>
      </c>
      <c r="Q132" s="32">
        <f t="shared" si="41"/>
        <v>0</v>
      </c>
      <c r="R132" s="32">
        <f t="shared" si="41"/>
        <v>0</v>
      </c>
      <c r="S132" s="32">
        <f t="shared" si="42"/>
        <v>60</v>
      </c>
      <c r="T132" s="32">
        <f t="shared" si="42"/>
        <v>62</v>
      </c>
      <c r="U132" s="32">
        <f t="shared" si="43"/>
        <v>159</v>
      </c>
      <c r="V132" s="32">
        <f t="shared" si="43"/>
        <v>402</v>
      </c>
      <c r="W132" s="32">
        <f t="shared" si="44"/>
        <v>411049</v>
      </c>
      <c r="X132" s="32">
        <f t="shared" si="44"/>
        <v>169847</v>
      </c>
      <c r="Y132" s="32">
        <f t="shared" si="50"/>
        <v>63</v>
      </c>
      <c r="Z132" s="32">
        <f t="shared" si="50"/>
        <v>66</v>
      </c>
      <c r="AA132" s="32">
        <f t="shared" si="45"/>
        <v>0</v>
      </c>
      <c r="AB132" s="32">
        <f t="shared" si="45"/>
        <v>0</v>
      </c>
      <c r="AC132" s="91"/>
      <c r="AD132" s="39"/>
      <c r="AE132" s="39"/>
      <c r="AF132" s="39"/>
      <c r="AH132" s="11"/>
      <c r="AI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>
      <c r="A133" s="75" t="s">
        <v>21</v>
      </c>
      <c r="B133" s="8">
        <v>2017</v>
      </c>
      <c r="C133" s="32">
        <f t="shared" si="46"/>
        <v>0</v>
      </c>
      <c r="D133" s="32">
        <f t="shared" si="46"/>
        <v>0</v>
      </c>
      <c r="E133" s="32">
        <f t="shared" si="37"/>
        <v>0</v>
      </c>
      <c r="F133" s="32">
        <f t="shared" si="47"/>
        <v>0</v>
      </c>
      <c r="G133" s="32">
        <f t="shared" si="48"/>
        <v>308</v>
      </c>
      <c r="H133" s="32">
        <f t="shared" si="48"/>
        <v>425</v>
      </c>
      <c r="I133" s="32">
        <f t="shared" si="38"/>
        <v>0</v>
      </c>
      <c r="J133" s="32">
        <f t="shared" si="38"/>
        <v>0</v>
      </c>
      <c r="K133" s="32">
        <f>AU1551</f>
        <v>2</v>
      </c>
      <c r="L133" s="32">
        <f>AV1551</f>
        <v>2</v>
      </c>
      <c r="M133" s="32">
        <f t="shared" si="40"/>
        <v>0</v>
      </c>
      <c r="N133" s="32">
        <f t="shared" si="40"/>
        <v>0</v>
      </c>
      <c r="O133" s="32">
        <f t="shared" si="49"/>
        <v>0</v>
      </c>
      <c r="P133" s="32">
        <f t="shared" si="49"/>
        <v>0</v>
      </c>
      <c r="Q133" s="32">
        <f>AU1791</f>
        <v>0</v>
      </c>
      <c r="R133" s="32">
        <f>AV1791</f>
        <v>0</v>
      </c>
      <c r="S133" s="32">
        <f>AU1870</f>
        <v>0</v>
      </c>
      <c r="T133" s="32">
        <f>AV1870</f>
        <v>0</v>
      </c>
      <c r="U133" s="32">
        <f t="shared" si="43"/>
        <v>0</v>
      </c>
      <c r="V133" s="32">
        <f t="shared" si="43"/>
        <v>0</v>
      </c>
      <c r="W133" s="32">
        <f t="shared" si="44"/>
        <v>0</v>
      </c>
      <c r="X133" s="32">
        <f t="shared" si="44"/>
        <v>0</v>
      </c>
      <c r="Y133" s="32">
        <f t="shared" si="50"/>
        <v>42</v>
      </c>
      <c r="Z133" s="32">
        <f t="shared" si="50"/>
        <v>92</v>
      </c>
      <c r="AA133" s="32">
        <f t="shared" si="45"/>
        <v>0</v>
      </c>
      <c r="AB133" s="32">
        <f t="shared" si="45"/>
        <v>0</v>
      </c>
      <c r="AC133" s="91" t="s">
        <v>270</v>
      </c>
      <c r="AD133" s="39"/>
      <c r="AE133" s="39"/>
      <c r="AF133" s="39"/>
      <c r="AH133" s="11"/>
      <c r="AI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>
      <c r="A134" s="76"/>
      <c r="B134" s="8">
        <v>2018</v>
      </c>
      <c r="C134" s="32">
        <f t="shared" si="46"/>
        <v>0</v>
      </c>
      <c r="D134" s="32">
        <f t="shared" si="46"/>
        <v>0</v>
      </c>
      <c r="E134" s="32">
        <f t="shared" si="37"/>
        <v>0</v>
      </c>
      <c r="F134" s="32">
        <f t="shared" si="47"/>
        <v>0</v>
      </c>
      <c r="G134" s="32">
        <f t="shared" si="48"/>
        <v>493</v>
      </c>
      <c r="H134" s="32">
        <f t="shared" si="48"/>
        <v>584</v>
      </c>
      <c r="I134" s="32">
        <f t="shared" si="38"/>
        <v>0</v>
      </c>
      <c r="J134" s="32">
        <f t="shared" si="38"/>
        <v>0</v>
      </c>
      <c r="K134" s="32">
        <f t="shared" si="39"/>
        <v>0</v>
      </c>
      <c r="L134" s="32">
        <f t="shared" si="39"/>
        <v>0</v>
      </c>
      <c r="M134" s="32">
        <f t="shared" si="40"/>
        <v>0</v>
      </c>
      <c r="N134" s="32">
        <f t="shared" si="40"/>
        <v>0</v>
      </c>
      <c r="O134" s="32">
        <f t="shared" si="49"/>
        <v>0</v>
      </c>
      <c r="P134" s="32">
        <f t="shared" si="49"/>
        <v>0</v>
      </c>
      <c r="Q134" s="32">
        <f t="shared" si="41"/>
        <v>0</v>
      </c>
      <c r="R134" s="32">
        <f t="shared" si="41"/>
        <v>0</v>
      </c>
      <c r="S134" s="32">
        <f t="shared" si="42"/>
        <v>0</v>
      </c>
      <c r="T134" s="32">
        <f t="shared" si="42"/>
        <v>0</v>
      </c>
      <c r="U134" s="32">
        <f t="shared" si="43"/>
        <v>0</v>
      </c>
      <c r="V134" s="32">
        <f t="shared" si="43"/>
        <v>0</v>
      </c>
      <c r="W134" s="32">
        <f t="shared" si="44"/>
        <v>0</v>
      </c>
      <c r="X134" s="32">
        <f t="shared" si="44"/>
        <v>0</v>
      </c>
      <c r="Y134" s="32">
        <f t="shared" si="50"/>
        <v>0</v>
      </c>
      <c r="Z134" s="32">
        <f t="shared" si="50"/>
        <v>0</v>
      </c>
      <c r="AA134" s="32">
        <f t="shared" si="45"/>
        <v>0</v>
      </c>
      <c r="AB134" s="32">
        <f t="shared" si="45"/>
        <v>0</v>
      </c>
      <c r="AC134" s="91"/>
      <c r="AD134" s="39"/>
      <c r="AE134" s="39"/>
      <c r="AF134" s="39"/>
      <c r="AH134" s="11"/>
      <c r="AI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>
      <c r="A135" s="77"/>
      <c r="B135" s="8">
        <v>2019</v>
      </c>
      <c r="C135" s="32">
        <f t="shared" si="46"/>
        <v>0</v>
      </c>
      <c r="D135" s="32">
        <f t="shared" si="46"/>
        <v>0</v>
      </c>
      <c r="E135" s="32">
        <f t="shared" si="37"/>
        <v>0</v>
      </c>
      <c r="F135" s="32">
        <f t="shared" si="47"/>
        <v>0</v>
      </c>
      <c r="G135" s="32">
        <f t="shared" si="48"/>
        <v>395</v>
      </c>
      <c r="H135" s="32">
        <f t="shared" si="48"/>
        <v>508</v>
      </c>
      <c r="I135" s="32">
        <f t="shared" si="38"/>
        <v>0</v>
      </c>
      <c r="J135" s="32">
        <f t="shared" si="38"/>
        <v>0</v>
      </c>
      <c r="K135" s="32">
        <f t="shared" si="39"/>
        <v>0</v>
      </c>
      <c r="L135" s="32">
        <f t="shared" si="39"/>
        <v>0</v>
      </c>
      <c r="M135" s="32">
        <f t="shared" si="40"/>
        <v>0</v>
      </c>
      <c r="N135" s="32">
        <f t="shared" si="40"/>
        <v>0</v>
      </c>
      <c r="O135" s="32">
        <f t="shared" si="49"/>
        <v>0</v>
      </c>
      <c r="P135" s="32">
        <f t="shared" si="49"/>
        <v>0</v>
      </c>
      <c r="Q135" s="32">
        <f t="shared" si="41"/>
        <v>0</v>
      </c>
      <c r="R135" s="32">
        <f t="shared" si="41"/>
        <v>0</v>
      </c>
      <c r="S135" s="32">
        <f t="shared" si="42"/>
        <v>0</v>
      </c>
      <c r="T135" s="32">
        <f t="shared" si="42"/>
        <v>0</v>
      </c>
      <c r="U135" s="32">
        <f t="shared" si="43"/>
        <v>0</v>
      </c>
      <c r="V135" s="32">
        <f t="shared" si="43"/>
        <v>0</v>
      </c>
      <c r="W135" s="32">
        <f t="shared" si="44"/>
        <v>0</v>
      </c>
      <c r="X135" s="32">
        <f t="shared" si="44"/>
        <v>0</v>
      </c>
      <c r="Y135" s="32">
        <f t="shared" si="50"/>
        <v>0</v>
      </c>
      <c r="Z135" s="32">
        <f t="shared" si="50"/>
        <v>0</v>
      </c>
      <c r="AA135" s="32">
        <f t="shared" si="45"/>
        <v>0</v>
      </c>
      <c r="AB135" s="32">
        <f t="shared" si="45"/>
        <v>0</v>
      </c>
      <c r="AC135" s="91"/>
      <c r="AD135" s="39"/>
      <c r="AE135" s="39"/>
      <c r="AF135" s="39"/>
      <c r="AH135" s="11"/>
      <c r="AI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>
      <c r="A136" s="75" t="s">
        <v>113</v>
      </c>
      <c r="B136" s="8">
        <v>2017</v>
      </c>
      <c r="C136" s="32">
        <f t="shared" si="46"/>
        <v>50</v>
      </c>
      <c r="D136" s="32">
        <f t="shared" si="46"/>
        <v>23</v>
      </c>
      <c r="E136" s="32">
        <f t="shared" si="37"/>
        <v>0</v>
      </c>
      <c r="F136" s="32">
        <f t="shared" si="47"/>
        <v>0</v>
      </c>
      <c r="G136" s="32">
        <f t="shared" si="48"/>
        <v>89</v>
      </c>
      <c r="H136" s="32">
        <f t="shared" si="48"/>
        <v>142</v>
      </c>
      <c r="I136" s="32">
        <f t="shared" si="38"/>
        <v>0</v>
      </c>
      <c r="J136" s="32">
        <f t="shared" si="38"/>
        <v>0</v>
      </c>
      <c r="K136" s="32">
        <f t="shared" si="39"/>
        <v>32</v>
      </c>
      <c r="L136" s="32">
        <f t="shared" si="39"/>
        <v>17</v>
      </c>
      <c r="M136" s="32">
        <f t="shared" si="40"/>
        <v>0</v>
      </c>
      <c r="N136" s="32">
        <f t="shared" si="40"/>
        <v>0</v>
      </c>
      <c r="O136" s="32">
        <f t="shared" si="49"/>
        <v>0</v>
      </c>
      <c r="P136" s="32">
        <f t="shared" si="49"/>
        <v>0</v>
      </c>
      <c r="Q136" s="32">
        <f t="shared" si="41"/>
        <v>44054</v>
      </c>
      <c r="R136" s="32">
        <f t="shared" si="41"/>
        <v>53694</v>
      </c>
      <c r="S136" s="32">
        <f t="shared" si="42"/>
        <v>12</v>
      </c>
      <c r="T136" s="32">
        <f t="shared" si="42"/>
        <v>57</v>
      </c>
      <c r="U136" s="32">
        <f t="shared" si="43"/>
        <v>0</v>
      </c>
      <c r="V136" s="32">
        <f t="shared" si="43"/>
        <v>0</v>
      </c>
      <c r="W136" s="32">
        <f t="shared" si="44"/>
        <v>0</v>
      </c>
      <c r="X136" s="32">
        <f t="shared" si="44"/>
        <v>0</v>
      </c>
      <c r="Y136" s="32">
        <f t="shared" si="50"/>
        <v>0</v>
      </c>
      <c r="Z136" s="32">
        <f t="shared" si="50"/>
        <v>0</v>
      </c>
      <c r="AA136" s="32">
        <f t="shared" si="45"/>
        <v>0</v>
      </c>
      <c r="AB136" s="32">
        <f t="shared" si="45"/>
        <v>0</v>
      </c>
      <c r="AC136" s="91" t="s">
        <v>76</v>
      </c>
      <c r="AD136" s="39"/>
      <c r="AE136" s="39"/>
      <c r="AF136" s="39"/>
      <c r="AH136" s="11"/>
      <c r="AI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>
      <c r="A137" s="76"/>
      <c r="B137" s="8">
        <v>2018</v>
      </c>
      <c r="C137" s="32">
        <f t="shared" si="46"/>
        <v>75</v>
      </c>
      <c r="D137" s="32">
        <f t="shared" si="46"/>
        <v>19</v>
      </c>
      <c r="E137" s="32">
        <f t="shared" si="37"/>
        <v>0</v>
      </c>
      <c r="F137" s="32">
        <f t="shared" si="47"/>
        <v>0</v>
      </c>
      <c r="G137" s="32">
        <f t="shared" si="48"/>
        <v>1231</v>
      </c>
      <c r="H137" s="32">
        <f t="shared" si="48"/>
        <v>1112</v>
      </c>
      <c r="I137" s="32">
        <f t="shared" si="38"/>
        <v>0</v>
      </c>
      <c r="J137" s="32">
        <f t="shared" si="38"/>
        <v>0</v>
      </c>
      <c r="K137" s="32">
        <f>AU1555</f>
        <v>0</v>
      </c>
      <c r="L137" s="32">
        <f>AV1555</f>
        <v>0</v>
      </c>
      <c r="M137" s="32">
        <f t="shared" si="40"/>
        <v>0</v>
      </c>
      <c r="N137" s="32">
        <f t="shared" si="40"/>
        <v>0</v>
      </c>
      <c r="O137" s="32">
        <f t="shared" si="49"/>
        <v>0</v>
      </c>
      <c r="P137" s="32">
        <f t="shared" si="49"/>
        <v>0</v>
      </c>
      <c r="Q137" s="32">
        <f>AU1795</f>
        <v>153126</v>
      </c>
      <c r="R137" s="32">
        <f>AV1795</f>
        <v>62786</v>
      </c>
      <c r="S137" s="32">
        <f>AU1874</f>
        <v>49</v>
      </c>
      <c r="T137" s="32">
        <f>AV1874</f>
        <v>148</v>
      </c>
      <c r="U137" s="32">
        <f t="shared" si="43"/>
        <v>0</v>
      </c>
      <c r="V137" s="32">
        <f t="shared" si="43"/>
        <v>0</v>
      </c>
      <c r="W137" s="32">
        <f t="shared" si="44"/>
        <v>0</v>
      </c>
      <c r="X137" s="32">
        <f t="shared" si="44"/>
        <v>0</v>
      </c>
      <c r="Y137" s="32">
        <f t="shared" si="50"/>
        <v>0</v>
      </c>
      <c r="Z137" s="32">
        <f t="shared" si="50"/>
        <v>0</v>
      </c>
      <c r="AA137" s="32">
        <f t="shared" si="45"/>
        <v>0</v>
      </c>
      <c r="AB137" s="32">
        <f t="shared" si="45"/>
        <v>0</v>
      </c>
      <c r="AC137" s="91"/>
      <c r="AD137" s="39"/>
      <c r="AE137" s="39"/>
      <c r="AF137" s="39"/>
      <c r="AH137" s="11"/>
      <c r="AI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>
      <c r="A138" s="77"/>
      <c r="B138" s="8">
        <v>2019</v>
      </c>
      <c r="C138" s="32">
        <f t="shared" si="46"/>
        <v>80</v>
      </c>
      <c r="D138" s="32">
        <f t="shared" si="46"/>
        <v>80</v>
      </c>
      <c r="E138" s="32">
        <f t="shared" si="37"/>
        <v>0</v>
      </c>
      <c r="F138" s="32">
        <f t="shared" si="47"/>
        <v>0</v>
      </c>
      <c r="G138" s="32">
        <f t="shared" si="48"/>
        <v>7593</v>
      </c>
      <c r="H138" s="32">
        <f t="shared" si="48"/>
        <v>6881</v>
      </c>
      <c r="I138" s="32">
        <f t="shared" si="38"/>
        <v>0</v>
      </c>
      <c r="J138" s="32">
        <f t="shared" si="38"/>
        <v>0</v>
      </c>
      <c r="K138" s="32">
        <f t="shared" si="39"/>
        <v>0</v>
      </c>
      <c r="L138" s="32">
        <f t="shared" si="39"/>
        <v>0</v>
      </c>
      <c r="M138" s="32">
        <f t="shared" si="40"/>
        <v>0</v>
      </c>
      <c r="N138" s="32">
        <f t="shared" si="40"/>
        <v>0</v>
      </c>
      <c r="O138" s="32">
        <f t="shared" si="49"/>
        <v>7</v>
      </c>
      <c r="P138" s="32">
        <f t="shared" si="49"/>
        <v>14</v>
      </c>
      <c r="Q138" s="32">
        <f t="shared" si="41"/>
        <v>0</v>
      </c>
      <c r="R138" s="32">
        <f t="shared" si="41"/>
        <v>21384</v>
      </c>
      <c r="S138" s="32">
        <f t="shared" si="42"/>
        <v>0</v>
      </c>
      <c r="T138" s="32">
        <f t="shared" si="42"/>
        <v>0</v>
      </c>
      <c r="U138" s="32">
        <f t="shared" si="43"/>
        <v>0</v>
      </c>
      <c r="V138" s="32">
        <f t="shared" si="43"/>
        <v>0</v>
      </c>
      <c r="W138" s="32">
        <f t="shared" si="44"/>
        <v>0</v>
      </c>
      <c r="X138" s="32">
        <f t="shared" si="44"/>
        <v>0</v>
      </c>
      <c r="Y138" s="32">
        <f t="shared" si="50"/>
        <v>0</v>
      </c>
      <c r="Z138" s="32">
        <f t="shared" si="50"/>
        <v>0</v>
      </c>
      <c r="AA138" s="32">
        <f t="shared" si="45"/>
        <v>0</v>
      </c>
      <c r="AB138" s="32">
        <f t="shared" si="45"/>
        <v>0</v>
      </c>
      <c r="AC138" s="91"/>
      <c r="AD138" s="39"/>
      <c r="AE138" s="39"/>
      <c r="AF138" s="39"/>
      <c r="AH138" s="11"/>
      <c r="AI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>
      <c r="A139" s="75" t="s">
        <v>24</v>
      </c>
      <c r="B139" s="8">
        <v>2017</v>
      </c>
      <c r="C139" s="32">
        <f t="shared" si="46"/>
        <v>45148</v>
      </c>
      <c r="D139" s="32">
        <f t="shared" si="46"/>
        <v>21361</v>
      </c>
      <c r="E139" s="32">
        <f t="shared" si="37"/>
        <v>526</v>
      </c>
      <c r="F139" s="32">
        <f t="shared" si="47"/>
        <v>712</v>
      </c>
      <c r="G139" s="32">
        <f t="shared" si="48"/>
        <v>154192</v>
      </c>
      <c r="H139" s="32">
        <f t="shared" si="48"/>
        <v>226667</v>
      </c>
      <c r="I139" s="32">
        <f t="shared" si="38"/>
        <v>1027</v>
      </c>
      <c r="J139" s="32">
        <f t="shared" si="38"/>
        <v>608</v>
      </c>
      <c r="K139" s="32">
        <f t="shared" si="39"/>
        <v>20615</v>
      </c>
      <c r="L139" s="32">
        <f t="shared" si="39"/>
        <v>6878</v>
      </c>
      <c r="M139" s="32">
        <f t="shared" si="40"/>
        <v>94751</v>
      </c>
      <c r="N139" s="32">
        <f t="shared" si="40"/>
        <v>34378</v>
      </c>
      <c r="O139" s="32">
        <f t="shared" si="49"/>
        <v>185996</v>
      </c>
      <c r="P139" s="32">
        <f t="shared" si="49"/>
        <v>190414</v>
      </c>
      <c r="Q139" s="32">
        <f t="shared" si="41"/>
        <v>14404</v>
      </c>
      <c r="R139" s="32">
        <f t="shared" si="41"/>
        <v>80927</v>
      </c>
      <c r="S139" s="32">
        <f t="shared" si="42"/>
        <v>32650</v>
      </c>
      <c r="T139" s="32">
        <f t="shared" si="42"/>
        <v>119557</v>
      </c>
      <c r="U139" s="32">
        <f t="shared" si="43"/>
        <v>786661</v>
      </c>
      <c r="V139" s="32">
        <f t="shared" si="43"/>
        <v>1038590</v>
      </c>
      <c r="W139" s="32">
        <f t="shared" si="44"/>
        <v>338637</v>
      </c>
      <c r="X139" s="32">
        <f t="shared" si="44"/>
        <v>198536</v>
      </c>
      <c r="Y139" s="32">
        <f t="shared" si="50"/>
        <v>0</v>
      </c>
      <c r="Z139" s="32">
        <f t="shared" si="50"/>
        <v>38</v>
      </c>
      <c r="AA139" s="32">
        <f t="shared" si="45"/>
        <v>4374</v>
      </c>
      <c r="AB139" s="32">
        <f t="shared" si="45"/>
        <v>6639</v>
      </c>
      <c r="AC139" s="91" t="s">
        <v>25</v>
      </c>
      <c r="AD139" s="39"/>
      <c r="AE139" s="39"/>
      <c r="AF139" s="39"/>
      <c r="AH139" s="11"/>
      <c r="AI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>
      <c r="A140" s="76"/>
      <c r="B140" s="8">
        <v>2018</v>
      </c>
      <c r="C140" s="32">
        <f t="shared" si="46"/>
        <v>27026</v>
      </c>
      <c r="D140" s="32">
        <f t="shared" si="46"/>
        <v>9856</v>
      </c>
      <c r="E140" s="32">
        <f t="shared" si="37"/>
        <v>210</v>
      </c>
      <c r="F140" s="32">
        <f t="shared" si="47"/>
        <v>394</v>
      </c>
      <c r="G140" s="32">
        <f t="shared" si="48"/>
        <v>156975</v>
      </c>
      <c r="H140" s="32">
        <f t="shared" si="48"/>
        <v>223980</v>
      </c>
      <c r="I140" s="32">
        <f t="shared" si="38"/>
        <v>1073</v>
      </c>
      <c r="J140" s="32">
        <f t="shared" si="38"/>
        <v>530</v>
      </c>
      <c r="K140" s="32">
        <f t="shared" si="39"/>
        <v>229</v>
      </c>
      <c r="L140" s="32">
        <f t="shared" si="39"/>
        <v>35</v>
      </c>
      <c r="M140" s="32">
        <f t="shared" si="40"/>
        <v>75113</v>
      </c>
      <c r="N140" s="32">
        <f t="shared" si="40"/>
        <v>27818</v>
      </c>
      <c r="O140" s="32">
        <f t="shared" si="49"/>
        <v>150089</v>
      </c>
      <c r="P140" s="32">
        <f t="shared" si="49"/>
        <v>176355</v>
      </c>
      <c r="Q140" s="32">
        <f t="shared" si="41"/>
        <v>7051</v>
      </c>
      <c r="R140" s="32">
        <f t="shared" si="41"/>
        <v>44283</v>
      </c>
      <c r="S140" s="32">
        <f t="shared" si="42"/>
        <v>35471</v>
      </c>
      <c r="T140" s="32">
        <f t="shared" si="42"/>
        <v>132863</v>
      </c>
      <c r="U140" s="32">
        <f t="shared" si="43"/>
        <v>831865</v>
      </c>
      <c r="V140" s="32">
        <f t="shared" si="43"/>
        <v>1061561</v>
      </c>
      <c r="W140" s="32">
        <f t="shared" si="44"/>
        <v>365468</v>
      </c>
      <c r="X140" s="32">
        <f t="shared" si="44"/>
        <v>203804</v>
      </c>
      <c r="Y140" s="32">
        <f t="shared" si="50"/>
        <v>19735</v>
      </c>
      <c r="Z140" s="32">
        <f t="shared" si="50"/>
        <v>35803</v>
      </c>
      <c r="AA140" s="32">
        <f t="shared" si="45"/>
        <v>3744</v>
      </c>
      <c r="AB140" s="32">
        <f t="shared" si="45"/>
        <v>4568</v>
      </c>
      <c r="AC140" s="91"/>
      <c r="AD140" s="39"/>
      <c r="AE140" s="39"/>
      <c r="AF140" s="39"/>
      <c r="AH140" s="11"/>
      <c r="AI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>
      <c r="A141" s="77"/>
      <c r="B141" s="8">
        <v>2019</v>
      </c>
      <c r="C141" s="32">
        <f t="shared" si="46"/>
        <v>17541</v>
      </c>
      <c r="D141" s="32">
        <f t="shared" si="46"/>
        <v>8266</v>
      </c>
      <c r="E141" s="32">
        <f t="shared" si="37"/>
        <v>124</v>
      </c>
      <c r="F141" s="32">
        <f t="shared" si="47"/>
        <v>488</v>
      </c>
      <c r="G141" s="32">
        <f t="shared" si="48"/>
        <v>152649</v>
      </c>
      <c r="H141" s="32">
        <f t="shared" si="48"/>
        <v>220595</v>
      </c>
      <c r="I141" s="32">
        <f t="shared" si="38"/>
        <v>1155</v>
      </c>
      <c r="J141" s="32">
        <f t="shared" si="38"/>
        <v>610</v>
      </c>
      <c r="K141" s="32">
        <f>AU1559</f>
        <v>421</v>
      </c>
      <c r="L141" s="32">
        <f>AV1559</f>
        <v>120</v>
      </c>
      <c r="M141" s="32">
        <f t="shared" si="40"/>
        <v>61321</v>
      </c>
      <c r="N141" s="32">
        <f t="shared" si="40"/>
        <v>23604</v>
      </c>
      <c r="O141" s="32">
        <f t="shared" si="49"/>
        <v>176529</v>
      </c>
      <c r="P141" s="32">
        <f t="shared" si="49"/>
        <v>177303</v>
      </c>
      <c r="Q141" s="32">
        <f>AU1799</f>
        <v>4644</v>
      </c>
      <c r="R141" s="32">
        <f>AV1799</f>
        <v>25914</v>
      </c>
      <c r="S141" s="32">
        <f>AU1878</f>
        <v>31874</v>
      </c>
      <c r="T141" s="32">
        <f>AV1878</f>
        <v>129215</v>
      </c>
      <c r="U141" s="32">
        <f t="shared" si="43"/>
        <v>765439</v>
      </c>
      <c r="V141" s="32">
        <f t="shared" si="43"/>
        <v>1018179</v>
      </c>
      <c r="W141" s="32">
        <f t="shared" si="44"/>
        <v>305670</v>
      </c>
      <c r="X141" s="32">
        <f t="shared" si="44"/>
        <v>189659</v>
      </c>
      <c r="Y141" s="32">
        <f t="shared" si="50"/>
        <v>17816</v>
      </c>
      <c r="Z141" s="32">
        <f t="shared" si="50"/>
        <v>37541</v>
      </c>
      <c r="AA141" s="32">
        <f t="shared" si="45"/>
        <v>859</v>
      </c>
      <c r="AB141" s="32">
        <f t="shared" si="45"/>
        <v>1436</v>
      </c>
      <c r="AC141" s="91"/>
      <c r="AD141" s="39"/>
      <c r="AE141" s="39"/>
      <c r="AF141" s="39"/>
      <c r="AH141" s="11"/>
      <c r="AI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>
      <c r="A142" s="75" t="s">
        <v>26</v>
      </c>
      <c r="B142" s="8">
        <v>2017</v>
      </c>
      <c r="C142" s="32">
        <f t="shared" si="46"/>
        <v>8942</v>
      </c>
      <c r="D142" s="32">
        <f t="shared" si="46"/>
        <v>1933</v>
      </c>
      <c r="E142" s="32">
        <f t="shared" si="37"/>
        <v>148093</v>
      </c>
      <c r="F142" s="32">
        <f t="shared" si="47"/>
        <v>376088</v>
      </c>
      <c r="G142" s="32">
        <f t="shared" si="48"/>
        <v>430</v>
      </c>
      <c r="H142" s="32">
        <f t="shared" si="48"/>
        <v>575</v>
      </c>
      <c r="I142" s="32">
        <f t="shared" si="38"/>
        <v>8846.8499999999985</v>
      </c>
      <c r="J142" s="32">
        <f t="shared" si="38"/>
        <v>13080.2</v>
      </c>
      <c r="K142" s="32">
        <f t="shared" si="39"/>
        <v>0</v>
      </c>
      <c r="L142" s="32">
        <f t="shared" si="39"/>
        <v>0</v>
      </c>
      <c r="M142" s="32">
        <f t="shared" si="40"/>
        <v>362.65999999999997</v>
      </c>
      <c r="N142" s="32">
        <f t="shared" si="40"/>
        <v>450</v>
      </c>
      <c r="O142" s="32">
        <f t="shared" si="49"/>
        <v>3095</v>
      </c>
      <c r="P142" s="32">
        <f t="shared" si="49"/>
        <v>4127</v>
      </c>
      <c r="Q142" s="32">
        <f t="shared" si="41"/>
        <v>44986</v>
      </c>
      <c r="R142" s="32">
        <f t="shared" si="41"/>
        <v>760158</v>
      </c>
      <c r="S142" s="32">
        <f t="shared" si="42"/>
        <v>11614</v>
      </c>
      <c r="T142" s="32">
        <f t="shared" si="42"/>
        <v>66333</v>
      </c>
      <c r="U142" s="32">
        <f t="shared" si="43"/>
        <v>242</v>
      </c>
      <c r="V142" s="32">
        <f t="shared" si="43"/>
        <v>251</v>
      </c>
      <c r="W142" s="32">
        <f t="shared" si="44"/>
        <v>0</v>
      </c>
      <c r="X142" s="32">
        <f t="shared" si="44"/>
        <v>0</v>
      </c>
      <c r="Y142" s="32">
        <f t="shared" si="50"/>
        <v>39419</v>
      </c>
      <c r="Z142" s="32">
        <f t="shared" si="50"/>
        <v>39419</v>
      </c>
      <c r="AA142" s="32">
        <f t="shared" si="45"/>
        <v>70</v>
      </c>
      <c r="AB142" s="32">
        <f t="shared" si="45"/>
        <v>188</v>
      </c>
      <c r="AC142" s="91" t="s">
        <v>27</v>
      </c>
      <c r="AD142" s="39"/>
      <c r="AE142" s="39"/>
      <c r="AF142" s="39"/>
      <c r="AH142" s="11"/>
      <c r="AI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>
      <c r="A143" s="76"/>
      <c r="B143" s="8">
        <v>2018</v>
      </c>
      <c r="C143" s="32">
        <f t="shared" si="46"/>
        <v>13306</v>
      </c>
      <c r="D143" s="32">
        <f t="shared" si="46"/>
        <v>2612</v>
      </c>
      <c r="E143" s="32">
        <f t="shared" si="37"/>
        <v>145080.29304972227</v>
      </c>
      <c r="F143" s="32">
        <f t="shared" si="47"/>
        <v>267308</v>
      </c>
      <c r="G143" s="32">
        <f t="shared" si="48"/>
        <v>1547</v>
      </c>
      <c r="H143" s="32">
        <f t="shared" si="48"/>
        <v>2280</v>
      </c>
      <c r="I143" s="32">
        <f t="shared" si="38"/>
        <v>1834</v>
      </c>
      <c r="J143" s="32">
        <f t="shared" si="38"/>
        <v>1014</v>
      </c>
      <c r="K143" s="32">
        <f t="shared" si="39"/>
        <v>136</v>
      </c>
      <c r="L143" s="32">
        <f t="shared" si="39"/>
        <v>56</v>
      </c>
      <c r="M143" s="32">
        <f t="shared" si="40"/>
        <v>1477</v>
      </c>
      <c r="N143" s="32">
        <f t="shared" si="40"/>
        <v>399</v>
      </c>
      <c r="O143" s="32">
        <f t="shared" si="49"/>
        <v>7712</v>
      </c>
      <c r="P143" s="32">
        <f t="shared" si="49"/>
        <v>7113</v>
      </c>
      <c r="Q143" s="32">
        <f t="shared" si="41"/>
        <v>143053</v>
      </c>
      <c r="R143" s="32">
        <f t="shared" si="41"/>
        <v>458179</v>
      </c>
      <c r="S143" s="32">
        <f t="shared" si="42"/>
        <v>10829.991803552908</v>
      </c>
      <c r="T143" s="32">
        <f t="shared" si="42"/>
        <v>53165</v>
      </c>
      <c r="U143" s="32">
        <f t="shared" si="43"/>
        <v>156</v>
      </c>
      <c r="V143" s="32">
        <f t="shared" si="43"/>
        <v>246</v>
      </c>
      <c r="W143" s="32">
        <f t="shared" si="44"/>
        <v>0</v>
      </c>
      <c r="X143" s="32">
        <f t="shared" si="44"/>
        <v>618</v>
      </c>
      <c r="Y143" s="32">
        <f t="shared" si="50"/>
        <v>310</v>
      </c>
      <c r="Z143" s="32">
        <f t="shared" si="50"/>
        <v>893</v>
      </c>
      <c r="AA143" s="32">
        <f t="shared" si="45"/>
        <v>314</v>
      </c>
      <c r="AB143" s="32">
        <f t="shared" si="45"/>
        <v>977</v>
      </c>
      <c r="AC143" s="91"/>
      <c r="AD143" s="39"/>
      <c r="AE143" s="39"/>
      <c r="AF143" s="39"/>
      <c r="AH143" s="11"/>
      <c r="AI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>
      <c r="A144" s="77"/>
      <c r="B144" s="8">
        <v>2019</v>
      </c>
      <c r="C144" s="32">
        <f t="shared" si="46"/>
        <v>3792</v>
      </c>
      <c r="D144" s="32">
        <f t="shared" si="46"/>
        <v>912</v>
      </c>
      <c r="E144" s="32">
        <f t="shared" si="37"/>
        <v>160367</v>
      </c>
      <c r="F144" s="32">
        <f t="shared" si="47"/>
        <v>243075</v>
      </c>
      <c r="G144" s="32">
        <f t="shared" si="48"/>
        <v>2630</v>
      </c>
      <c r="H144" s="32">
        <f t="shared" si="48"/>
        <v>4329</v>
      </c>
      <c r="I144" s="32">
        <f t="shared" si="38"/>
        <v>2678</v>
      </c>
      <c r="J144" s="32">
        <f t="shared" si="38"/>
        <v>1215</v>
      </c>
      <c r="K144" s="32">
        <f t="shared" si="39"/>
        <v>136</v>
      </c>
      <c r="L144" s="32">
        <f t="shared" si="39"/>
        <v>56</v>
      </c>
      <c r="M144" s="32">
        <f t="shared" si="40"/>
        <v>17989</v>
      </c>
      <c r="N144" s="32">
        <f t="shared" si="40"/>
        <v>4789</v>
      </c>
      <c r="O144" s="32">
        <f t="shared" si="49"/>
        <v>2338</v>
      </c>
      <c r="P144" s="32">
        <f t="shared" si="49"/>
        <v>2145</v>
      </c>
      <c r="Q144" s="32">
        <f t="shared" si="41"/>
        <v>42238</v>
      </c>
      <c r="R144" s="32">
        <f t="shared" si="41"/>
        <v>151033</v>
      </c>
      <c r="S144" s="32">
        <f t="shared" si="42"/>
        <v>11169</v>
      </c>
      <c r="T144" s="32">
        <f t="shared" si="42"/>
        <v>63755</v>
      </c>
      <c r="U144" s="32">
        <f t="shared" si="43"/>
        <v>6</v>
      </c>
      <c r="V144" s="32">
        <f t="shared" si="43"/>
        <v>32</v>
      </c>
      <c r="W144" s="32">
        <f t="shared" si="44"/>
        <v>197</v>
      </c>
      <c r="X144" s="32">
        <f t="shared" si="44"/>
        <v>113</v>
      </c>
      <c r="Y144" s="32">
        <f t="shared" si="50"/>
        <v>755.27272727272725</v>
      </c>
      <c r="Z144" s="32">
        <f t="shared" si="50"/>
        <v>3390</v>
      </c>
      <c r="AA144" s="32">
        <f t="shared" si="45"/>
        <v>57</v>
      </c>
      <c r="AB144" s="32">
        <f t="shared" si="45"/>
        <v>244</v>
      </c>
      <c r="AC144" s="91"/>
      <c r="AD144" s="39"/>
      <c r="AE144" s="39"/>
      <c r="AF144" s="39"/>
      <c r="AH144" s="11"/>
      <c r="AI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>
      <c r="A145" s="75" t="s">
        <v>28</v>
      </c>
      <c r="B145" s="8">
        <v>2017</v>
      </c>
      <c r="C145" s="32">
        <f t="shared" si="46"/>
        <v>1457</v>
      </c>
      <c r="D145" s="32">
        <f t="shared" si="46"/>
        <v>1219</v>
      </c>
      <c r="E145" s="32">
        <f t="shared" si="37"/>
        <v>2243</v>
      </c>
      <c r="F145" s="32">
        <f t="shared" si="47"/>
        <v>5547</v>
      </c>
      <c r="G145" s="32">
        <f t="shared" si="48"/>
        <v>18152</v>
      </c>
      <c r="H145" s="32">
        <f t="shared" si="48"/>
        <v>21408</v>
      </c>
      <c r="I145" s="32">
        <f t="shared" si="38"/>
        <v>11131</v>
      </c>
      <c r="J145" s="32">
        <f t="shared" si="38"/>
        <v>41821</v>
      </c>
      <c r="K145" s="32">
        <f>AU1563</f>
        <v>4480</v>
      </c>
      <c r="L145" s="32">
        <f>AV1563</f>
        <v>1505</v>
      </c>
      <c r="M145" s="32">
        <f t="shared" si="40"/>
        <v>30506</v>
      </c>
      <c r="N145" s="32">
        <f t="shared" si="40"/>
        <v>16557</v>
      </c>
      <c r="O145" s="32">
        <f t="shared" si="49"/>
        <v>102383</v>
      </c>
      <c r="P145" s="32">
        <f t="shared" si="49"/>
        <v>14984.269999999999</v>
      </c>
      <c r="Q145" s="32">
        <f>AU1803</f>
        <v>14</v>
      </c>
      <c r="R145" s="32">
        <f>AV1803</f>
        <v>175</v>
      </c>
      <c r="S145" s="32">
        <f>AU1882</f>
        <v>0</v>
      </c>
      <c r="T145" s="32">
        <f>AV1882</f>
        <v>0</v>
      </c>
      <c r="U145" s="32">
        <f t="shared" si="43"/>
        <v>4585</v>
      </c>
      <c r="V145" s="32">
        <f t="shared" si="43"/>
        <v>11525</v>
      </c>
      <c r="W145" s="32">
        <f t="shared" si="44"/>
        <v>1925.567</v>
      </c>
      <c r="X145" s="32">
        <f t="shared" si="44"/>
        <v>3017.2942319497738</v>
      </c>
      <c r="Y145" s="32">
        <f t="shared" si="50"/>
        <v>389</v>
      </c>
      <c r="Z145" s="32">
        <f t="shared" si="50"/>
        <v>2185</v>
      </c>
      <c r="AA145" s="32">
        <f t="shared" si="45"/>
        <v>0</v>
      </c>
      <c r="AB145" s="32">
        <f t="shared" si="45"/>
        <v>0</v>
      </c>
      <c r="AC145" s="91" t="s">
        <v>29</v>
      </c>
      <c r="AD145" s="39"/>
      <c r="AE145" s="39"/>
      <c r="AF145" s="39"/>
      <c r="AH145" s="11"/>
      <c r="AI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>
      <c r="A146" s="76"/>
      <c r="B146" s="8">
        <v>2018</v>
      </c>
      <c r="C146" s="32">
        <f t="shared" si="46"/>
        <v>1142</v>
      </c>
      <c r="D146" s="32">
        <f t="shared" si="46"/>
        <v>1082</v>
      </c>
      <c r="E146" s="32">
        <f t="shared" si="37"/>
        <v>3556</v>
      </c>
      <c r="F146" s="32">
        <f t="shared" si="47"/>
        <v>8004</v>
      </c>
      <c r="G146" s="32">
        <f t="shared" si="48"/>
        <v>22042</v>
      </c>
      <c r="H146" s="32">
        <f t="shared" si="48"/>
        <v>24918</v>
      </c>
      <c r="I146" s="32">
        <f t="shared" si="38"/>
        <v>11646</v>
      </c>
      <c r="J146" s="32">
        <f t="shared" si="38"/>
        <v>7414</v>
      </c>
      <c r="K146" s="32">
        <f t="shared" si="39"/>
        <v>22399</v>
      </c>
      <c r="L146" s="32">
        <f t="shared" si="39"/>
        <v>7898</v>
      </c>
      <c r="M146" s="32">
        <f t="shared" si="40"/>
        <v>97964</v>
      </c>
      <c r="N146" s="32">
        <f t="shared" si="40"/>
        <v>43031</v>
      </c>
      <c r="O146" s="32">
        <f t="shared" si="49"/>
        <v>33369</v>
      </c>
      <c r="P146" s="32">
        <f t="shared" si="49"/>
        <v>46582</v>
      </c>
      <c r="Q146" s="32">
        <f t="shared" si="41"/>
        <v>16</v>
      </c>
      <c r="R146" s="32">
        <f t="shared" si="41"/>
        <v>175</v>
      </c>
      <c r="S146" s="32">
        <f t="shared" si="42"/>
        <v>24</v>
      </c>
      <c r="T146" s="32">
        <f t="shared" si="42"/>
        <v>171</v>
      </c>
      <c r="U146" s="32">
        <f t="shared" si="43"/>
        <v>5488</v>
      </c>
      <c r="V146" s="32">
        <f t="shared" si="43"/>
        <v>13526</v>
      </c>
      <c r="W146" s="32">
        <f t="shared" si="44"/>
        <v>4096</v>
      </c>
      <c r="X146" s="32">
        <f t="shared" si="44"/>
        <v>4743</v>
      </c>
      <c r="Y146" s="32">
        <f t="shared" si="50"/>
        <v>0</v>
      </c>
      <c r="Z146" s="32">
        <f t="shared" si="50"/>
        <v>0</v>
      </c>
      <c r="AA146" s="32">
        <f t="shared" si="45"/>
        <v>5</v>
      </c>
      <c r="AB146" s="32">
        <f t="shared" si="45"/>
        <v>5</v>
      </c>
      <c r="AC146" s="91"/>
      <c r="AD146" s="39"/>
      <c r="AE146" s="39"/>
      <c r="AF146" s="39"/>
      <c r="AH146" s="11"/>
      <c r="AI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>
      <c r="A147" s="77"/>
      <c r="B147" s="8">
        <v>2019</v>
      </c>
      <c r="C147" s="32">
        <f t="shared" si="46"/>
        <v>76451</v>
      </c>
      <c r="D147" s="32">
        <f t="shared" si="46"/>
        <v>13231</v>
      </c>
      <c r="E147" s="32">
        <f t="shared" si="37"/>
        <v>4319</v>
      </c>
      <c r="F147" s="32">
        <f t="shared" si="47"/>
        <v>9779</v>
      </c>
      <c r="G147" s="32">
        <f t="shared" si="48"/>
        <v>26197</v>
      </c>
      <c r="H147" s="32">
        <f t="shared" si="48"/>
        <v>27879</v>
      </c>
      <c r="I147" s="32">
        <f t="shared" si="38"/>
        <v>6693</v>
      </c>
      <c r="J147" s="32">
        <f t="shared" si="38"/>
        <v>5272</v>
      </c>
      <c r="K147" s="32">
        <f t="shared" si="39"/>
        <v>42694</v>
      </c>
      <c r="L147" s="32">
        <f t="shared" si="39"/>
        <v>13089</v>
      </c>
      <c r="M147" s="32">
        <f t="shared" si="40"/>
        <v>138257</v>
      </c>
      <c r="N147" s="32">
        <f t="shared" si="40"/>
        <v>55608</v>
      </c>
      <c r="O147" s="32">
        <f t="shared" si="49"/>
        <v>91967</v>
      </c>
      <c r="P147" s="32">
        <f t="shared" si="49"/>
        <v>106474</v>
      </c>
      <c r="Q147" s="32">
        <f t="shared" si="41"/>
        <v>0</v>
      </c>
      <c r="R147" s="32">
        <f t="shared" si="41"/>
        <v>0</v>
      </c>
      <c r="S147" s="32">
        <f t="shared" si="42"/>
        <v>1</v>
      </c>
      <c r="T147" s="32">
        <f t="shared" si="42"/>
        <v>2</v>
      </c>
      <c r="U147" s="32">
        <f t="shared" si="43"/>
        <v>5926</v>
      </c>
      <c r="V147" s="32">
        <f t="shared" si="43"/>
        <v>13767</v>
      </c>
      <c r="W147" s="32">
        <f t="shared" si="44"/>
        <v>4970</v>
      </c>
      <c r="X147" s="32">
        <f t="shared" si="44"/>
        <v>6634</v>
      </c>
      <c r="Y147" s="32">
        <f t="shared" si="50"/>
        <v>0</v>
      </c>
      <c r="Z147" s="32">
        <f t="shared" si="50"/>
        <v>1</v>
      </c>
      <c r="AA147" s="32">
        <f t="shared" si="45"/>
        <v>0</v>
      </c>
      <c r="AB147" s="32">
        <f t="shared" si="45"/>
        <v>0</v>
      </c>
      <c r="AC147" s="91"/>
      <c r="AD147" s="39"/>
      <c r="AE147" s="39"/>
      <c r="AF147" s="39"/>
      <c r="AH147" s="11"/>
      <c r="AI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>
      <c r="A148" s="75" t="s">
        <v>77</v>
      </c>
      <c r="B148" s="8">
        <v>2017</v>
      </c>
      <c r="C148" s="32">
        <f t="shared" si="46"/>
        <v>1169</v>
      </c>
      <c r="D148" s="32">
        <f t="shared" si="46"/>
        <v>588</v>
      </c>
      <c r="E148" s="32">
        <f t="shared" si="37"/>
        <v>4702</v>
      </c>
      <c r="F148" s="32">
        <f t="shared" si="47"/>
        <v>6827</v>
      </c>
      <c r="G148" s="32">
        <f t="shared" si="48"/>
        <v>32752</v>
      </c>
      <c r="H148" s="32">
        <f t="shared" si="48"/>
        <v>26258</v>
      </c>
      <c r="I148" s="32">
        <f t="shared" si="38"/>
        <v>0</v>
      </c>
      <c r="J148" s="32">
        <f t="shared" si="38"/>
        <v>0</v>
      </c>
      <c r="K148" s="32">
        <f t="shared" si="39"/>
        <v>595</v>
      </c>
      <c r="L148" s="32">
        <f t="shared" si="39"/>
        <v>134</v>
      </c>
      <c r="M148" s="32">
        <f t="shared" si="40"/>
        <v>0</v>
      </c>
      <c r="N148" s="32">
        <f t="shared" si="40"/>
        <v>0</v>
      </c>
      <c r="O148" s="32">
        <f t="shared" si="49"/>
        <v>6552</v>
      </c>
      <c r="P148" s="32">
        <f t="shared" si="49"/>
        <v>8059</v>
      </c>
      <c r="Q148" s="32">
        <f t="shared" si="41"/>
        <v>63154</v>
      </c>
      <c r="R148" s="32">
        <f t="shared" si="41"/>
        <v>216247</v>
      </c>
      <c r="S148" s="32">
        <f t="shared" si="42"/>
        <v>0</v>
      </c>
      <c r="T148" s="32">
        <f t="shared" si="42"/>
        <v>0</v>
      </c>
      <c r="U148" s="32">
        <f t="shared" si="43"/>
        <v>0</v>
      </c>
      <c r="V148" s="32">
        <f t="shared" si="43"/>
        <v>0</v>
      </c>
      <c r="W148" s="32">
        <f t="shared" si="44"/>
        <v>0</v>
      </c>
      <c r="X148" s="32">
        <f t="shared" si="44"/>
        <v>1</v>
      </c>
      <c r="Y148" s="32">
        <f t="shared" si="50"/>
        <v>0</v>
      </c>
      <c r="Z148" s="32">
        <f t="shared" si="50"/>
        <v>0</v>
      </c>
      <c r="AA148" s="32">
        <f t="shared" si="45"/>
        <v>0</v>
      </c>
      <c r="AB148" s="32">
        <f t="shared" si="45"/>
        <v>0</v>
      </c>
      <c r="AC148" s="91" t="s">
        <v>78</v>
      </c>
      <c r="AD148" s="39"/>
      <c r="AE148" s="39"/>
      <c r="AF148" s="39"/>
      <c r="AH148" s="11"/>
      <c r="AI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>
      <c r="A149" s="76"/>
      <c r="B149" s="8">
        <v>2018</v>
      </c>
      <c r="C149" s="32">
        <f t="shared" si="46"/>
        <v>348</v>
      </c>
      <c r="D149" s="32">
        <f t="shared" si="46"/>
        <v>218</v>
      </c>
      <c r="E149" s="32">
        <f t="shared" si="37"/>
        <v>4912</v>
      </c>
      <c r="F149" s="32">
        <f t="shared" si="47"/>
        <v>7889</v>
      </c>
      <c r="G149" s="32">
        <f t="shared" si="48"/>
        <v>37952</v>
      </c>
      <c r="H149" s="32">
        <f t="shared" si="48"/>
        <v>29007</v>
      </c>
      <c r="I149" s="32">
        <f t="shared" si="38"/>
        <v>14</v>
      </c>
      <c r="J149" s="32">
        <f t="shared" si="38"/>
        <v>1</v>
      </c>
      <c r="K149" s="32">
        <f>AU1567</f>
        <v>0</v>
      </c>
      <c r="L149" s="32">
        <f>AV1567</f>
        <v>0</v>
      </c>
      <c r="M149" s="32">
        <f t="shared" si="40"/>
        <v>2</v>
      </c>
      <c r="N149" s="32">
        <f t="shared" si="40"/>
        <v>4</v>
      </c>
      <c r="O149" s="32">
        <f t="shared" si="49"/>
        <v>5419</v>
      </c>
      <c r="P149" s="32">
        <f t="shared" si="49"/>
        <v>9441</v>
      </c>
      <c r="Q149" s="32">
        <f>AU1807</f>
        <v>32415</v>
      </c>
      <c r="R149" s="32">
        <f>AV1807</f>
        <v>90078</v>
      </c>
      <c r="S149" s="32">
        <f>AU1886</f>
        <v>80</v>
      </c>
      <c r="T149" s="32">
        <f>AV1886</f>
        <v>376</v>
      </c>
      <c r="U149" s="32">
        <f t="shared" si="43"/>
        <v>0</v>
      </c>
      <c r="V149" s="32">
        <f t="shared" si="43"/>
        <v>0</v>
      </c>
      <c r="W149" s="32">
        <f t="shared" si="44"/>
        <v>0</v>
      </c>
      <c r="X149" s="32">
        <f t="shared" si="44"/>
        <v>0</v>
      </c>
      <c r="Y149" s="32">
        <f t="shared" si="50"/>
        <v>3654</v>
      </c>
      <c r="Z149" s="32">
        <f t="shared" si="50"/>
        <v>10702</v>
      </c>
      <c r="AA149" s="32">
        <f t="shared" si="45"/>
        <v>0</v>
      </c>
      <c r="AB149" s="32">
        <f t="shared" si="45"/>
        <v>0</v>
      </c>
      <c r="AC149" s="91"/>
      <c r="AD149" s="39"/>
      <c r="AE149" s="39"/>
      <c r="AF149" s="39"/>
      <c r="AH149" s="11"/>
      <c r="AI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>
      <c r="A150" s="77"/>
      <c r="B150" s="8">
        <v>2019</v>
      </c>
      <c r="C150" s="32">
        <f t="shared" si="46"/>
        <v>822</v>
      </c>
      <c r="D150" s="32">
        <f t="shared" si="46"/>
        <v>449</v>
      </c>
      <c r="E150" s="32">
        <f t="shared" si="37"/>
        <v>5473</v>
      </c>
      <c r="F150" s="32">
        <f t="shared" si="47"/>
        <v>7344</v>
      </c>
      <c r="G150" s="32">
        <f t="shared" si="48"/>
        <v>46318</v>
      </c>
      <c r="H150" s="32">
        <f t="shared" si="48"/>
        <v>38992</v>
      </c>
      <c r="I150" s="32">
        <f t="shared" si="38"/>
        <v>6</v>
      </c>
      <c r="J150" s="32">
        <f t="shared" si="38"/>
        <v>1</v>
      </c>
      <c r="K150" s="32">
        <f t="shared" si="39"/>
        <v>0</v>
      </c>
      <c r="L150" s="32">
        <f t="shared" si="39"/>
        <v>0</v>
      </c>
      <c r="M150" s="32">
        <f t="shared" si="40"/>
        <v>26</v>
      </c>
      <c r="N150" s="32">
        <f t="shared" si="40"/>
        <v>19</v>
      </c>
      <c r="O150" s="32">
        <f t="shared" si="49"/>
        <v>14048</v>
      </c>
      <c r="P150" s="32">
        <f t="shared" si="49"/>
        <v>10443</v>
      </c>
      <c r="Q150" s="32">
        <f t="shared" si="41"/>
        <v>45844</v>
      </c>
      <c r="R150" s="32">
        <f t="shared" si="41"/>
        <v>69027</v>
      </c>
      <c r="S150" s="32">
        <f t="shared" si="42"/>
        <v>101</v>
      </c>
      <c r="T150" s="32">
        <f t="shared" si="42"/>
        <v>543</v>
      </c>
      <c r="U150" s="32">
        <f t="shared" si="43"/>
        <v>0</v>
      </c>
      <c r="V150" s="32">
        <f t="shared" si="43"/>
        <v>0</v>
      </c>
      <c r="W150" s="32">
        <f t="shared" si="44"/>
        <v>0</v>
      </c>
      <c r="X150" s="32">
        <f t="shared" si="44"/>
        <v>0</v>
      </c>
      <c r="Y150" s="32">
        <f t="shared" si="50"/>
        <v>942</v>
      </c>
      <c r="Z150" s="32">
        <f t="shared" si="50"/>
        <v>9435</v>
      </c>
      <c r="AA150" s="32">
        <f t="shared" si="45"/>
        <v>0</v>
      </c>
      <c r="AB150" s="32">
        <f t="shared" si="45"/>
        <v>0</v>
      </c>
      <c r="AC150" s="91"/>
      <c r="AD150" s="39"/>
      <c r="AE150" s="39"/>
      <c r="AF150" s="39"/>
      <c r="AH150" s="11"/>
      <c r="AI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>
      <c r="A151" s="75" t="s">
        <v>32</v>
      </c>
      <c r="B151" s="8">
        <v>2017</v>
      </c>
      <c r="C151" s="32">
        <f t="shared" si="46"/>
        <v>82</v>
      </c>
      <c r="D151" s="32">
        <f t="shared" si="46"/>
        <v>29</v>
      </c>
      <c r="E151" s="32">
        <f t="shared" si="37"/>
        <v>0</v>
      </c>
      <c r="F151" s="32">
        <f t="shared" si="47"/>
        <v>0</v>
      </c>
      <c r="G151" s="32">
        <f t="shared" si="48"/>
        <v>3154256</v>
      </c>
      <c r="H151" s="32">
        <f t="shared" si="48"/>
        <v>21640</v>
      </c>
      <c r="I151" s="32">
        <f t="shared" si="38"/>
        <v>685</v>
      </c>
      <c r="J151" s="32">
        <f t="shared" si="38"/>
        <v>595</v>
      </c>
      <c r="K151" s="32">
        <f t="shared" si="39"/>
        <v>0</v>
      </c>
      <c r="L151" s="32">
        <f t="shared" si="39"/>
        <v>0</v>
      </c>
      <c r="M151" s="32">
        <f t="shared" si="40"/>
        <v>0</v>
      </c>
      <c r="N151" s="32">
        <f t="shared" si="40"/>
        <v>0</v>
      </c>
      <c r="O151" s="32">
        <f t="shared" si="49"/>
        <v>97977</v>
      </c>
      <c r="P151" s="32">
        <f t="shared" si="49"/>
        <v>35146</v>
      </c>
      <c r="Q151" s="32">
        <f t="shared" si="41"/>
        <v>0</v>
      </c>
      <c r="R151" s="32">
        <f t="shared" si="41"/>
        <v>0</v>
      </c>
      <c r="S151" s="32">
        <f t="shared" si="42"/>
        <v>0</v>
      </c>
      <c r="T151" s="32">
        <f t="shared" si="42"/>
        <v>0</v>
      </c>
      <c r="U151" s="32">
        <f t="shared" si="43"/>
        <v>0</v>
      </c>
      <c r="V151" s="32">
        <f t="shared" si="43"/>
        <v>0</v>
      </c>
      <c r="W151" s="32">
        <f t="shared" si="44"/>
        <v>0</v>
      </c>
      <c r="X151" s="32">
        <f t="shared" si="44"/>
        <v>4</v>
      </c>
      <c r="Y151" s="32">
        <f t="shared" si="50"/>
        <v>1152</v>
      </c>
      <c r="Z151" s="32">
        <f t="shared" si="50"/>
        <v>8653</v>
      </c>
      <c r="AA151" s="32">
        <f t="shared" si="45"/>
        <v>0</v>
      </c>
      <c r="AB151" s="32">
        <f t="shared" si="45"/>
        <v>0</v>
      </c>
      <c r="AC151" s="91" t="s">
        <v>33</v>
      </c>
      <c r="AD151" s="39"/>
      <c r="AE151" s="39"/>
      <c r="AF151" s="39"/>
      <c r="AH151" s="11"/>
      <c r="AI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>
      <c r="A152" s="76"/>
      <c r="B152" s="8">
        <v>2018</v>
      </c>
      <c r="C152" s="32">
        <f t="shared" si="46"/>
        <v>50</v>
      </c>
      <c r="D152" s="32">
        <f t="shared" si="46"/>
        <v>67</v>
      </c>
      <c r="E152" s="32">
        <f t="shared" si="37"/>
        <v>0</v>
      </c>
      <c r="F152" s="32">
        <f t="shared" si="47"/>
        <v>0</v>
      </c>
      <c r="G152" s="32">
        <f t="shared" si="48"/>
        <v>13099</v>
      </c>
      <c r="H152" s="32">
        <f t="shared" si="48"/>
        <v>16315</v>
      </c>
      <c r="I152" s="32">
        <f t="shared" si="38"/>
        <v>0</v>
      </c>
      <c r="J152" s="32">
        <f t="shared" si="38"/>
        <v>0</v>
      </c>
      <c r="K152" s="32">
        <f t="shared" si="39"/>
        <v>0</v>
      </c>
      <c r="L152" s="32">
        <f t="shared" si="39"/>
        <v>0</v>
      </c>
      <c r="M152" s="32">
        <f t="shared" si="40"/>
        <v>42</v>
      </c>
      <c r="N152" s="32">
        <f t="shared" si="40"/>
        <v>416</v>
      </c>
      <c r="O152" s="32">
        <f t="shared" si="49"/>
        <v>539199</v>
      </c>
      <c r="P152" s="32">
        <f t="shared" si="49"/>
        <v>308958</v>
      </c>
      <c r="Q152" s="32">
        <f t="shared" si="41"/>
        <v>0</v>
      </c>
      <c r="R152" s="32">
        <f t="shared" si="41"/>
        <v>0</v>
      </c>
      <c r="S152" s="32">
        <f t="shared" si="42"/>
        <v>0</v>
      </c>
      <c r="T152" s="32">
        <f t="shared" si="42"/>
        <v>0</v>
      </c>
      <c r="U152" s="32">
        <f t="shared" si="43"/>
        <v>0</v>
      </c>
      <c r="V152" s="32">
        <f t="shared" si="43"/>
        <v>0</v>
      </c>
      <c r="W152" s="32">
        <f t="shared" si="44"/>
        <v>6640</v>
      </c>
      <c r="X152" s="32">
        <f t="shared" si="44"/>
        <v>1072</v>
      </c>
      <c r="Y152" s="32">
        <f t="shared" si="50"/>
        <v>2</v>
      </c>
      <c r="Z152" s="32">
        <f t="shared" si="50"/>
        <v>4</v>
      </c>
      <c r="AA152" s="32">
        <f t="shared" si="45"/>
        <v>0</v>
      </c>
      <c r="AB152" s="32">
        <f t="shared" si="45"/>
        <v>0</v>
      </c>
      <c r="AC152" s="91"/>
      <c r="AD152" s="39"/>
      <c r="AE152" s="39"/>
      <c r="AF152" s="39"/>
      <c r="AH152" s="11"/>
      <c r="AI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>
      <c r="A153" s="77"/>
      <c r="B153" s="8">
        <v>2019</v>
      </c>
      <c r="C153" s="32">
        <f t="shared" si="46"/>
        <v>10073</v>
      </c>
      <c r="D153" s="32">
        <f t="shared" si="46"/>
        <v>3094</v>
      </c>
      <c r="E153" s="32">
        <f t="shared" si="37"/>
        <v>0</v>
      </c>
      <c r="F153" s="32">
        <f t="shared" si="47"/>
        <v>0</v>
      </c>
      <c r="G153" s="32">
        <f t="shared" si="48"/>
        <v>10219</v>
      </c>
      <c r="H153" s="32">
        <f t="shared" si="48"/>
        <v>21613</v>
      </c>
      <c r="I153" s="32">
        <f t="shared" si="38"/>
        <v>4279</v>
      </c>
      <c r="J153" s="32">
        <f t="shared" si="38"/>
        <v>2151</v>
      </c>
      <c r="K153" s="32">
        <f>AU1571</f>
        <v>10</v>
      </c>
      <c r="L153" s="32">
        <f>AV1571</f>
        <v>20</v>
      </c>
      <c r="M153" s="32">
        <f t="shared" si="40"/>
        <v>95</v>
      </c>
      <c r="N153" s="32">
        <f t="shared" si="40"/>
        <v>265</v>
      </c>
      <c r="O153" s="32">
        <f t="shared" si="49"/>
        <v>33191</v>
      </c>
      <c r="P153" s="32">
        <f t="shared" si="49"/>
        <v>13150</v>
      </c>
      <c r="Q153" s="32">
        <f>AU1811</f>
        <v>8</v>
      </c>
      <c r="R153" s="32">
        <f>AV1811</f>
        <v>8</v>
      </c>
      <c r="S153" s="32">
        <f>AU1890</f>
        <v>1</v>
      </c>
      <c r="T153" s="32">
        <f>AV1890</f>
        <v>6</v>
      </c>
      <c r="U153" s="32">
        <f t="shared" si="43"/>
        <v>0</v>
      </c>
      <c r="V153" s="32">
        <f t="shared" si="43"/>
        <v>0</v>
      </c>
      <c r="W153" s="32">
        <f t="shared" si="44"/>
        <v>5414</v>
      </c>
      <c r="X153" s="32">
        <f t="shared" si="44"/>
        <v>893</v>
      </c>
      <c r="Y153" s="32">
        <f t="shared" si="50"/>
        <v>0</v>
      </c>
      <c r="Z153" s="32">
        <f t="shared" si="50"/>
        <v>0</v>
      </c>
      <c r="AA153" s="32">
        <f t="shared" si="45"/>
        <v>0</v>
      </c>
      <c r="AB153" s="32">
        <f t="shared" si="45"/>
        <v>0</v>
      </c>
      <c r="AC153" s="91"/>
      <c r="AD153" s="39"/>
      <c r="AE153" s="39"/>
      <c r="AF153" s="39"/>
      <c r="AH153" s="11"/>
      <c r="AI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>
      <c r="A154" s="75" t="s">
        <v>79</v>
      </c>
      <c r="B154" s="8">
        <v>2017</v>
      </c>
      <c r="C154" s="32">
        <f t="shared" si="46"/>
        <v>15616</v>
      </c>
      <c r="D154" s="32">
        <f t="shared" si="46"/>
        <v>6366</v>
      </c>
      <c r="E154" s="32">
        <f t="shared" si="37"/>
        <v>137.18200000000002</v>
      </c>
      <c r="F154" s="32">
        <f t="shared" si="47"/>
        <v>109.30954</v>
      </c>
      <c r="G154" s="32">
        <f t="shared" si="48"/>
        <v>42092</v>
      </c>
      <c r="H154" s="32">
        <f t="shared" si="48"/>
        <v>50278</v>
      </c>
      <c r="I154" s="32">
        <f t="shared" si="38"/>
        <v>10.327999999999999</v>
      </c>
      <c r="J154" s="32">
        <f t="shared" si="38"/>
        <v>11.661000000000001</v>
      </c>
      <c r="K154" s="32">
        <f t="shared" si="39"/>
        <v>3134</v>
      </c>
      <c r="L154" s="32">
        <f t="shared" si="39"/>
        <v>979</v>
      </c>
      <c r="M154" s="32">
        <f t="shared" si="40"/>
        <v>93564.991000000009</v>
      </c>
      <c r="N154" s="32">
        <f t="shared" si="40"/>
        <v>44817.411599999999</v>
      </c>
      <c r="O154" s="32">
        <f t="shared" si="49"/>
        <v>24581</v>
      </c>
      <c r="P154" s="32">
        <f t="shared" si="49"/>
        <v>23105</v>
      </c>
      <c r="Q154" s="32">
        <f t="shared" si="41"/>
        <v>6583.2658250000013</v>
      </c>
      <c r="R154" s="32">
        <f t="shared" si="41"/>
        <v>10652.906840000003</v>
      </c>
      <c r="S154" s="32">
        <f t="shared" si="42"/>
        <v>12789.513999999999</v>
      </c>
      <c r="T154" s="32">
        <f t="shared" si="42"/>
        <v>6629.0666749999991</v>
      </c>
      <c r="U154" s="32">
        <f t="shared" si="43"/>
        <v>21966</v>
      </c>
      <c r="V154" s="32">
        <f t="shared" si="43"/>
        <v>89848</v>
      </c>
      <c r="W154" s="32">
        <f t="shared" si="44"/>
        <v>1190.896</v>
      </c>
      <c r="X154" s="32">
        <f t="shared" si="44"/>
        <v>1298.7364</v>
      </c>
      <c r="Y154" s="32">
        <f t="shared" si="50"/>
        <v>22</v>
      </c>
      <c r="Z154" s="32">
        <f t="shared" si="50"/>
        <v>70</v>
      </c>
      <c r="AA154" s="32">
        <f t="shared" si="45"/>
        <v>7107.7919999999995</v>
      </c>
      <c r="AB154" s="32">
        <f t="shared" si="45"/>
        <v>13340.369200000001</v>
      </c>
      <c r="AC154" s="91" t="s">
        <v>35</v>
      </c>
      <c r="AD154" s="39"/>
      <c r="AE154" s="39"/>
      <c r="AF154" s="39"/>
      <c r="AH154" s="11"/>
      <c r="AI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>
      <c r="A155" s="76"/>
      <c r="B155" s="8">
        <v>2018</v>
      </c>
      <c r="C155" s="32">
        <f t="shared" si="46"/>
        <v>20253</v>
      </c>
      <c r="D155" s="32">
        <f t="shared" si="46"/>
        <v>7988</v>
      </c>
      <c r="E155" s="32">
        <f t="shared" si="37"/>
        <v>45.027999999999999</v>
      </c>
      <c r="F155" s="32">
        <f t="shared" si="47"/>
        <v>68</v>
      </c>
      <c r="G155" s="32">
        <f t="shared" si="48"/>
        <v>59667.56</v>
      </c>
      <c r="H155" s="32">
        <f t="shared" si="48"/>
        <v>51490.174025974025</v>
      </c>
      <c r="I155" s="32">
        <f t="shared" si="38"/>
        <v>52965</v>
      </c>
      <c r="J155" s="32">
        <f t="shared" si="38"/>
        <v>109.66753246753247</v>
      </c>
      <c r="K155" s="32">
        <f t="shared" si="39"/>
        <v>1984.5520000000001</v>
      </c>
      <c r="L155" s="32">
        <f t="shared" si="39"/>
        <v>1546.8441558441561</v>
      </c>
      <c r="M155" s="32">
        <f t="shared" si="40"/>
        <v>113637265</v>
      </c>
      <c r="N155" s="32">
        <f t="shared" si="40"/>
        <v>51768.296103896108</v>
      </c>
      <c r="O155" s="32">
        <f t="shared" si="49"/>
        <v>10575.572</v>
      </c>
      <c r="P155" s="32">
        <f t="shared" si="49"/>
        <v>15870.992207792206</v>
      </c>
      <c r="Q155" s="32">
        <f t="shared" si="41"/>
        <v>9219.9110000000019</v>
      </c>
      <c r="R155" s="32">
        <f t="shared" si="41"/>
        <v>27664.724675324676</v>
      </c>
      <c r="S155" s="32">
        <f t="shared" si="42"/>
        <v>14143.572000000002</v>
      </c>
      <c r="T155" s="32">
        <f t="shared" si="42"/>
        <v>44365.28571428571</v>
      </c>
      <c r="U155" s="32">
        <f t="shared" si="43"/>
        <v>26946</v>
      </c>
      <c r="V155" s="32">
        <f t="shared" si="43"/>
        <v>81264</v>
      </c>
      <c r="W155" s="32">
        <f t="shared" si="44"/>
        <v>3159</v>
      </c>
      <c r="X155" s="32">
        <f t="shared" si="44"/>
        <v>8640</v>
      </c>
      <c r="Y155" s="32">
        <f t="shared" si="50"/>
        <v>103972.47139999999</v>
      </c>
      <c r="Z155" s="32">
        <f t="shared" si="50"/>
        <v>56075.162219999991</v>
      </c>
      <c r="AA155" s="32">
        <f t="shared" si="45"/>
        <v>7205.674</v>
      </c>
      <c r="AB155" s="32">
        <f t="shared" si="45"/>
        <v>12622.47445</v>
      </c>
      <c r="AC155" s="91"/>
      <c r="AD155" s="39"/>
      <c r="AE155" s="39"/>
      <c r="AF155" s="39"/>
      <c r="AH155" s="11"/>
      <c r="AI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>
      <c r="A156" s="77"/>
      <c r="B156" s="8">
        <v>2019</v>
      </c>
      <c r="C156" s="32">
        <f t="shared" si="46"/>
        <v>22539</v>
      </c>
      <c r="D156" s="32">
        <f t="shared" si="46"/>
        <v>8612</v>
      </c>
      <c r="E156" s="32">
        <f t="shared" si="37"/>
        <v>108</v>
      </c>
      <c r="F156" s="32">
        <f t="shared" si="47"/>
        <v>66</v>
      </c>
      <c r="G156" s="32">
        <f t="shared" si="48"/>
        <v>42712</v>
      </c>
      <c r="H156" s="32">
        <f t="shared" si="48"/>
        <v>52498</v>
      </c>
      <c r="I156" s="32">
        <f t="shared" si="38"/>
        <v>43630</v>
      </c>
      <c r="J156" s="32">
        <f t="shared" si="38"/>
        <v>114.07792207792208</v>
      </c>
      <c r="K156" s="32">
        <f t="shared" si="39"/>
        <v>1755</v>
      </c>
      <c r="L156" s="32">
        <f t="shared" si="39"/>
        <v>798</v>
      </c>
      <c r="M156" s="32">
        <f t="shared" si="40"/>
        <v>86586</v>
      </c>
      <c r="N156" s="32">
        <f t="shared" si="40"/>
        <v>32659</v>
      </c>
      <c r="O156" s="32">
        <f t="shared" si="49"/>
        <v>6955</v>
      </c>
      <c r="P156" s="32">
        <f t="shared" si="49"/>
        <v>11192</v>
      </c>
      <c r="Q156" s="32">
        <f t="shared" si="41"/>
        <v>16159</v>
      </c>
      <c r="R156" s="32">
        <f t="shared" si="41"/>
        <v>24359</v>
      </c>
      <c r="S156" s="32">
        <f t="shared" si="42"/>
        <v>13162</v>
      </c>
      <c r="T156" s="32">
        <f t="shared" si="42"/>
        <v>42481</v>
      </c>
      <c r="U156" s="32">
        <f t="shared" si="43"/>
        <v>27922</v>
      </c>
      <c r="V156" s="32">
        <f t="shared" si="43"/>
        <v>95947</v>
      </c>
      <c r="W156" s="32">
        <f t="shared" si="44"/>
        <v>1341</v>
      </c>
      <c r="X156" s="32">
        <f t="shared" si="44"/>
        <v>3425</v>
      </c>
      <c r="Y156" s="32">
        <f t="shared" si="50"/>
        <v>133947.86480000001</v>
      </c>
      <c r="Z156" s="32">
        <f t="shared" si="50"/>
        <v>55981.181298701296</v>
      </c>
      <c r="AA156" s="32">
        <f t="shared" si="45"/>
        <v>6955</v>
      </c>
      <c r="AB156" s="32">
        <f t="shared" si="45"/>
        <v>12877</v>
      </c>
      <c r="AC156" s="91"/>
      <c r="AD156" s="39"/>
      <c r="AE156" s="39"/>
      <c r="AF156" s="39"/>
      <c r="AH156" s="11"/>
      <c r="AI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>
      <c r="A157" s="75" t="s">
        <v>36</v>
      </c>
      <c r="B157" s="8">
        <v>2017</v>
      </c>
      <c r="C157" s="32">
        <f t="shared" si="46"/>
        <v>379</v>
      </c>
      <c r="D157" s="32">
        <f t="shared" si="46"/>
        <v>288</v>
      </c>
      <c r="E157" s="32">
        <f t="shared" si="37"/>
        <v>0</v>
      </c>
      <c r="F157" s="32">
        <f t="shared" si="47"/>
        <v>0</v>
      </c>
      <c r="G157" s="32">
        <f t="shared" si="48"/>
        <v>3078</v>
      </c>
      <c r="H157" s="32">
        <f t="shared" si="48"/>
        <v>1369</v>
      </c>
      <c r="I157" s="32">
        <f t="shared" si="38"/>
        <v>0</v>
      </c>
      <c r="J157" s="32">
        <f t="shared" si="38"/>
        <v>0</v>
      </c>
      <c r="K157" s="32">
        <f>AU1575</f>
        <v>3720</v>
      </c>
      <c r="L157" s="32">
        <f>AV1575</f>
        <v>1575</v>
      </c>
      <c r="M157" s="32">
        <f t="shared" si="40"/>
        <v>0</v>
      </c>
      <c r="N157" s="32">
        <f t="shared" si="40"/>
        <v>0</v>
      </c>
      <c r="O157" s="32">
        <f t="shared" si="49"/>
        <v>0</v>
      </c>
      <c r="P157" s="32">
        <f t="shared" si="49"/>
        <v>10438</v>
      </c>
      <c r="Q157" s="32">
        <f>AU1815</f>
        <v>0</v>
      </c>
      <c r="R157" s="32">
        <f>AV1815</f>
        <v>0</v>
      </c>
      <c r="S157" s="32">
        <f>AU1894</f>
        <v>0</v>
      </c>
      <c r="T157" s="32">
        <f>AV1894</f>
        <v>0</v>
      </c>
      <c r="U157" s="32">
        <f t="shared" si="43"/>
        <v>254</v>
      </c>
      <c r="V157" s="32">
        <f t="shared" si="43"/>
        <v>679</v>
      </c>
      <c r="W157" s="32">
        <f t="shared" si="44"/>
        <v>0</v>
      </c>
      <c r="X157" s="32">
        <f t="shared" si="44"/>
        <v>0</v>
      </c>
      <c r="Y157" s="32">
        <f t="shared" si="50"/>
        <v>106429</v>
      </c>
      <c r="Z157" s="32">
        <f t="shared" si="50"/>
        <v>117990</v>
      </c>
      <c r="AA157" s="32">
        <f t="shared" si="45"/>
        <v>18</v>
      </c>
      <c r="AB157" s="32">
        <f t="shared" si="45"/>
        <v>43</v>
      </c>
      <c r="AC157" s="91" t="s">
        <v>37</v>
      </c>
      <c r="AD157" s="39"/>
      <c r="AE157" s="39"/>
      <c r="AF157" s="39"/>
      <c r="AH157" s="11"/>
      <c r="AI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>
      <c r="A158" s="76"/>
      <c r="B158" s="8">
        <v>2018</v>
      </c>
      <c r="C158" s="32">
        <f t="shared" si="46"/>
        <v>0</v>
      </c>
      <c r="D158" s="32">
        <f t="shared" si="46"/>
        <v>0</v>
      </c>
      <c r="E158" s="32">
        <f t="shared" si="37"/>
        <v>0</v>
      </c>
      <c r="F158" s="32">
        <f t="shared" si="47"/>
        <v>0</v>
      </c>
      <c r="G158" s="32">
        <f t="shared" si="48"/>
        <v>3489</v>
      </c>
      <c r="H158" s="32">
        <f t="shared" si="48"/>
        <v>1468</v>
      </c>
      <c r="I158" s="32">
        <f t="shared" si="38"/>
        <v>0</v>
      </c>
      <c r="J158" s="32">
        <f t="shared" si="38"/>
        <v>0</v>
      </c>
      <c r="K158" s="32">
        <f t="shared" si="39"/>
        <v>3745</v>
      </c>
      <c r="L158" s="32">
        <f t="shared" si="39"/>
        <v>1791</v>
      </c>
      <c r="M158" s="32">
        <f t="shared" si="40"/>
        <v>0</v>
      </c>
      <c r="N158" s="32">
        <f t="shared" si="40"/>
        <v>1632</v>
      </c>
      <c r="O158" s="32">
        <f t="shared" si="49"/>
        <v>3358</v>
      </c>
      <c r="P158" s="32">
        <f t="shared" si="49"/>
        <v>13123</v>
      </c>
      <c r="Q158" s="32">
        <f t="shared" si="41"/>
        <v>0</v>
      </c>
      <c r="R158" s="32">
        <f t="shared" si="41"/>
        <v>0</v>
      </c>
      <c r="S158" s="32">
        <f t="shared" si="42"/>
        <v>103</v>
      </c>
      <c r="T158" s="32">
        <f t="shared" si="42"/>
        <v>234</v>
      </c>
      <c r="U158" s="32">
        <f t="shared" si="43"/>
        <v>117</v>
      </c>
      <c r="V158" s="32">
        <f t="shared" si="43"/>
        <v>471</v>
      </c>
      <c r="W158" s="32">
        <f t="shared" si="44"/>
        <v>0</v>
      </c>
      <c r="X158" s="32">
        <f t="shared" si="44"/>
        <v>28</v>
      </c>
      <c r="Y158" s="32">
        <f t="shared" si="50"/>
        <v>0</v>
      </c>
      <c r="Z158" s="32">
        <f t="shared" si="50"/>
        <v>0</v>
      </c>
      <c r="AA158" s="32">
        <f t="shared" si="45"/>
        <v>0</v>
      </c>
      <c r="AB158" s="32">
        <f t="shared" si="45"/>
        <v>0</v>
      </c>
      <c r="AC158" s="91"/>
      <c r="AD158" s="39"/>
      <c r="AE158" s="39"/>
      <c r="AF158" s="39"/>
      <c r="AH158" s="11"/>
      <c r="AI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>
      <c r="A159" s="77"/>
      <c r="B159" s="8">
        <v>2019</v>
      </c>
      <c r="C159" s="32">
        <f t="shared" si="46"/>
        <v>928</v>
      </c>
      <c r="D159" s="32">
        <f t="shared" si="46"/>
        <v>881</v>
      </c>
      <c r="E159" s="32">
        <f t="shared" si="37"/>
        <v>23</v>
      </c>
      <c r="F159" s="32">
        <f t="shared" si="47"/>
        <v>457</v>
      </c>
      <c r="G159" s="32">
        <f t="shared" si="48"/>
        <v>2060</v>
      </c>
      <c r="H159" s="32">
        <f t="shared" si="48"/>
        <v>2658</v>
      </c>
      <c r="I159" s="32">
        <f t="shared" si="38"/>
        <v>0</v>
      </c>
      <c r="J159" s="32">
        <f t="shared" si="38"/>
        <v>0</v>
      </c>
      <c r="K159" s="32">
        <f t="shared" si="39"/>
        <v>6596</v>
      </c>
      <c r="L159" s="32">
        <f t="shared" si="39"/>
        <v>2474</v>
      </c>
      <c r="M159" s="32">
        <f t="shared" si="40"/>
        <v>1040</v>
      </c>
      <c r="N159" s="32">
        <f t="shared" si="40"/>
        <v>1492</v>
      </c>
      <c r="O159" s="32">
        <f t="shared" si="49"/>
        <v>2422</v>
      </c>
      <c r="P159" s="32">
        <f t="shared" si="49"/>
        <v>6826</v>
      </c>
      <c r="Q159" s="32">
        <f t="shared" si="41"/>
        <v>0</v>
      </c>
      <c r="R159" s="32">
        <f t="shared" si="41"/>
        <v>0</v>
      </c>
      <c r="S159" s="32">
        <f t="shared" si="42"/>
        <v>125</v>
      </c>
      <c r="T159" s="32">
        <f t="shared" si="42"/>
        <v>129</v>
      </c>
      <c r="U159" s="32">
        <f t="shared" si="43"/>
        <v>72</v>
      </c>
      <c r="V159" s="32">
        <f t="shared" si="43"/>
        <v>371</v>
      </c>
      <c r="W159" s="32">
        <f t="shared" si="44"/>
        <v>26</v>
      </c>
      <c r="X159" s="32">
        <f t="shared" si="44"/>
        <v>39</v>
      </c>
      <c r="Y159" s="32">
        <f t="shared" si="50"/>
        <v>0</v>
      </c>
      <c r="Z159" s="32">
        <f t="shared" si="50"/>
        <v>0</v>
      </c>
      <c r="AA159" s="32">
        <f t="shared" si="45"/>
        <v>0</v>
      </c>
      <c r="AB159" s="32">
        <f t="shared" si="45"/>
        <v>0</v>
      </c>
      <c r="AC159" s="91"/>
      <c r="AD159" s="39"/>
      <c r="AE159" s="39"/>
      <c r="AF159" s="39"/>
      <c r="AH159" s="11"/>
      <c r="AI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>
      <c r="A160" s="75" t="s">
        <v>38</v>
      </c>
      <c r="B160" s="8">
        <v>2017</v>
      </c>
      <c r="C160" s="32">
        <f t="shared" si="46"/>
        <v>0</v>
      </c>
      <c r="D160" s="32">
        <f t="shared" si="46"/>
        <v>0</v>
      </c>
      <c r="E160" s="32">
        <f t="shared" si="37"/>
        <v>0</v>
      </c>
      <c r="F160" s="32">
        <f t="shared" si="47"/>
        <v>0</v>
      </c>
      <c r="G160" s="32">
        <f t="shared" si="48"/>
        <v>15025</v>
      </c>
      <c r="H160" s="32">
        <f t="shared" si="48"/>
        <v>27876</v>
      </c>
      <c r="I160" s="32">
        <f t="shared" si="38"/>
        <v>0</v>
      </c>
      <c r="J160" s="32">
        <f t="shared" si="38"/>
        <v>0</v>
      </c>
      <c r="K160" s="32">
        <f t="shared" si="39"/>
        <v>0</v>
      </c>
      <c r="L160" s="32">
        <f t="shared" si="39"/>
        <v>0</v>
      </c>
      <c r="M160" s="32">
        <f t="shared" si="40"/>
        <v>38</v>
      </c>
      <c r="N160" s="32">
        <f t="shared" si="40"/>
        <v>569</v>
      </c>
      <c r="O160" s="32">
        <f t="shared" si="49"/>
        <v>0</v>
      </c>
      <c r="P160" s="32">
        <f t="shared" si="49"/>
        <v>0</v>
      </c>
      <c r="Q160" s="32">
        <f t="shared" si="41"/>
        <v>34</v>
      </c>
      <c r="R160" s="32">
        <f t="shared" si="41"/>
        <v>170</v>
      </c>
      <c r="S160" s="32">
        <f t="shared" si="42"/>
        <v>717</v>
      </c>
      <c r="T160" s="32">
        <f t="shared" si="42"/>
        <v>3834</v>
      </c>
      <c r="U160" s="32">
        <f t="shared" si="43"/>
        <v>43</v>
      </c>
      <c r="V160" s="32">
        <f t="shared" si="43"/>
        <v>260</v>
      </c>
      <c r="W160" s="32">
        <f t="shared" si="44"/>
        <v>8</v>
      </c>
      <c r="X160" s="32">
        <f t="shared" si="44"/>
        <v>32</v>
      </c>
      <c r="Y160" s="32">
        <f t="shared" si="50"/>
        <v>0</v>
      </c>
      <c r="Z160" s="32">
        <f t="shared" si="50"/>
        <v>0</v>
      </c>
      <c r="AA160" s="32">
        <f t="shared" si="45"/>
        <v>274</v>
      </c>
      <c r="AB160" s="32">
        <f t="shared" si="45"/>
        <v>1921</v>
      </c>
      <c r="AC160" s="91" t="s">
        <v>39</v>
      </c>
      <c r="AD160" s="39"/>
      <c r="AE160" s="39"/>
      <c r="AF160" s="39"/>
      <c r="AH160" s="11"/>
      <c r="AI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>
      <c r="A161" s="76"/>
      <c r="B161" s="8">
        <v>2018</v>
      </c>
      <c r="C161" s="32">
        <f t="shared" si="46"/>
        <v>0</v>
      </c>
      <c r="D161" s="32">
        <f t="shared" si="46"/>
        <v>0</v>
      </c>
      <c r="E161" s="32">
        <f t="shared" si="37"/>
        <v>0</v>
      </c>
      <c r="F161" s="32">
        <f t="shared" si="47"/>
        <v>0</v>
      </c>
      <c r="G161" s="32">
        <f t="shared" si="48"/>
        <v>6514</v>
      </c>
      <c r="H161" s="32">
        <f t="shared" si="48"/>
        <v>14228</v>
      </c>
      <c r="I161" s="32">
        <f t="shared" si="38"/>
        <v>0</v>
      </c>
      <c r="J161" s="32">
        <f t="shared" si="38"/>
        <v>0</v>
      </c>
      <c r="K161" s="32">
        <f>AU1579</f>
        <v>0</v>
      </c>
      <c r="L161" s="32">
        <f>AV1579</f>
        <v>0</v>
      </c>
      <c r="M161" s="32">
        <f t="shared" si="40"/>
        <v>0</v>
      </c>
      <c r="N161" s="32">
        <f t="shared" si="40"/>
        <v>0</v>
      </c>
      <c r="O161" s="32">
        <f t="shared" si="49"/>
        <v>1</v>
      </c>
      <c r="P161" s="32">
        <f t="shared" si="49"/>
        <v>1</v>
      </c>
      <c r="Q161" s="32">
        <f>AU1819</f>
        <v>487</v>
      </c>
      <c r="R161" s="32">
        <f>AV1819</f>
        <v>924</v>
      </c>
      <c r="S161" s="32">
        <f>AU1898</f>
        <v>0</v>
      </c>
      <c r="T161" s="32">
        <f>AV1898</f>
        <v>0</v>
      </c>
      <c r="U161" s="32">
        <f t="shared" si="43"/>
        <v>43</v>
      </c>
      <c r="V161" s="32">
        <f t="shared" si="43"/>
        <v>31</v>
      </c>
      <c r="W161" s="32">
        <f t="shared" si="44"/>
        <v>0</v>
      </c>
      <c r="X161" s="32">
        <f t="shared" si="44"/>
        <v>0</v>
      </c>
      <c r="Y161" s="32">
        <f t="shared" si="50"/>
        <v>0</v>
      </c>
      <c r="Z161" s="32">
        <f t="shared" si="50"/>
        <v>0</v>
      </c>
      <c r="AA161" s="32">
        <f t="shared" si="45"/>
        <v>0</v>
      </c>
      <c r="AB161" s="32">
        <f t="shared" si="45"/>
        <v>0</v>
      </c>
      <c r="AC161" s="91"/>
      <c r="AD161" s="39"/>
      <c r="AE161" s="39"/>
      <c r="AF161" s="39"/>
      <c r="AH161" s="11"/>
      <c r="AI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>
      <c r="A162" s="77"/>
      <c r="B162" s="8">
        <v>2019</v>
      </c>
      <c r="C162" s="32">
        <f t="shared" si="46"/>
        <v>0</v>
      </c>
      <c r="D162" s="32">
        <f t="shared" si="46"/>
        <v>0</v>
      </c>
      <c r="E162" s="32">
        <f t="shared" si="37"/>
        <v>0</v>
      </c>
      <c r="F162" s="32">
        <f t="shared" si="47"/>
        <v>0</v>
      </c>
      <c r="G162" s="32">
        <f t="shared" si="48"/>
        <v>5285</v>
      </c>
      <c r="H162" s="32">
        <f t="shared" si="48"/>
        <v>11917</v>
      </c>
      <c r="I162" s="32">
        <f t="shared" si="38"/>
        <v>0</v>
      </c>
      <c r="J162" s="32">
        <f t="shared" si="38"/>
        <v>0</v>
      </c>
      <c r="K162" s="32">
        <f t="shared" si="39"/>
        <v>0</v>
      </c>
      <c r="L162" s="32">
        <f t="shared" si="39"/>
        <v>0</v>
      </c>
      <c r="M162" s="32">
        <f t="shared" si="40"/>
        <v>0</v>
      </c>
      <c r="N162" s="32">
        <f t="shared" si="40"/>
        <v>0</v>
      </c>
      <c r="O162" s="32">
        <f t="shared" si="49"/>
        <v>0</v>
      </c>
      <c r="P162" s="32">
        <f t="shared" si="49"/>
        <v>0</v>
      </c>
      <c r="Q162" s="32">
        <f t="shared" si="41"/>
        <v>0</v>
      </c>
      <c r="R162" s="32">
        <f t="shared" si="41"/>
        <v>0</v>
      </c>
      <c r="S162" s="32">
        <f t="shared" si="42"/>
        <v>4</v>
      </c>
      <c r="T162" s="32">
        <f t="shared" si="42"/>
        <v>20</v>
      </c>
      <c r="U162" s="32">
        <f t="shared" si="43"/>
        <v>3</v>
      </c>
      <c r="V162" s="32">
        <f t="shared" si="43"/>
        <v>5</v>
      </c>
      <c r="W162" s="32">
        <f t="shared" si="44"/>
        <v>0</v>
      </c>
      <c r="X162" s="32">
        <f t="shared" si="44"/>
        <v>0</v>
      </c>
      <c r="Y162" s="32">
        <f t="shared" si="50"/>
        <v>757</v>
      </c>
      <c r="Z162" s="32">
        <f t="shared" si="50"/>
        <v>2956</v>
      </c>
      <c r="AA162" s="32">
        <f t="shared" si="45"/>
        <v>0</v>
      </c>
      <c r="AB162" s="32">
        <f t="shared" si="45"/>
        <v>0</v>
      </c>
      <c r="AC162" s="91"/>
      <c r="AD162" s="39"/>
      <c r="AE162" s="39"/>
      <c r="AF162" s="39"/>
      <c r="AH162" s="11"/>
      <c r="AI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>
      <c r="A163" s="75" t="s">
        <v>40</v>
      </c>
      <c r="B163" s="8">
        <v>2017</v>
      </c>
      <c r="C163" s="32">
        <f t="shared" si="46"/>
        <v>79530</v>
      </c>
      <c r="D163" s="32">
        <f t="shared" si="46"/>
        <v>50444</v>
      </c>
      <c r="E163" s="32">
        <f t="shared" si="37"/>
        <v>158</v>
      </c>
      <c r="F163" s="32">
        <f t="shared" si="47"/>
        <v>994</v>
      </c>
      <c r="G163" s="32">
        <f t="shared" si="48"/>
        <v>0</v>
      </c>
      <c r="H163" s="32">
        <f t="shared" si="48"/>
        <v>0</v>
      </c>
      <c r="I163" s="32">
        <f t="shared" si="38"/>
        <v>136</v>
      </c>
      <c r="J163" s="32">
        <f t="shared" si="38"/>
        <v>146</v>
      </c>
      <c r="K163" s="32">
        <f t="shared" si="39"/>
        <v>2769</v>
      </c>
      <c r="L163" s="32">
        <f t="shared" si="39"/>
        <v>984</v>
      </c>
      <c r="M163" s="32">
        <f t="shared" si="40"/>
        <v>13172</v>
      </c>
      <c r="N163" s="32">
        <f t="shared" si="40"/>
        <v>6742</v>
      </c>
      <c r="O163" s="32">
        <f t="shared" si="49"/>
        <v>0</v>
      </c>
      <c r="P163" s="32">
        <f t="shared" si="49"/>
        <v>59050</v>
      </c>
      <c r="Q163" s="32">
        <f t="shared" si="41"/>
        <v>11445</v>
      </c>
      <c r="R163" s="32">
        <f t="shared" si="41"/>
        <v>45898</v>
      </c>
      <c r="S163" s="32">
        <f t="shared" si="42"/>
        <v>8334</v>
      </c>
      <c r="T163" s="32">
        <f t="shared" si="42"/>
        <v>38767</v>
      </c>
      <c r="U163" s="32">
        <f t="shared" si="43"/>
        <v>91449</v>
      </c>
      <c r="V163" s="32">
        <f t="shared" si="43"/>
        <v>111291</v>
      </c>
      <c r="W163" s="32">
        <f t="shared" si="44"/>
        <v>7698</v>
      </c>
      <c r="X163" s="32">
        <f t="shared" si="44"/>
        <v>11928</v>
      </c>
      <c r="Y163" s="32">
        <f t="shared" si="50"/>
        <v>0</v>
      </c>
      <c r="Z163" s="32">
        <f t="shared" si="50"/>
        <v>27</v>
      </c>
      <c r="AA163" s="32">
        <f t="shared" si="45"/>
        <v>8802</v>
      </c>
      <c r="AB163" s="32">
        <f t="shared" si="45"/>
        <v>12567</v>
      </c>
      <c r="AC163" s="91" t="s">
        <v>271</v>
      </c>
      <c r="AD163" s="39"/>
      <c r="AE163" s="39"/>
      <c r="AF163" s="39"/>
      <c r="AH163" s="11"/>
      <c r="AI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>
      <c r="A164" s="76"/>
      <c r="B164" s="8">
        <v>2018</v>
      </c>
      <c r="C164" s="32">
        <f t="shared" si="46"/>
        <v>86655</v>
      </c>
      <c r="D164" s="32">
        <f t="shared" si="46"/>
        <v>55161</v>
      </c>
      <c r="E164" s="32">
        <f t="shared" si="37"/>
        <v>145</v>
      </c>
      <c r="F164" s="32">
        <f t="shared" si="47"/>
        <v>998</v>
      </c>
      <c r="G164" s="32">
        <f t="shared" si="48"/>
        <v>24612</v>
      </c>
      <c r="H164" s="32">
        <f t="shared" si="48"/>
        <v>52579</v>
      </c>
      <c r="I164" s="32">
        <f t="shared" si="38"/>
        <v>226</v>
      </c>
      <c r="J164" s="32">
        <f t="shared" si="38"/>
        <v>98</v>
      </c>
      <c r="K164" s="32">
        <f t="shared" si="39"/>
        <v>0</v>
      </c>
      <c r="L164" s="32">
        <f t="shared" si="39"/>
        <v>0</v>
      </c>
      <c r="M164" s="32">
        <f t="shared" si="40"/>
        <v>807</v>
      </c>
      <c r="N164" s="32">
        <f t="shared" si="40"/>
        <v>434</v>
      </c>
      <c r="O164" s="32">
        <f t="shared" si="49"/>
        <v>21734</v>
      </c>
      <c r="P164" s="32">
        <f t="shared" si="49"/>
        <v>5000</v>
      </c>
      <c r="Q164" s="32">
        <f t="shared" si="41"/>
        <v>196</v>
      </c>
      <c r="R164" s="32">
        <f t="shared" si="41"/>
        <v>689</v>
      </c>
      <c r="S164" s="32">
        <f t="shared" si="42"/>
        <v>2116</v>
      </c>
      <c r="T164" s="32">
        <f t="shared" si="42"/>
        <v>5990</v>
      </c>
      <c r="U164" s="32">
        <f t="shared" si="43"/>
        <v>9616</v>
      </c>
      <c r="V164" s="32">
        <f t="shared" si="43"/>
        <v>9959</v>
      </c>
      <c r="W164" s="32">
        <f t="shared" si="44"/>
        <v>6136</v>
      </c>
      <c r="X164" s="32">
        <f t="shared" si="44"/>
        <v>9166</v>
      </c>
      <c r="Y164" s="32">
        <f t="shared" si="50"/>
        <v>295</v>
      </c>
      <c r="Z164" s="32">
        <f t="shared" si="50"/>
        <v>1822</v>
      </c>
      <c r="AA164" s="32">
        <f t="shared" si="45"/>
        <v>1874</v>
      </c>
      <c r="AB164" s="32">
        <f t="shared" si="45"/>
        <v>2011</v>
      </c>
      <c r="AC164" s="91"/>
      <c r="AD164" s="39"/>
      <c r="AE164" s="39"/>
      <c r="AF164" s="39"/>
      <c r="AH164" s="11"/>
      <c r="AI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>
      <c r="A165" s="77"/>
      <c r="B165" s="8">
        <v>2019</v>
      </c>
      <c r="C165" s="32">
        <f t="shared" si="46"/>
        <v>84541</v>
      </c>
      <c r="D165" s="32">
        <f t="shared" si="46"/>
        <v>53985</v>
      </c>
      <c r="E165" s="32">
        <f t="shared" si="37"/>
        <v>150</v>
      </c>
      <c r="F165" s="32">
        <f t="shared" si="47"/>
        <v>938</v>
      </c>
      <c r="G165" s="32">
        <f t="shared" si="48"/>
        <v>30008</v>
      </c>
      <c r="H165" s="32">
        <f t="shared" si="48"/>
        <v>55050</v>
      </c>
      <c r="I165" s="32">
        <f t="shared" si="38"/>
        <v>167</v>
      </c>
      <c r="J165" s="32">
        <f t="shared" si="38"/>
        <v>163</v>
      </c>
      <c r="K165" s="32">
        <f>AU1583</f>
        <v>127</v>
      </c>
      <c r="L165" s="32">
        <f>AV1583</f>
        <v>51</v>
      </c>
      <c r="M165" s="32">
        <f t="shared" si="40"/>
        <v>1514</v>
      </c>
      <c r="N165" s="32">
        <f t="shared" si="40"/>
        <v>974</v>
      </c>
      <c r="O165" s="32">
        <f t="shared" si="49"/>
        <v>25376</v>
      </c>
      <c r="P165" s="32">
        <f t="shared" si="49"/>
        <v>14795</v>
      </c>
      <c r="Q165" s="32">
        <f>AU1823</f>
        <v>2728</v>
      </c>
      <c r="R165" s="32">
        <f>AV1823</f>
        <v>7326</v>
      </c>
      <c r="S165" s="32">
        <f>AU1902</f>
        <v>5690</v>
      </c>
      <c r="T165" s="32">
        <f>AV1902</f>
        <v>19373</v>
      </c>
      <c r="U165" s="32">
        <f t="shared" si="43"/>
        <v>67878</v>
      </c>
      <c r="V165" s="32">
        <f t="shared" si="43"/>
        <v>72980</v>
      </c>
      <c r="W165" s="32">
        <f t="shared" si="44"/>
        <v>6770</v>
      </c>
      <c r="X165" s="32">
        <f t="shared" si="44"/>
        <v>11228</v>
      </c>
      <c r="Y165" s="32">
        <f t="shared" si="50"/>
        <v>99</v>
      </c>
      <c r="Z165" s="32">
        <f t="shared" si="50"/>
        <v>1047</v>
      </c>
      <c r="AA165" s="32">
        <f t="shared" si="45"/>
        <v>7172</v>
      </c>
      <c r="AB165" s="32">
        <f t="shared" si="45"/>
        <v>11029</v>
      </c>
      <c r="AC165" s="91"/>
      <c r="AD165" s="39"/>
      <c r="AE165" s="39"/>
      <c r="AF165" s="39"/>
      <c r="AH165" s="11"/>
      <c r="AI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>
      <c r="A166" s="75" t="s">
        <v>80</v>
      </c>
      <c r="B166" s="8">
        <v>2017</v>
      </c>
      <c r="C166" s="32">
        <f t="shared" si="46"/>
        <v>17760</v>
      </c>
      <c r="D166" s="32">
        <f t="shared" si="46"/>
        <v>13774</v>
      </c>
      <c r="E166" s="32">
        <f t="shared" si="37"/>
        <v>331</v>
      </c>
      <c r="F166" s="32">
        <f t="shared" si="47"/>
        <v>1183</v>
      </c>
      <c r="G166" s="32">
        <f t="shared" si="48"/>
        <v>13307</v>
      </c>
      <c r="H166" s="32">
        <f t="shared" si="48"/>
        <v>20110</v>
      </c>
      <c r="I166" s="32">
        <f t="shared" si="38"/>
        <v>990</v>
      </c>
      <c r="J166" s="32">
        <f t="shared" si="38"/>
        <v>1600</v>
      </c>
      <c r="K166" s="32">
        <f t="shared" si="39"/>
        <v>72031</v>
      </c>
      <c r="L166" s="32">
        <f t="shared" si="39"/>
        <v>15314</v>
      </c>
      <c r="M166" s="32">
        <f t="shared" si="40"/>
        <v>49669</v>
      </c>
      <c r="N166" s="32">
        <f t="shared" si="40"/>
        <v>148505</v>
      </c>
      <c r="O166" s="32">
        <f t="shared" si="49"/>
        <v>156879</v>
      </c>
      <c r="P166" s="32">
        <f t="shared" si="49"/>
        <v>65787</v>
      </c>
      <c r="Q166" s="32">
        <f t="shared" si="41"/>
        <v>2425</v>
      </c>
      <c r="R166" s="32">
        <f t="shared" si="41"/>
        <v>9858</v>
      </c>
      <c r="S166" s="32">
        <f t="shared" si="42"/>
        <v>100</v>
      </c>
      <c r="T166" s="32">
        <f t="shared" si="42"/>
        <v>668</v>
      </c>
      <c r="U166" s="32">
        <f t="shared" si="43"/>
        <v>807</v>
      </c>
      <c r="V166" s="32">
        <f t="shared" si="43"/>
        <v>3524</v>
      </c>
      <c r="W166" s="32">
        <f t="shared" si="44"/>
        <v>22698</v>
      </c>
      <c r="X166" s="32">
        <f t="shared" si="44"/>
        <v>16692</v>
      </c>
      <c r="Y166" s="32">
        <f t="shared" si="50"/>
        <v>524</v>
      </c>
      <c r="Z166" s="32">
        <f t="shared" si="50"/>
        <v>576</v>
      </c>
      <c r="AA166" s="32">
        <f t="shared" si="45"/>
        <v>151</v>
      </c>
      <c r="AB166" s="32">
        <f t="shared" si="45"/>
        <v>725</v>
      </c>
      <c r="AC166" s="91" t="s">
        <v>272</v>
      </c>
      <c r="AD166" s="39"/>
      <c r="AE166" s="39"/>
      <c r="AF166" s="39"/>
      <c r="AH166" s="11"/>
      <c r="AI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>
      <c r="A167" s="76"/>
      <c r="B167" s="8">
        <v>2018</v>
      </c>
      <c r="C167" s="32">
        <f t="shared" si="46"/>
        <v>19350</v>
      </c>
      <c r="D167" s="32">
        <f t="shared" si="46"/>
        <v>14038</v>
      </c>
      <c r="E167" s="32">
        <f t="shared" si="37"/>
        <v>143</v>
      </c>
      <c r="F167" s="32">
        <f t="shared" si="47"/>
        <v>966</v>
      </c>
      <c r="G167" s="32">
        <f t="shared" si="48"/>
        <v>8840</v>
      </c>
      <c r="H167" s="32">
        <f t="shared" si="48"/>
        <v>12707</v>
      </c>
      <c r="I167" s="32">
        <f t="shared" si="38"/>
        <v>2188</v>
      </c>
      <c r="J167" s="32">
        <f t="shared" si="38"/>
        <v>1617</v>
      </c>
      <c r="K167" s="32">
        <f t="shared" si="39"/>
        <v>0</v>
      </c>
      <c r="L167" s="32">
        <f t="shared" si="39"/>
        <v>0</v>
      </c>
      <c r="M167" s="32">
        <f t="shared" si="40"/>
        <v>0</v>
      </c>
      <c r="N167" s="32">
        <f t="shared" si="40"/>
        <v>0</v>
      </c>
      <c r="O167" s="32">
        <f t="shared" si="49"/>
        <v>124576</v>
      </c>
      <c r="P167" s="32">
        <f t="shared" si="49"/>
        <v>47511</v>
      </c>
      <c r="Q167" s="32">
        <f t="shared" si="41"/>
        <v>3290</v>
      </c>
      <c r="R167" s="32">
        <f t="shared" si="41"/>
        <v>12039</v>
      </c>
      <c r="S167" s="32">
        <f t="shared" si="42"/>
        <v>109</v>
      </c>
      <c r="T167" s="32">
        <f t="shared" si="42"/>
        <v>348</v>
      </c>
      <c r="U167" s="32">
        <f t="shared" si="43"/>
        <v>563</v>
      </c>
      <c r="V167" s="32">
        <f t="shared" si="43"/>
        <v>2140</v>
      </c>
      <c r="W167" s="32">
        <f t="shared" si="44"/>
        <v>16283</v>
      </c>
      <c r="X167" s="32">
        <f t="shared" si="44"/>
        <v>11935</v>
      </c>
      <c r="Y167" s="32">
        <f t="shared" si="50"/>
        <v>127</v>
      </c>
      <c r="Z167" s="32">
        <f t="shared" si="50"/>
        <v>1907</v>
      </c>
      <c r="AA167" s="32">
        <f t="shared" si="45"/>
        <v>65</v>
      </c>
      <c r="AB167" s="32">
        <f t="shared" si="45"/>
        <v>528</v>
      </c>
      <c r="AC167" s="91"/>
      <c r="AD167" s="39"/>
      <c r="AE167" s="39"/>
      <c r="AF167" s="39"/>
      <c r="AH167" s="11"/>
      <c r="AI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>
      <c r="A168" s="77"/>
      <c r="B168" s="8">
        <v>2019</v>
      </c>
      <c r="C168" s="32">
        <f t="shared" si="46"/>
        <v>31674</v>
      </c>
      <c r="D168" s="32">
        <f t="shared" si="46"/>
        <v>20979</v>
      </c>
      <c r="E168" s="32">
        <f t="shared" si="37"/>
        <v>262</v>
      </c>
      <c r="F168" s="32">
        <f t="shared" si="47"/>
        <v>321</v>
      </c>
      <c r="G168" s="32">
        <f t="shared" si="48"/>
        <v>9401</v>
      </c>
      <c r="H168" s="32">
        <f t="shared" si="48"/>
        <v>12094</v>
      </c>
      <c r="I168" s="32">
        <f t="shared" si="38"/>
        <v>1572</v>
      </c>
      <c r="J168" s="32">
        <f t="shared" si="38"/>
        <v>1259</v>
      </c>
      <c r="K168" s="32">
        <f t="shared" si="39"/>
        <v>66914</v>
      </c>
      <c r="L168" s="32">
        <f t="shared" si="39"/>
        <v>16574</v>
      </c>
      <c r="M168" s="32">
        <f t="shared" si="40"/>
        <v>20521</v>
      </c>
      <c r="N168" s="32">
        <f t="shared" si="40"/>
        <v>19176</v>
      </c>
      <c r="O168" s="32">
        <f t="shared" si="49"/>
        <v>252071</v>
      </c>
      <c r="P168" s="32">
        <f t="shared" si="49"/>
        <v>98308</v>
      </c>
      <c r="Q168" s="32">
        <f t="shared" si="41"/>
        <v>5124</v>
      </c>
      <c r="R168" s="32">
        <f t="shared" si="41"/>
        <v>31712</v>
      </c>
      <c r="S168" s="32">
        <f t="shared" si="42"/>
        <v>242</v>
      </c>
      <c r="T168" s="32">
        <f t="shared" si="42"/>
        <v>740</v>
      </c>
      <c r="U168" s="32">
        <f t="shared" si="43"/>
        <v>709</v>
      </c>
      <c r="V168" s="32">
        <f t="shared" si="43"/>
        <v>2349</v>
      </c>
      <c r="W168" s="32">
        <f t="shared" si="44"/>
        <v>7766</v>
      </c>
      <c r="X168" s="32">
        <f t="shared" si="44"/>
        <v>8126</v>
      </c>
      <c r="Y168" s="32">
        <f t="shared" si="50"/>
        <v>172.27272727272728</v>
      </c>
      <c r="Z168" s="32">
        <f t="shared" si="50"/>
        <v>1851</v>
      </c>
      <c r="AA168" s="32">
        <f t="shared" si="45"/>
        <v>153</v>
      </c>
      <c r="AB168" s="32">
        <f t="shared" si="45"/>
        <v>476</v>
      </c>
      <c r="AC168" s="91"/>
      <c r="AD168" s="39"/>
      <c r="AE168" s="39"/>
      <c r="AF168" s="39"/>
      <c r="AH168" s="11"/>
      <c r="AI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>
      <c r="A169" s="75" t="s">
        <v>42</v>
      </c>
      <c r="B169" s="8">
        <v>2017</v>
      </c>
      <c r="C169" s="32">
        <f t="shared" si="46"/>
        <v>4</v>
      </c>
      <c r="D169" s="32">
        <f t="shared" si="46"/>
        <v>6</v>
      </c>
      <c r="E169" s="32">
        <f t="shared" si="37"/>
        <v>0</v>
      </c>
      <c r="F169" s="32">
        <f t="shared" si="47"/>
        <v>0</v>
      </c>
      <c r="G169" s="32">
        <f t="shared" si="48"/>
        <v>65499</v>
      </c>
      <c r="H169" s="32">
        <f t="shared" si="48"/>
        <v>90948</v>
      </c>
      <c r="I169" s="32">
        <f t="shared" si="38"/>
        <v>0</v>
      </c>
      <c r="J169" s="32">
        <f t="shared" si="38"/>
        <v>0</v>
      </c>
      <c r="K169" s="32">
        <f>AU1587</f>
        <v>57</v>
      </c>
      <c r="L169" s="32">
        <f>AV1587</f>
        <v>21</v>
      </c>
      <c r="M169" s="32">
        <f t="shared" si="40"/>
        <v>0</v>
      </c>
      <c r="N169" s="32">
        <f t="shared" si="40"/>
        <v>0</v>
      </c>
      <c r="O169" s="32">
        <f t="shared" si="49"/>
        <v>2335</v>
      </c>
      <c r="P169" s="32">
        <f t="shared" si="49"/>
        <v>4341</v>
      </c>
      <c r="Q169" s="32">
        <f>AU1827</f>
        <v>2038</v>
      </c>
      <c r="R169" s="32">
        <f>AV1827</f>
        <v>3476.0373800000002</v>
      </c>
      <c r="S169" s="32">
        <f>AU1906</f>
        <v>0</v>
      </c>
      <c r="T169" s="32">
        <f>AV1906</f>
        <v>0</v>
      </c>
      <c r="U169" s="32">
        <f t="shared" si="43"/>
        <v>0</v>
      </c>
      <c r="V169" s="32">
        <f t="shared" si="43"/>
        <v>0</v>
      </c>
      <c r="W169" s="32">
        <f t="shared" si="44"/>
        <v>0</v>
      </c>
      <c r="X169" s="32">
        <f t="shared" si="44"/>
        <v>0</v>
      </c>
      <c r="Y169" s="32">
        <f t="shared" si="50"/>
        <v>59</v>
      </c>
      <c r="Z169" s="32">
        <f t="shared" si="50"/>
        <v>891</v>
      </c>
      <c r="AA169" s="32">
        <f t="shared" si="45"/>
        <v>0</v>
      </c>
      <c r="AB169" s="32">
        <f t="shared" si="45"/>
        <v>0</v>
      </c>
      <c r="AC169" s="91" t="s">
        <v>43</v>
      </c>
      <c r="AD169" s="39"/>
      <c r="AE169" s="39"/>
      <c r="AF169" s="39"/>
      <c r="AH169" s="11"/>
      <c r="AI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>
      <c r="A170" s="76"/>
      <c r="B170" s="8">
        <v>2018</v>
      </c>
      <c r="C170" s="32">
        <f t="shared" si="46"/>
        <v>0</v>
      </c>
      <c r="D170" s="32">
        <f t="shared" si="46"/>
        <v>0</v>
      </c>
      <c r="E170" s="32">
        <f t="shared" si="37"/>
        <v>0</v>
      </c>
      <c r="F170" s="32">
        <f t="shared" si="47"/>
        <v>0</v>
      </c>
      <c r="G170" s="32">
        <f t="shared" si="48"/>
        <v>47431</v>
      </c>
      <c r="H170" s="32">
        <f t="shared" si="48"/>
        <v>41968</v>
      </c>
      <c r="I170" s="32">
        <f t="shared" si="38"/>
        <v>0</v>
      </c>
      <c r="J170" s="32">
        <f t="shared" si="38"/>
        <v>0</v>
      </c>
      <c r="K170" s="32">
        <f t="shared" si="39"/>
        <v>50</v>
      </c>
      <c r="L170" s="32">
        <f t="shared" si="39"/>
        <v>4</v>
      </c>
      <c r="M170" s="32">
        <f t="shared" si="40"/>
        <v>42</v>
      </c>
      <c r="N170" s="32">
        <f t="shared" si="40"/>
        <v>202</v>
      </c>
      <c r="O170" s="32">
        <f t="shared" si="49"/>
        <v>1570</v>
      </c>
      <c r="P170" s="32">
        <f t="shared" si="49"/>
        <v>2366</v>
      </c>
      <c r="Q170" s="32">
        <f t="shared" si="41"/>
        <v>0</v>
      </c>
      <c r="R170" s="32">
        <f t="shared" si="41"/>
        <v>0</v>
      </c>
      <c r="S170" s="32">
        <f t="shared" si="42"/>
        <v>0</v>
      </c>
      <c r="T170" s="32">
        <f t="shared" si="42"/>
        <v>0</v>
      </c>
      <c r="U170" s="32">
        <f t="shared" si="43"/>
        <v>0</v>
      </c>
      <c r="V170" s="32">
        <f t="shared" si="43"/>
        <v>0</v>
      </c>
      <c r="W170" s="32">
        <f t="shared" si="44"/>
        <v>0</v>
      </c>
      <c r="X170" s="32">
        <f t="shared" si="44"/>
        <v>0</v>
      </c>
      <c r="Y170" s="32">
        <f t="shared" si="50"/>
        <v>1130</v>
      </c>
      <c r="Z170" s="32">
        <f t="shared" si="50"/>
        <v>1483</v>
      </c>
      <c r="AA170" s="32">
        <f t="shared" si="45"/>
        <v>0</v>
      </c>
      <c r="AB170" s="32">
        <f t="shared" si="45"/>
        <v>0</v>
      </c>
      <c r="AC170" s="91"/>
      <c r="AD170" s="39"/>
      <c r="AE170" s="39"/>
      <c r="AF170" s="39"/>
      <c r="AH170" s="11"/>
      <c r="AI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>
      <c r="A171" s="77"/>
      <c r="B171" s="8">
        <v>2019</v>
      </c>
      <c r="C171" s="32">
        <f t="shared" si="46"/>
        <v>0</v>
      </c>
      <c r="D171" s="32">
        <f t="shared" si="46"/>
        <v>0</v>
      </c>
      <c r="E171" s="32">
        <f t="shared" si="37"/>
        <v>0</v>
      </c>
      <c r="F171" s="32">
        <f t="shared" si="47"/>
        <v>0</v>
      </c>
      <c r="G171" s="32">
        <f t="shared" si="48"/>
        <v>37274</v>
      </c>
      <c r="H171" s="32">
        <f t="shared" si="48"/>
        <v>47710</v>
      </c>
      <c r="I171" s="32">
        <f t="shared" si="38"/>
        <v>0</v>
      </c>
      <c r="J171" s="32">
        <f t="shared" si="38"/>
        <v>0</v>
      </c>
      <c r="K171" s="32">
        <f t="shared" si="39"/>
        <v>50</v>
      </c>
      <c r="L171" s="32">
        <f t="shared" si="39"/>
        <v>4</v>
      </c>
      <c r="M171" s="32">
        <f t="shared" si="40"/>
        <v>5</v>
      </c>
      <c r="N171" s="32">
        <f t="shared" si="40"/>
        <v>2</v>
      </c>
      <c r="O171" s="32">
        <f t="shared" si="49"/>
        <v>4194</v>
      </c>
      <c r="P171" s="32">
        <f t="shared" si="49"/>
        <v>6484</v>
      </c>
      <c r="Q171" s="32">
        <f t="shared" si="41"/>
        <v>0</v>
      </c>
      <c r="R171" s="32">
        <f t="shared" si="41"/>
        <v>0</v>
      </c>
      <c r="S171" s="32">
        <f t="shared" si="42"/>
        <v>0</v>
      </c>
      <c r="T171" s="32">
        <f t="shared" si="42"/>
        <v>0</v>
      </c>
      <c r="U171" s="32">
        <f t="shared" si="43"/>
        <v>0</v>
      </c>
      <c r="V171" s="32">
        <f t="shared" si="43"/>
        <v>0</v>
      </c>
      <c r="W171" s="32">
        <f t="shared" si="44"/>
        <v>0</v>
      </c>
      <c r="X171" s="32">
        <f t="shared" si="44"/>
        <v>0</v>
      </c>
      <c r="Y171" s="32">
        <f t="shared" si="50"/>
        <v>1134</v>
      </c>
      <c r="Z171" s="32">
        <f t="shared" si="50"/>
        <v>514</v>
      </c>
      <c r="AA171" s="32">
        <f t="shared" si="45"/>
        <v>0</v>
      </c>
      <c r="AB171" s="32">
        <f t="shared" si="45"/>
        <v>0</v>
      </c>
      <c r="AC171" s="91"/>
      <c r="AD171" s="39"/>
      <c r="AE171" s="39"/>
      <c r="AF171" s="39"/>
      <c r="AH171" s="11"/>
      <c r="AI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>
      <c r="A172" s="75" t="s">
        <v>44</v>
      </c>
      <c r="B172" s="8">
        <v>2017</v>
      </c>
      <c r="C172" s="32">
        <f t="shared" si="46"/>
        <v>451523</v>
      </c>
      <c r="D172" s="32">
        <f t="shared" si="46"/>
        <v>118430.746</v>
      </c>
      <c r="E172" s="32">
        <f t="shared" si="37"/>
        <v>20549</v>
      </c>
      <c r="F172" s="32">
        <f t="shared" si="47"/>
        <v>22305</v>
      </c>
      <c r="G172" s="32">
        <f t="shared" si="48"/>
        <v>2819</v>
      </c>
      <c r="H172" s="32">
        <f t="shared" si="48"/>
        <v>58690</v>
      </c>
      <c r="I172" s="32">
        <f t="shared" si="38"/>
        <v>120805</v>
      </c>
      <c r="J172" s="32">
        <f t="shared" si="38"/>
        <v>120202.09600000001</v>
      </c>
      <c r="K172" s="32">
        <f t="shared" si="39"/>
        <v>220185</v>
      </c>
      <c r="L172" s="32">
        <f t="shared" si="39"/>
        <v>55078.695</v>
      </c>
      <c r="M172" s="32">
        <f t="shared" si="40"/>
        <v>608124</v>
      </c>
      <c r="N172" s="32">
        <f t="shared" si="40"/>
        <v>256162.87199999997</v>
      </c>
      <c r="O172" s="32">
        <f t="shared" si="49"/>
        <v>795736</v>
      </c>
      <c r="P172" s="32">
        <f t="shared" si="49"/>
        <v>333360.99999999994</v>
      </c>
      <c r="Q172" s="32">
        <f t="shared" si="41"/>
        <v>7054948</v>
      </c>
      <c r="R172" s="32">
        <f t="shared" si="41"/>
        <v>1315.6492160000003</v>
      </c>
      <c r="S172" s="32">
        <f t="shared" si="42"/>
        <v>495.82</v>
      </c>
      <c r="T172" s="32">
        <f t="shared" si="42"/>
        <v>2030.4639999999999</v>
      </c>
      <c r="U172" s="32">
        <f t="shared" si="43"/>
        <v>119638</v>
      </c>
      <c r="V172" s="32">
        <f t="shared" si="43"/>
        <v>245524.05499999999</v>
      </c>
      <c r="W172" s="32">
        <f t="shared" si="44"/>
        <v>362390</v>
      </c>
      <c r="X172" s="32">
        <f t="shared" si="44"/>
        <v>189796</v>
      </c>
      <c r="Y172" s="32">
        <f t="shared" si="50"/>
        <v>1155</v>
      </c>
      <c r="Z172" s="32">
        <f t="shared" si="50"/>
        <v>511</v>
      </c>
      <c r="AA172" s="32">
        <f t="shared" si="45"/>
        <v>370</v>
      </c>
      <c r="AB172" s="32">
        <f t="shared" si="45"/>
        <v>600</v>
      </c>
      <c r="AC172" s="91" t="s">
        <v>273</v>
      </c>
      <c r="AD172" s="39"/>
      <c r="AE172" s="39"/>
      <c r="AF172" s="39"/>
      <c r="AH172" s="11"/>
      <c r="AI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>
      <c r="A173" s="76"/>
      <c r="B173" s="8">
        <v>2018</v>
      </c>
      <c r="C173" s="32">
        <f t="shared" si="46"/>
        <v>600458</v>
      </c>
      <c r="D173" s="32">
        <f t="shared" si="46"/>
        <v>214961.13</v>
      </c>
      <c r="E173" s="32">
        <f t="shared" si="37"/>
        <v>21708</v>
      </c>
      <c r="F173" s="32">
        <f t="shared" si="47"/>
        <v>27732</v>
      </c>
      <c r="G173" s="32">
        <f t="shared" si="48"/>
        <v>6400</v>
      </c>
      <c r="H173" s="32">
        <f t="shared" si="48"/>
        <v>6403</v>
      </c>
      <c r="I173" s="32">
        <f t="shared" si="38"/>
        <v>156732</v>
      </c>
      <c r="J173" s="32">
        <f t="shared" si="38"/>
        <v>76458.152000000002</v>
      </c>
      <c r="K173" s="32">
        <f>AU1591</f>
        <v>214468</v>
      </c>
      <c r="L173" s="32">
        <f>AV1591</f>
        <v>83167.606</v>
      </c>
      <c r="M173" s="32">
        <f t="shared" si="40"/>
        <v>796978</v>
      </c>
      <c r="N173" s="32">
        <f t="shared" si="40"/>
        <v>313407.89200000005</v>
      </c>
      <c r="O173" s="32">
        <f t="shared" si="49"/>
        <v>779196</v>
      </c>
      <c r="P173" s="32">
        <f t="shared" si="49"/>
        <v>327499.99599999998</v>
      </c>
      <c r="Q173" s="32">
        <f>AU1831</f>
        <v>82789</v>
      </c>
      <c r="R173" s="32">
        <f>AV1831</f>
        <v>1946.4759999999999</v>
      </c>
      <c r="S173" s="32">
        <f>AU1910</f>
        <v>904</v>
      </c>
      <c r="T173" s="32">
        <f>AV1910</f>
        <v>1189.2220000000002</v>
      </c>
      <c r="U173" s="32">
        <f t="shared" si="43"/>
        <v>138920</v>
      </c>
      <c r="V173" s="32">
        <f t="shared" si="43"/>
        <v>290007.97599999997</v>
      </c>
      <c r="W173" s="32">
        <f t="shared" si="44"/>
        <v>228889</v>
      </c>
      <c r="X173" s="32">
        <f t="shared" si="44"/>
        <v>130327</v>
      </c>
      <c r="Y173" s="32">
        <f t="shared" si="50"/>
        <v>12668</v>
      </c>
      <c r="Z173" s="32">
        <f t="shared" si="50"/>
        <v>11464</v>
      </c>
      <c r="AA173" s="32">
        <f t="shared" si="45"/>
        <v>433</v>
      </c>
      <c r="AB173" s="32">
        <f t="shared" si="45"/>
        <v>795</v>
      </c>
      <c r="AC173" s="91"/>
      <c r="AD173" s="39"/>
      <c r="AE173" s="39"/>
      <c r="AF173" s="39"/>
      <c r="AH173" s="11"/>
      <c r="AI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>
      <c r="A174" s="77"/>
      <c r="B174" s="8">
        <v>2019</v>
      </c>
      <c r="C174" s="32">
        <f t="shared" si="46"/>
        <v>233426</v>
      </c>
      <c r="D174" s="32">
        <f t="shared" si="46"/>
        <v>115774</v>
      </c>
      <c r="E174" s="32">
        <f t="shared" si="37"/>
        <v>13915</v>
      </c>
      <c r="F174" s="32">
        <f t="shared" si="47"/>
        <v>24668</v>
      </c>
      <c r="G174" s="32">
        <f t="shared" si="48"/>
        <v>2413</v>
      </c>
      <c r="H174" s="32">
        <f t="shared" si="48"/>
        <v>4787</v>
      </c>
      <c r="I174" s="32">
        <f t="shared" si="38"/>
        <v>39881</v>
      </c>
      <c r="J174" s="32">
        <f t="shared" si="38"/>
        <v>25487</v>
      </c>
      <c r="K174" s="32">
        <f t="shared" si="39"/>
        <v>190868</v>
      </c>
      <c r="L174" s="32">
        <f t="shared" si="39"/>
        <v>84179</v>
      </c>
      <c r="M174" s="32">
        <f t="shared" si="40"/>
        <v>218238</v>
      </c>
      <c r="N174" s="32">
        <f t="shared" si="40"/>
        <v>196466</v>
      </c>
      <c r="O174" s="32">
        <f t="shared" si="49"/>
        <v>357494</v>
      </c>
      <c r="P174" s="32">
        <f t="shared" si="49"/>
        <v>415007</v>
      </c>
      <c r="Q174" s="32">
        <f t="shared" si="41"/>
        <v>175</v>
      </c>
      <c r="R174" s="32">
        <f t="shared" si="41"/>
        <v>517</v>
      </c>
      <c r="S174" s="32">
        <f t="shared" si="42"/>
        <v>563</v>
      </c>
      <c r="T174" s="32">
        <f t="shared" si="42"/>
        <v>1858</v>
      </c>
      <c r="U174" s="32">
        <f t="shared" si="43"/>
        <v>71320</v>
      </c>
      <c r="V174" s="32">
        <f t="shared" si="43"/>
        <v>220349</v>
      </c>
      <c r="W174" s="32">
        <f t="shared" si="44"/>
        <v>180779</v>
      </c>
      <c r="X174" s="32">
        <f t="shared" si="44"/>
        <v>120175</v>
      </c>
      <c r="Y174" s="32">
        <f t="shared" si="50"/>
        <v>105</v>
      </c>
      <c r="Z174" s="32">
        <f t="shared" si="50"/>
        <v>16043</v>
      </c>
      <c r="AA174" s="32">
        <f t="shared" si="45"/>
        <v>0</v>
      </c>
      <c r="AB174" s="32">
        <f t="shared" si="45"/>
        <v>0</v>
      </c>
      <c r="AC174" s="91"/>
      <c r="AD174" s="39"/>
      <c r="AE174" s="39"/>
      <c r="AF174" s="39"/>
      <c r="AH174" s="11"/>
      <c r="AI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>
      <c r="A175" s="75" t="s">
        <v>45</v>
      </c>
      <c r="B175" s="8">
        <v>2017</v>
      </c>
      <c r="C175" s="32">
        <f t="shared" si="46"/>
        <v>1936</v>
      </c>
      <c r="D175" s="32">
        <f t="shared" si="46"/>
        <v>993</v>
      </c>
      <c r="E175" s="32">
        <f t="shared" si="37"/>
        <v>24</v>
      </c>
      <c r="F175" s="32">
        <f t="shared" si="47"/>
        <v>7</v>
      </c>
      <c r="G175" s="32">
        <f t="shared" si="48"/>
        <v>10737</v>
      </c>
      <c r="H175" s="32">
        <f t="shared" si="48"/>
        <v>25038</v>
      </c>
      <c r="I175" s="32">
        <f t="shared" si="38"/>
        <v>3885</v>
      </c>
      <c r="J175" s="32">
        <f t="shared" si="38"/>
        <v>4450</v>
      </c>
      <c r="K175" s="32">
        <f t="shared" si="39"/>
        <v>9455</v>
      </c>
      <c r="L175" s="32">
        <f t="shared" si="39"/>
        <v>1877</v>
      </c>
      <c r="M175" s="32">
        <f t="shared" si="40"/>
        <v>84281</v>
      </c>
      <c r="N175" s="32">
        <f t="shared" si="40"/>
        <v>28759</v>
      </c>
      <c r="O175" s="32">
        <f t="shared" si="49"/>
        <v>59821</v>
      </c>
      <c r="P175" s="32">
        <f t="shared" si="49"/>
        <v>32842</v>
      </c>
      <c r="Q175" s="32">
        <f t="shared" si="41"/>
        <v>0</v>
      </c>
      <c r="R175" s="32">
        <f t="shared" si="41"/>
        <v>0</v>
      </c>
      <c r="S175" s="32">
        <f t="shared" si="42"/>
        <v>0</v>
      </c>
      <c r="T175" s="32">
        <f t="shared" si="42"/>
        <v>0</v>
      </c>
      <c r="U175" s="32">
        <f t="shared" si="43"/>
        <v>11786</v>
      </c>
      <c r="V175" s="32">
        <f t="shared" si="43"/>
        <v>59785</v>
      </c>
      <c r="W175" s="32">
        <f t="shared" si="44"/>
        <v>200467</v>
      </c>
      <c r="X175" s="32">
        <f t="shared" si="44"/>
        <v>85291</v>
      </c>
      <c r="Y175" s="32">
        <f t="shared" si="50"/>
        <v>104</v>
      </c>
      <c r="Z175" s="32">
        <f t="shared" si="50"/>
        <v>14705</v>
      </c>
      <c r="AA175" s="32">
        <f t="shared" si="45"/>
        <v>295</v>
      </c>
      <c r="AB175" s="32">
        <f t="shared" si="45"/>
        <v>787</v>
      </c>
      <c r="AC175" s="91" t="s">
        <v>274</v>
      </c>
      <c r="AD175" s="39"/>
      <c r="AE175" s="39"/>
      <c r="AF175" s="39"/>
      <c r="AH175" s="11"/>
      <c r="AI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>
      <c r="A176" s="76"/>
      <c r="B176" s="8">
        <v>2018</v>
      </c>
      <c r="C176" s="32">
        <f t="shared" si="46"/>
        <v>985</v>
      </c>
      <c r="D176" s="32">
        <f t="shared" si="46"/>
        <v>447</v>
      </c>
      <c r="E176" s="32">
        <f t="shared" si="37"/>
        <v>234</v>
      </c>
      <c r="F176" s="32">
        <f t="shared" si="47"/>
        <v>217</v>
      </c>
      <c r="G176" s="32">
        <f t="shared" si="48"/>
        <v>26928</v>
      </c>
      <c r="H176" s="32">
        <f t="shared" si="48"/>
        <v>25351</v>
      </c>
      <c r="I176" s="32">
        <f t="shared" si="38"/>
        <v>5387</v>
      </c>
      <c r="J176" s="32">
        <f t="shared" si="38"/>
        <v>4702</v>
      </c>
      <c r="K176" s="32">
        <f t="shared" si="39"/>
        <v>25884</v>
      </c>
      <c r="L176" s="32">
        <f t="shared" si="39"/>
        <v>5545</v>
      </c>
      <c r="M176" s="32">
        <f t="shared" si="40"/>
        <v>91164</v>
      </c>
      <c r="N176" s="32">
        <f t="shared" si="40"/>
        <v>29520</v>
      </c>
      <c r="O176" s="32">
        <f t="shared" si="49"/>
        <v>65141</v>
      </c>
      <c r="P176" s="32">
        <f t="shared" si="49"/>
        <v>36127</v>
      </c>
      <c r="Q176" s="32">
        <f t="shared" si="41"/>
        <v>24</v>
      </c>
      <c r="R176" s="32">
        <f t="shared" si="41"/>
        <v>5</v>
      </c>
      <c r="S176" s="32">
        <f t="shared" si="42"/>
        <v>0</v>
      </c>
      <c r="T176" s="32">
        <f t="shared" si="42"/>
        <v>0</v>
      </c>
      <c r="U176" s="32">
        <f t="shared" si="43"/>
        <v>10870</v>
      </c>
      <c r="V176" s="32">
        <f t="shared" si="43"/>
        <v>53114</v>
      </c>
      <c r="W176" s="32">
        <f t="shared" si="44"/>
        <v>119649</v>
      </c>
      <c r="X176" s="32">
        <f t="shared" si="44"/>
        <v>50693</v>
      </c>
      <c r="Y176" s="32">
        <f t="shared" si="50"/>
        <v>4968</v>
      </c>
      <c r="Z176" s="32">
        <f t="shared" si="50"/>
        <v>4968</v>
      </c>
      <c r="AA176" s="32">
        <f t="shared" si="45"/>
        <v>200</v>
      </c>
      <c r="AB176" s="32">
        <f t="shared" si="45"/>
        <v>540</v>
      </c>
      <c r="AC176" s="91"/>
      <c r="AD176" s="39"/>
      <c r="AE176" s="39"/>
      <c r="AF176" s="39"/>
      <c r="AH176" s="11"/>
      <c r="AI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>
      <c r="A177" s="77"/>
      <c r="B177" s="8">
        <v>2019</v>
      </c>
      <c r="C177" s="32">
        <f t="shared" si="46"/>
        <v>2208</v>
      </c>
      <c r="D177" s="32">
        <f t="shared" si="46"/>
        <v>1107</v>
      </c>
      <c r="E177" s="32">
        <f t="shared" si="37"/>
        <v>31</v>
      </c>
      <c r="F177" s="32">
        <f t="shared" si="47"/>
        <v>56</v>
      </c>
      <c r="G177" s="32">
        <f t="shared" si="48"/>
        <v>26726</v>
      </c>
      <c r="H177" s="32">
        <f t="shared" si="48"/>
        <v>26326</v>
      </c>
      <c r="I177" s="32">
        <f t="shared" si="38"/>
        <v>451</v>
      </c>
      <c r="J177" s="32">
        <f t="shared" si="38"/>
        <v>415</v>
      </c>
      <c r="K177" s="32">
        <f>AU1595</f>
        <v>9325</v>
      </c>
      <c r="L177" s="32">
        <f>AV1595</f>
        <v>2316</v>
      </c>
      <c r="M177" s="32">
        <f t="shared" si="40"/>
        <v>107938</v>
      </c>
      <c r="N177" s="32">
        <f t="shared" si="40"/>
        <v>34287</v>
      </c>
      <c r="O177" s="32">
        <f t="shared" si="49"/>
        <v>50669</v>
      </c>
      <c r="P177" s="32">
        <f t="shared" si="49"/>
        <v>42958</v>
      </c>
      <c r="Q177" s="32">
        <f>AU1835</f>
        <v>0</v>
      </c>
      <c r="R177" s="32">
        <f>AV1835</f>
        <v>0</v>
      </c>
      <c r="S177" s="32">
        <f>AU1914</f>
        <v>5</v>
      </c>
      <c r="T177" s="32">
        <f>AV1914</f>
        <v>3</v>
      </c>
      <c r="U177" s="32">
        <f t="shared" si="43"/>
        <v>7222</v>
      </c>
      <c r="V177" s="32">
        <f t="shared" si="43"/>
        <v>31186</v>
      </c>
      <c r="W177" s="32">
        <f t="shared" si="44"/>
        <v>189850</v>
      </c>
      <c r="X177" s="32">
        <f t="shared" si="44"/>
        <v>92698</v>
      </c>
      <c r="Y177" s="32">
        <f t="shared" si="50"/>
        <v>12568.345679012345</v>
      </c>
      <c r="Z177" s="32">
        <f t="shared" si="50"/>
        <v>9313</v>
      </c>
      <c r="AA177" s="32">
        <f t="shared" si="45"/>
        <v>253</v>
      </c>
      <c r="AB177" s="32">
        <f t="shared" si="45"/>
        <v>1012</v>
      </c>
      <c r="AC177" s="91"/>
      <c r="AD177" s="39"/>
      <c r="AE177" s="39"/>
      <c r="AF177" s="39"/>
      <c r="AH177" s="11"/>
      <c r="AI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>
      <c r="A178" s="75" t="s">
        <v>46</v>
      </c>
      <c r="B178" s="8">
        <v>2017</v>
      </c>
      <c r="C178" s="32">
        <f t="shared" si="46"/>
        <v>0</v>
      </c>
      <c r="D178" s="32">
        <f t="shared" si="46"/>
        <v>0</v>
      </c>
      <c r="E178" s="32">
        <f t="shared" si="37"/>
        <v>0</v>
      </c>
      <c r="F178" s="32">
        <f t="shared" si="47"/>
        <v>0</v>
      </c>
      <c r="G178" s="32">
        <f t="shared" si="48"/>
        <v>10153</v>
      </c>
      <c r="H178" s="32">
        <f t="shared" si="48"/>
        <v>1786</v>
      </c>
      <c r="I178" s="32">
        <f t="shared" si="38"/>
        <v>0</v>
      </c>
      <c r="J178" s="32">
        <f t="shared" si="38"/>
        <v>0</v>
      </c>
      <c r="K178" s="32">
        <f t="shared" si="39"/>
        <v>0</v>
      </c>
      <c r="L178" s="32">
        <f t="shared" si="39"/>
        <v>0</v>
      </c>
      <c r="M178" s="32">
        <f t="shared" si="40"/>
        <v>0</v>
      </c>
      <c r="N178" s="32">
        <f t="shared" si="40"/>
        <v>0</v>
      </c>
      <c r="O178" s="32">
        <f t="shared" si="49"/>
        <v>408</v>
      </c>
      <c r="P178" s="32">
        <f t="shared" si="49"/>
        <v>96</v>
      </c>
      <c r="Q178" s="32">
        <f t="shared" si="41"/>
        <v>0</v>
      </c>
      <c r="R178" s="32">
        <f t="shared" si="41"/>
        <v>0</v>
      </c>
      <c r="S178" s="32">
        <f t="shared" si="42"/>
        <v>0</v>
      </c>
      <c r="T178" s="32">
        <f t="shared" si="42"/>
        <v>0</v>
      </c>
      <c r="U178" s="32">
        <f t="shared" si="43"/>
        <v>0</v>
      </c>
      <c r="V178" s="32">
        <f t="shared" si="43"/>
        <v>0</v>
      </c>
      <c r="W178" s="32">
        <f t="shared" si="44"/>
        <v>0</v>
      </c>
      <c r="X178" s="32">
        <f t="shared" si="44"/>
        <v>0</v>
      </c>
      <c r="Y178" s="32">
        <f t="shared" si="50"/>
        <v>15212</v>
      </c>
      <c r="Z178" s="32">
        <f t="shared" si="50"/>
        <v>11805</v>
      </c>
      <c r="AA178" s="32">
        <f t="shared" si="45"/>
        <v>0</v>
      </c>
      <c r="AB178" s="32">
        <f t="shared" si="45"/>
        <v>0</v>
      </c>
      <c r="AC178" s="91" t="s">
        <v>275</v>
      </c>
      <c r="AD178" s="39"/>
      <c r="AE178" s="39"/>
      <c r="AF178" s="39"/>
      <c r="AH178" s="11"/>
      <c r="AI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>
      <c r="A179" s="76"/>
      <c r="B179" s="8">
        <v>2018</v>
      </c>
      <c r="C179" s="32">
        <f t="shared" si="46"/>
        <v>0</v>
      </c>
      <c r="D179" s="32">
        <f t="shared" si="46"/>
        <v>0</v>
      </c>
      <c r="E179" s="32">
        <f t="shared" si="37"/>
        <v>0</v>
      </c>
      <c r="F179" s="32">
        <f t="shared" si="47"/>
        <v>0</v>
      </c>
      <c r="G179" s="32">
        <f t="shared" si="48"/>
        <v>8051</v>
      </c>
      <c r="H179" s="32">
        <f t="shared" si="48"/>
        <v>1301</v>
      </c>
      <c r="I179" s="32">
        <f t="shared" si="38"/>
        <v>0</v>
      </c>
      <c r="J179" s="32">
        <f t="shared" si="38"/>
        <v>0</v>
      </c>
      <c r="K179" s="32">
        <f t="shared" si="39"/>
        <v>0</v>
      </c>
      <c r="L179" s="32">
        <f t="shared" si="39"/>
        <v>0</v>
      </c>
      <c r="M179" s="32">
        <f t="shared" si="40"/>
        <v>0</v>
      </c>
      <c r="N179" s="32">
        <f t="shared" si="40"/>
        <v>0</v>
      </c>
      <c r="O179" s="32">
        <f t="shared" si="49"/>
        <v>0</v>
      </c>
      <c r="P179" s="32">
        <f t="shared" si="49"/>
        <v>0</v>
      </c>
      <c r="Q179" s="32">
        <f t="shared" si="41"/>
        <v>0</v>
      </c>
      <c r="R179" s="32">
        <f t="shared" si="41"/>
        <v>0</v>
      </c>
      <c r="S179" s="32">
        <f t="shared" si="42"/>
        <v>0</v>
      </c>
      <c r="T179" s="32">
        <f t="shared" si="42"/>
        <v>0</v>
      </c>
      <c r="U179" s="32">
        <f t="shared" si="43"/>
        <v>0</v>
      </c>
      <c r="V179" s="32">
        <f t="shared" si="43"/>
        <v>0</v>
      </c>
      <c r="W179" s="32">
        <f t="shared" si="44"/>
        <v>7</v>
      </c>
      <c r="X179" s="32">
        <f t="shared" si="44"/>
        <v>18</v>
      </c>
      <c r="Y179" s="32">
        <f t="shared" si="50"/>
        <v>1852</v>
      </c>
      <c r="Z179" s="32">
        <f t="shared" si="50"/>
        <v>1966</v>
      </c>
      <c r="AA179" s="32">
        <f t="shared" si="45"/>
        <v>0</v>
      </c>
      <c r="AB179" s="32">
        <f t="shared" si="45"/>
        <v>0</v>
      </c>
      <c r="AC179" s="91"/>
      <c r="AD179" s="39"/>
      <c r="AE179" s="39"/>
      <c r="AF179" s="39"/>
      <c r="AH179" s="11"/>
      <c r="AI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>
      <c r="A180" s="77"/>
      <c r="B180" s="8">
        <v>2019</v>
      </c>
      <c r="C180" s="32">
        <f t="shared" si="46"/>
        <v>0</v>
      </c>
      <c r="D180" s="32">
        <f t="shared" si="46"/>
        <v>0</v>
      </c>
      <c r="E180" s="32">
        <f t="shared" si="37"/>
        <v>0</v>
      </c>
      <c r="F180" s="32">
        <f t="shared" si="47"/>
        <v>0</v>
      </c>
      <c r="G180" s="32">
        <f t="shared" si="48"/>
        <v>16313</v>
      </c>
      <c r="H180" s="32">
        <f t="shared" si="48"/>
        <v>10831</v>
      </c>
      <c r="I180" s="32">
        <f t="shared" si="38"/>
        <v>0</v>
      </c>
      <c r="J180" s="32">
        <f t="shared" si="38"/>
        <v>0</v>
      </c>
      <c r="K180" s="32">
        <f t="shared" si="39"/>
        <v>0</v>
      </c>
      <c r="L180" s="32">
        <f t="shared" si="39"/>
        <v>0</v>
      </c>
      <c r="M180" s="32">
        <f t="shared" si="40"/>
        <v>390</v>
      </c>
      <c r="N180" s="32">
        <f t="shared" si="40"/>
        <v>118</v>
      </c>
      <c r="O180" s="32">
        <f t="shared" si="49"/>
        <v>22</v>
      </c>
      <c r="P180" s="32">
        <f t="shared" si="49"/>
        <v>105</v>
      </c>
      <c r="Q180" s="32">
        <f t="shared" si="41"/>
        <v>0</v>
      </c>
      <c r="R180" s="32">
        <f t="shared" si="41"/>
        <v>0</v>
      </c>
      <c r="S180" s="32">
        <f t="shared" si="42"/>
        <v>0</v>
      </c>
      <c r="T180" s="32">
        <f t="shared" si="42"/>
        <v>0</v>
      </c>
      <c r="U180" s="32">
        <f t="shared" si="43"/>
        <v>0</v>
      </c>
      <c r="V180" s="32">
        <f t="shared" si="43"/>
        <v>0</v>
      </c>
      <c r="W180" s="32">
        <f t="shared" si="44"/>
        <v>0</v>
      </c>
      <c r="X180" s="32">
        <f t="shared" si="44"/>
        <v>0</v>
      </c>
      <c r="Y180" s="32">
        <f t="shared" si="50"/>
        <v>2949</v>
      </c>
      <c r="Z180" s="32">
        <f t="shared" si="50"/>
        <v>2613</v>
      </c>
      <c r="AA180" s="32">
        <f t="shared" si="45"/>
        <v>0</v>
      </c>
      <c r="AB180" s="32">
        <f t="shared" si="45"/>
        <v>0</v>
      </c>
      <c r="AC180" s="91"/>
      <c r="AD180" s="39"/>
      <c r="AE180" s="39"/>
      <c r="AF180" s="39"/>
      <c r="AH180" s="11"/>
      <c r="AI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>
      <c r="A181" s="75" t="s">
        <v>47</v>
      </c>
      <c r="B181" s="8">
        <v>2017</v>
      </c>
      <c r="C181" s="32">
        <f t="shared" si="46"/>
        <v>14050</v>
      </c>
      <c r="D181" s="32">
        <f t="shared" si="46"/>
        <v>7406</v>
      </c>
      <c r="E181" s="32">
        <f t="shared" si="37"/>
        <v>577</v>
      </c>
      <c r="F181" s="32">
        <f t="shared" si="47"/>
        <v>1231</v>
      </c>
      <c r="G181" s="32">
        <f t="shared" si="48"/>
        <v>27066</v>
      </c>
      <c r="H181" s="32">
        <f t="shared" si="48"/>
        <v>34761</v>
      </c>
      <c r="I181" s="32">
        <f t="shared" si="38"/>
        <v>0</v>
      </c>
      <c r="J181" s="32">
        <f t="shared" si="38"/>
        <v>0</v>
      </c>
      <c r="K181" s="32">
        <f t="shared" ref="K181:L183" si="51">AU1599</f>
        <v>559</v>
      </c>
      <c r="L181" s="32">
        <f t="shared" si="51"/>
        <v>134</v>
      </c>
      <c r="M181" s="32">
        <f t="shared" si="40"/>
        <v>61310</v>
      </c>
      <c r="N181" s="32">
        <f t="shared" si="40"/>
        <v>19122</v>
      </c>
      <c r="O181" s="32">
        <f t="shared" si="49"/>
        <v>52070</v>
      </c>
      <c r="P181" s="32">
        <f t="shared" si="49"/>
        <v>29984</v>
      </c>
      <c r="Q181" s="32">
        <f t="shared" ref="Q181:R183" si="52">AU1839</f>
        <v>0</v>
      </c>
      <c r="R181" s="32">
        <f t="shared" si="52"/>
        <v>514</v>
      </c>
      <c r="S181" s="32">
        <f t="shared" ref="S181:T183" si="53">AU1918</f>
        <v>0</v>
      </c>
      <c r="T181" s="32">
        <f t="shared" si="53"/>
        <v>0</v>
      </c>
      <c r="U181" s="32">
        <f t="shared" si="43"/>
        <v>0</v>
      </c>
      <c r="V181" s="32">
        <f t="shared" si="43"/>
        <v>0</v>
      </c>
      <c r="W181" s="32">
        <f t="shared" si="44"/>
        <v>603</v>
      </c>
      <c r="X181" s="32">
        <f t="shared" si="44"/>
        <v>338</v>
      </c>
      <c r="Y181" s="32">
        <f t="shared" si="50"/>
        <v>2253</v>
      </c>
      <c r="Z181" s="32">
        <f t="shared" si="50"/>
        <v>1534</v>
      </c>
      <c r="AA181" s="32">
        <f t="shared" si="45"/>
        <v>0</v>
      </c>
      <c r="AB181" s="32">
        <f t="shared" si="45"/>
        <v>0</v>
      </c>
      <c r="AC181" s="91" t="s">
        <v>48</v>
      </c>
      <c r="AD181" s="39"/>
      <c r="AE181" s="39"/>
      <c r="AF181" s="39"/>
      <c r="AH181" s="11"/>
      <c r="AI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>
      <c r="A182" s="76"/>
      <c r="B182" s="8">
        <v>2018</v>
      </c>
      <c r="C182" s="32">
        <f t="shared" si="46"/>
        <v>11027</v>
      </c>
      <c r="D182" s="32">
        <f t="shared" si="46"/>
        <v>6073</v>
      </c>
      <c r="E182" s="32">
        <f>AU1362</f>
        <v>649</v>
      </c>
      <c r="F182" s="32">
        <f t="shared" si="47"/>
        <v>1428</v>
      </c>
      <c r="G182" s="32">
        <f t="shared" si="48"/>
        <v>16573</v>
      </c>
      <c r="H182" s="32">
        <f t="shared" si="48"/>
        <v>18002</v>
      </c>
      <c r="I182" s="32">
        <f>AU1522</f>
        <v>143</v>
      </c>
      <c r="J182" s="32">
        <f>AV1522</f>
        <v>106</v>
      </c>
      <c r="K182" s="32">
        <f t="shared" si="51"/>
        <v>160</v>
      </c>
      <c r="L182" s="32">
        <f t="shared" si="51"/>
        <v>49</v>
      </c>
      <c r="M182" s="32">
        <f>AU1682</f>
        <v>70092</v>
      </c>
      <c r="N182" s="32">
        <f>AV1682</f>
        <v>19278</v>
      </c>
      <c r="O182" s="32">
        <f t="shared" si="49"/>
        <v>31014</v>
      </c>
      <c r="P182" s="32">
        <f t="shared" si="49"/>
        <v>19888</v>
      </c>
      <c r="Q182" s="32">
        <f t="shared" si="52"/>
        <v>75</v>
      </c>
      <c r="R182" s="32">
        <f t="shared" si="52"/>
        <v>0</v>
      </c>
      <c r="S182" s="32">
        <f t="shared" si="53"/>
        <v>0</v>
      </c>
      <c r="T182" s="32">
        <f t="shared" si="53"/>
        <v>0</v>
      </c>
      <c r="U182" s="32">
        <f>AU1997</f>
        <v>2921</v>
      </c>
      <c r="V182" s="32">
        <f>AV1997</f>
        <v>4142</v>
      </c>
      <c r="W182" s="32">
        <f>AU2075</f>
        <v>5</v>
      </c>
      <c r="X182" s="32">
        <f>AV2075</f>
        <v>0</v>
      </c>
      <c r="Y182" s="32">
        <f t="shared" si="50"/>
        <v>36848</v>
      </c>
      <c r="Z182" s="32">
        <f t="shared" si="50"/>
        <v>83232</v>
      </c>
      <c r="AA182" s="32">
        <f>AU2153</f>
        <v>0</v>
      </c>
      <c r="AB182" s="32">
        <f>AV2153</f>
        <v>0</v>
      </c>
      <c r="AC182" s="91"/>
      <c r="AD182" s="39"/>
      <c r="AE182" s="39"/>
      <c r="AF182" s="39"/>
      <c r="AH182" s="11"/>
      <c r="AI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>
      <c r="A183" s="77"/>
      <c r="B183" s="8">
        <v>2019</v>
      </c>
      <c r="C183" s="32">
        <f t="shared" si="46"/>
        <v>16782</v>
      </c>
      <c r="D183" s="32">
        <f t="shared" si="46"/>
        <v>9235</v>
      </c>
      <c r="E183" s="32">
        <f>AU1363</f>
        <v>1275</v>
      </c>
      <c r="F183" s="32">
        <f t="shared" si="47"/>
        <v>2644</v>
      </c>
      <c r="G183" s="32">
        <f t="shared" si="48"/>
        <v>14128</v>
      </c>
      <c r="H183" s="32">
        <f t="shared" si="48"/>
        <v>16015</v>
      </c>
      <c r="I183" s="32">
        <f>AU1523</f>
        <v>319</v>
      </c>
      <c r="J183" s="32">
        <f>AV1523</f>
        <v>181</v>
      </c>
      <c r="K183" s="32">
        <f t="shared" si="51"/>
        <v>181</v>
      </c>
      <c r="L183" s="32">
        <f t="shared" si="51"/>
        <v>60</v>
      </c>
      <c r="M183" s="32">
        <f>AU1683</f>
        <v>92342</v>
      </c>
      <c r="N183" s="32">
        <f>AV1683</f>
        <v>28055</v>
      </c>
      <c r="O183" s="32">
        <f t="shared" si="49"/>
        <v>77910</v>
      </c>
      <c r="P183" s="32">
        <f t="shared" si="49"/>
        <v>48117</v>
      </c>
      <c r="Q183" s="32">
        <f t="shared" si="52"/>
        <v>0</v>
      </c>
      <c r="R183" s="32">
        <f t="shared" si="52"/>
        <v>0</v>
      </c>
      <c r="S183" s="32">
        <f t="shared" si="53"/>
        <v>48</v>
      </c>
      <c r="T183" s="32">
        <f t="shared" si="53"/>
        <v>55</v>
      </c>
      <c r="U183" s="32">
        <f>AU1998</f>
        <v>2781</v>
      </c>
      <c r="V183" s="32">
        <f>AV1998</f>
        <v>3640</v>
      </c>
      <c r="W183" s="32">
        <f>AU2076</f>
        <v>1614</v>
      </c>
      <c r="X183" s="32">
        <f>AV2076</f>
        <v>0</v>
      </c>
      <c r="Y183" s="32">
        <f t="shared" si="50"/>
        <v>25129</v>
      </c>
      <c r="Z183" s="32">
        <f t="shared" si="50"/>
        <v>82051</v>
      </c>
      <c r="AA183" s="32">
        <f>AU2154</f>
        <v>0</v>
      </c>
      <c r="AB183" s="32">
        <f>AV2154</f>
        <v>0</v>
      </c>
      <c r="AC183" s="91"/>
      <c r="AD183" s="39"/>
      <c r="AE183" s="39"/>
      <c r="AF183" s="39"/>
      <c r="AH183" s="11"/>
      <c r="AI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>
      <c r="A184" s="75" t="s">
        <v>120</v>
      </c>
      <c r="B184" s="8">
        <v>2017</v>
      </c>
      <c r="C184" s="32">
        <f>SUM(C118,C121,C124,C127,C130,C133,C136,C139,C142,C145,C148,C151,C154,C157,C160,C163,C166,C169,C172,C175,C178,C181)</f>
        <v>850228.62800000003</v>
      </c>
      <c r="D184" s="32">
        <f>SUM(D118,D121,D124,D127,D130,D133,D136,D139,D142,D145,D148,D151,D154,D157,D160,D163,D166,D169,D172,D175,D178,D181)</f>
        <v>347949.59666503</v>
      </c>
      <c r="E184" s="32">
        <f t="shared" ref="D184:AB186" si="54">SUM(E118,E121,E124,E127,E130,E133,E136,E139,E142,E145,E148,E151,E154,E157,E160,E163,E166,E169,E172,E175,E178,E181)</f>
        <v>190738.15900000001</v>
      </c>
      <c r="F184" s="32">
        <f t="shared" si="54"/>
        <v>437091.26298232999</v>
      </c>
      <c r="G184" s="32">
        <f t="shared" si="54"/>
        <v>3725457</v>
      </c>
      <c r="H184" s="32">
        <f t="shared" si="54"/>
        <v>763342.80188399996</v>
      </c>
      <c r="I184" s="32">
        <f t="shared" si="54"/>
        <v>276475.58273365453</v>
      </c>
      <c r="J184" s="32">
        <f t="shared" si="54"/>
        <v>263434.09778642998</v>
      </c>
      <c r="K184" s="32">
        <f t="shared" si="54"/>
        <v>372993.04200000002</v>
      </c>
      <c r="L184" s="32">
        <f t="shared" si="54"/>
        <v>98733.045114529988</v>
      </c>
      <c r="M184" s="32">
        <f t="shared" si="54"/>
        <v>1717708.0903395994</v>
      </c>
      <c r="N184" s="32">
        <f t="shared" si="54"/>
        <v>991543.40661921084</v>
      </c>
      <c r="O184" s="32">
        <f t="shared" si="54"/>
        <v>2037305.4780000001</v>
      </c>
      <c r="P184" s="32">
        <f t="shared" si="54"/>
        <v>1446942.88511759</v>
      </c>
      <c r="Q184" s="32">
        <f t="shared" si="54"/>
        <v>7248402.2658249997</v>
      </c>
      <c r="R184" s="32">
        <f t="shared" si="54"/>
        <v>1239031.0834360002</v>
      </c>
      <c r="S184" s="32">
        <f t="shared" si="54"/>
        <v>91538.233999999997</v>
      </c>
      <c r="T184" s="32">
        <f t="shared" si="54"/>
        <v>307639.53067499999</v>
      </c>
      <c r="U184" s="32">
        <f t="shared" si="54"/>
        <v>1401397.0079999999</v>
      </c>
      <c r="V184" s="32">
        <f t="shared" si="54"/>
        <v>2536598.06768054</v>
      </c>
      <c r="W184" s="32">
        <f t="shared" si="54"/>
        <v>2055548.6570000001</v>
      </c>
      <c r="X184" s="32">
        <f t="shared" si="54"/>
        <v>1050527.9779119664</v>
      </c>
      <c r="Y184" s="32">
        <f t="shared" si="54"/>
        <v>202182</v>
      </c>
      <c r="Z184" s="32">
        <f t="shared" si="54"/>
        <v>358866</v>
      </c>
      <c r="AA184" s="32">
        <f t="shared" si="54"/>
        <v>152334.79199999999</v>
      </c>
      <c r="AB184" s="32">
        <f t="shared" si="54"/>
        <v>64553.369200000001</v>
      </c>
      <c r="AC184" s="91" t="s">
        <v>82</v>
      </c>
      <c r="AD184" s="39"/>
      <c r="AE184" s="39"/>
      <c r="AF184" s="39"/>
      <c r="AH184" s="11"/>
      <c r="AI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>
      <c r="A185" s="76"/>
      <c r="B185" s="8">
        <v>2018</v>
      </c>
      <c r="C185" s="32">
        <f t="shared" ref="C185:R186" si="55">SUM(C119,C122,C125,C128,C131,C134,C137,C140,C143,C146,C149,C152,C155,C158,C161,C164,C167,C170,C173,C176,C179,C182)</f>
        <v>1171631</v>
      </c>
      <c r="D185" s="32">
        <f t="shared" si="55"/>
        <v>540212.13</v>
      </c>
      <c r="E185" s="32">
        <f t="shared" si="55"/>
        <v>193916.32104972226</v>
      </c>
      <c r="F185" s="32">
        <f t="shared" si="55"/>
        <v>343298.51222857146</v>
      </c>
      <c r="G185" s="32">
        <f t="shared" si="55"/>
        <v>622490.56000000006</v>
      </c>
      <c r="H185" s="32">
        <f t="shared" si="55"/>
        <v>626242.68625454546</v>
      </c>
      <c r="I185" s="32">
        <f t="shared" si="55"/>
        <v>450195.97499999998</v>
      </c>
      <c r="J185" s="32">
        <f t="shared" si="55"/>
        <v>230357.94629999256</v>
      </c>
      <c r="K185" s="32">
        <f t="shared" si="55"/>
        <v>294376.80200000003</v>
      </c>
      <c r="L185" s="32">
        <f t="shared" si="55"/>
        <v>111179.00491371416</v>
      </c>
      <c r="M185" s="32">
        <f t="shared" si="55"/>
        <v>115051437</v>
      </c>
      <c r="N185" s="32">
        <f t="shared" si="55"/>
        <v>739912.1881038961</v>
      </c>
      <c r="O185" s="32">
        <f t="shared" si="55"/>
        <v>2290556.8389999997</v>
      </c>
      <c r="P185" s="32">
        <f t="shared" si="55"/>
        <v>1638701.374040144</v>
      </c>
      <c r="Q185" s="32">
        <f t="shared" si="55"/>
        <v>438833.91100000002</v>
      </c>
      <c r="R185" s="32">
        <f t="shared" si="55"/>
        <v>884150.78471332463</v>
      </c>
      <c r="S185" s="32">
        <f t="shared" si="54"/>
        <v>115735.56380355291</v>
      </c>
      <c r="T185" s="32">
        <f t="shared" si="54"/>
        <v>378683.50771428569</v>
      </c>
      <c r="U185" s="32">
        <f t="shared" si="54"/>
        <v>1399575.0320000001</v>
      </c>
      <c r="V185" s="32">
        <f t="shared" si="54"/>
        <v>2435301.1228</v>
      </c>
      <c r="W185" s="32">
        <f t="shared" si="54"/>
        <v>1434882</v>
      </c>
      <c r="X185" s="32">
        <f t="shared" si="54"/>
        <v>955249</v>
      </c>
      <c r="Y185" s="32">
        <f t="shared" si="54"/>
        <v>246967.23139999999</v>
      </c>
      <c r="Z185" s="32">
        <f t="shared" si="54"/>
        <v>444242.92222000001</v>
      </c>
      <c r="AA185" s="32">
        <f t="shared" si="54"/>
        <v>139636.67800000001</v>
      </c>
      <c r="AB185" s="32">
        <f t="shared" si="54"/>
        <v>54108.507021060002</v>
      </c>
      <c r="AC185" s="91"/>
      <c r="AD185" s="39"/>
      <c r="AE185" s="40"/>
      <c r="AF185" s="40"/>
      <c r="AH185" s="11"/>
      <c r="AI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>
      <c r="A186" s="77"/>
      <c r="B186" s="8">
        <v>2019</v>
      </c>
      <c r="C186" s="32">
        <f t="shared" si="55"/>
        <v>867550</v>
      </c>
      <c r="D186" s="32">
        <f t="shared" si="54"/>
        <v>425099</v>
      </c>
      <c r="E186" s="32">
        <f t="shared" si="54"/>
        <v>203404</v>
      </c>
      <c r="F186" s="32">
        <f t="shared" si="54"/>
        <v>315241</v>
      </c>
      <c r="G186" s="32">
        <f t="shared" si="54"/>
        <v>710250.89400921657</v>
      </c>
      <c r="H186" s="32">
        <f t="shared" si="54"/>
        <v>861666</v>
      </c>
      <c r="I186" s="32">
        <f t="shared" si="54"/>
        <v>320626</v>
      </c>
      <c r="J186" s="32">
        <f t="shared" si="54"/>
        <v>204437.07792207791</v>
      </c>
      <c r="K186" s="32">
        <f t="shared" si="54"/>
        <v>342587</v>
      </c>
      <c r="L186" s="32">
        <f t="shared" si="54"/>
        <v>131164</v>
      </c>
      <c r="M186" s="32">
        <f t="shared" si="54"/>
        <v>1201243</v>
      </c>
      <c r="N186" s="32">
        <f t="shared" si="54"/>
        <v>695271</v>
      </c>
      <c r="O186" s="32">
        <f t="shared" si="54"/>
        <v>1715164</v>
      </c>
      <c r="P186" s="32">
        <f t="shared" si="54"/>
        <v>1878438</v>
      </c>
      <c r="Q186" s="32">
        <f t="shared" si="54"/>
        <v>638629</v>
      </c>
      <c r="R186" s="32">
        <f t="shared" si="54"/>
        <v>498679</v>
      </c>
      <c r="S186" s="32">
        <f t="shared" si="54"/>
        <v>134867</v>
      </c>
      <c r="T186" s="32">
        <f t="shared" si="54"/>
        <v>437031</v>
      </c>
      <c r="U186" s="32">
        <f t="shared" si="54"/>
        <v>1313707</v>
      </c>
      <c r="V186" s="32">
        <f t="shared" si="54"/>
        <v>2330021</v>
      </c>
      <c r="W186" s="32">
        <f t="shared" si="54"/>
        <v>2053662</v>
      </c>
      <c r="X186" s="32">
        <f t="shared" si="54"/>
        <v>1112357</v>
      </c>
      <c r="Y186" s="32">
        <f t="shared" si="54"/>
        <v>243224.07021927211</v>
      </c>
      <c r="Z186" s="32">
        <f t="shared" si="54"/>
        <v>427919.18129870133</v>
      </c>
      <c r="AA186" s="32">
        <f t="shared" si="54"/>
        <v>272670.89296985837</v>
      </c>
      <c r="AB186" s="32">
        <f t="shared" si="54"/>
        <v>79650</v>
      </c>
      <c r="AC186" s="91"/>
      <c r="AD186" s="39"/>
      <c r="AE186" s="39"/>
      <c r="AF186" s="39"/>
      <c r="AH186" s="11"/>
      <c r="AI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>
      <c r="A187" s="13" t="s">
        <v>121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 t="s">
        <v>83</v>
      </c>
      <c r="AD187" s="1"/>
      <c r="AE187" s="1"/>
      <c r="AF187" s="1"/>
      <c r="AH187" s="11"/>
      <c r="AI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1"/>
      <c r="AI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1"/>
      <c r="AI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2" t="s">
        <v>228</v>
      </c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1"/>
      <c r="AI190" s="1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 t="s">
        <v>227</v>
      </c>
      <c r="AX190" s="29"/>
      <c r="AZ190" s="1"/>
      <c r="BA190" s="1"/>
      <c r="BB190" s="1"/>
    </row>
    <row r="191" spans="1:54" ht="15.75" customHeight="1">
      <c r="A191" s="113" t="s">
        <v>276</v>
      </c>
      <c r="B191" s="113"/>
      <c r="C191" s="113"/>
      <c r="D191" s="113"/>
      <c r="E191" s="113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1"/>
      <c r="AI191" s="11"/>
      <c r="AJ191" s="2"/>
      <c r="AK191" s="2"/>
      <c r="AL191" s="2"/>
      <c r="AM191" s="2"/>
      <c r="AN191" s="2"/>
      <c r="AO191" s="2"/>
      <c r="AP191" s="2"/>
      <c r="AQ191" s="2"/>
      <c r="AR191" s="90" t="s">
        <v>277</v>
      </c>
      <c r="AS191" s="90"/>
      <c r="AT191" s="90"/>
      <c r="AU191" s="90"/>
      <c r="AV191" s="90"/>
      <c r="AW191" s="90"/>
      <c r="AX191" s="2"/>
      <c r="AY191" s="2"/>
      <c r="AZ191" s="1"/>
      <c r="BA191" s="1"/>
      <c r="BB191" s="1"/>
    </row>
    <row r="192" spans="1:54" ht="16.5" customHeight="1">
      <c r="A192" s="74" t="s">
        <v>258</v>
      </c>
      <c r="B192" s="74"/>
      <c r="C192" s="74"/>
      <c r="D192" s="74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1"/>
      <c r="AI192" s="11"/>
      <c r="AJ192" s="2"/>
      <c r="AK192" s="2"/>
      <c r="AL192" s="2"/>
      <c r="AM192" s="2"/>
      <c r="AN192" s="2"/>
      <c r="AO192" s="2"/>
      <c r="AP192" s="2"/>
      <c r="AQ192" s="88" t="s">
        <v>122</v>
      </c>
      <c r="AR192" s="88"/>
      <c r="AS192" s="88"/>
      <c r="AT192" s="88"/>
      <c r="AU192" s="88"/>
      <c r="AV192" s="88"/>
      <c r="AW192" s="88"/>
      <c r="AX192" s="29"/>
      <c r="AY192" s="29"/>
      <c r="AZ192" s="1"/>
      <c r="BA192" s="1"/>
      <c r="BB192" s="1"/>
    </row>
    <row r="193" spans="1:54" ht="16.5" customHeight="1">
      <c r="A193" s="78" t="s">
        <v>84</v>
      </c>
      <c r="B193" s="79"/>
      <c r="C193" s="80" t="s">
        <v>85</v>
      </c>
      <c r="D193" s="81"/>
      <c r="E193" s="80" t="s">
        <v>16</v>
      </c>
      <c r="F193" s="81"/>
      <c r="G193" s="80" t="s">
        <v>18</v>
      </c>
      <c r="H193" s="81"/>
      <c r="I193" s="80" t="s">
        <v>19</v>
      </c>
      <c r="J193" s="81"/>
      <c r="K193" s="80" t="s">
        <v>20</v>
      </c>
      <c r="L193" s="81"/>
      <c r="M193" s="80" t="s">
        <v>21</v>
      </c>
      <c r="N193" s="81"/>
      <c r="O193" s="80" t="s">
        <v>86</v>
      </c>
      <c r="P193" s="81"/>
      <c r="Q193" s="80" t="s">
        <v>24</v>
      </c>
      <c r="R193" s="81"/>
      <c r="S193" s="80" t="s">
        <v>26</v>
      </c>
      <c r="T193" s="81"/>
      <c r="U193" s="80" t="s">
        <v>28</v>
      </c>
      <c r="V193" s="81"/>
      <c r="W193" s="80" t="s">
        <v>30</v>
      </c>
      <c r="X193" s="81"/>
      <c r="Y193" s="80" t="s">
        <v>32</v>
      </c>
      <c r="Z193" s="81"/>
      <c r="AA193" s="80" t="s">
        <v>34</v>
      </c>
      <c r="AB193" s="81"/>
      <c r="AC193" s="80" t="s">
        <v>36</v>
      </c>
      <c r="AD193" s="81"/>
      <c r="AE193" s="80" t="s">
        <v>38</v>
      </c>
      <c r="AF193" s="81"/>
      <c r="AG193" s="80" t="s">
        <v>40</v>
      </c>
      <c r="AH193" s="81"/>
      <c r="AI193" s="80" t="s">
        <v>41</v>
      </c>
      <c r="AJ193" s="81"/>
      <c r="AK193" s="80" t="s">
        <v>42</v>
      </c>
      <c r="AL193" s="81"/>
      <c r="AM193" s="80" t="s">
        <v>44</v>
      </c>
      <c r="AN193" s="81"/>
      <c r="AO193" s="80" t="s">
        <v>45</v>
      </c>
      <c r="AP193" s="81"/>
      <c r="AQ193" s="80" t="s">
        <v>46</v>
      </c>
      <c r="AR193" s="81"/>
      <c r="AS193" s="80" t="s">
        <v>47</v>
      </c>
      <c r="AT193" s="81"/>
      <c r="AU193" s="80" t="s">
        <v>81</v>
      </c>
      <c r="AV193" s="81"/>
      <c r="AW193" s="30" t="s">
        <v>87</v>
      </c>
      <c r="AZ193" s="1"/>
      <c r="BA193" s="1"/>
      <c r="BB193" s="1"/>
    </row>
    <row r="194" spans="1:54" ht="16.5" customHeight="1">
      <c r="A194" s="75" t="s">
        <v>88</v>
      </c>
      <c r="B194" s="30" t="s">
        <v>52</v>
      </c>
      <c r="C194" s="80" t="s">
        <v>266</v>
      </c>
      <c r="D194" s="81"/>
      <c r="E194" s="80" t="s">
        <v>89</v>
      </c>
      <c r="F194" s="81"/>
      <c r="G194" s="80" t="s">
        <v>267</v>
      </c>
      <c r="H194" s="81"/>
      <c r="I194" s="80" t="s">
        <v>268</v>
      </c>
      <c r="J194" s="81"/>
      <c r="K194" s="80" t="s">
        <v>269</v>
      </c>
      <c r="L194" s="81"/>
      <c r="M194" s="80" t="s">
        <v>270</v>
      </c>
      <c r="N194" s="81"/>
      <c r="O194" s="80" t="s">
        <v>90</v>
      </c>
      <c r="P194" s="81"/>
      <c r="Q194" s="80" t="s">
        <v>91</v>
      </c>
      <c r="R194" s="81"/>
      <c r="S194" s="80" t="s">
        <v>92</v>
      </c>
      <c r="T194" s="81"/>
      <c r="U194" s="80" t="s">
        <v>93</v>
      </c>
      <c r="V194" s="81"/>
      <c r="W194" s="80" t="s">
        <v>94</v>
      </c>
      <c r="X194" s="81"/>
      <c r="Y194" s="80" t="s">
        <v>95</v>
      </c>
      <c r="Z194" s="81"/>
      <c r="AA194" s="80" t="s">
        <v>96</v>
      </c>
      <c r="AB194" s="81"/>
      <c r="AC194" s="80" t="s">
        <v>97</v>
      </c>
      <c r="AD194" s="81"/>
      <c r="AE194" s="80" t="s">
        <v>98</v>
      </c>
      <c r="AF194" s="81"/>
      <c r="AG194" s="80" t="s">
        <v>271</v>
      </c>
      <c r="AH194" s="81"/>
      <c r="AI194" s="80" t="s">
        <v>272</v>
      </c>
      <c r="AJ194" s="81"/>
      <c r="AK194" s="80" t="s">
        <v>99</v>
      </c>
      <c r="AL194" s="81"/>
      <c r="AM194" s="80" t="s">
        <v>273</v>
      </c>
      <c r="AN194" s="81"/>
      <c r="AO194" s="80" t="s">
        <v>100</v>
      </c>
      <c r="AP194" s="81"/>
      <c r="AQ194" s="80" t="s">
        <v>275</v>
      </c>
      <c r="AR194" s="81"/>
      <c r="AS194" s="80" t="s">
        <v>101</v>
      </c>
      <c r="AT194" s="81"/>
      <c r="AU194" s="80" t="s">
        <v>102</v>
      </c>
      <c r="AV194" s="81"/>
      <c r="AW194" s="83" t="s">
        <v>103</v>
      </c>
      <c r="AZ194" s="1"/>
      <c r="BA194" s="1"/>
      <c r="BB194" s="1"/>
    </row>
    <row r="195" spans="1:54" ht="15.75">
      <c r="A195" s="77"/>
      <c r="B195" s="48" t="s">
        <v>65</v>
      </c>
      <c r="C195" s="35" t="s">
        <v>123</v>
      </c>
      <c r="D195" s="46" t="s">
        <v>124</v>
      </c>
      <c r="E195" s="35" t="s">
        <v>123</v>
      </c>
      <c r="F195" s="46" t="s">
        <v>124</v>
      </c>
      <c r="G195" s="35" t="s">
        <v>123</v>
      </c>
      <c r="H195" s="46" t="s">
        <v>124</v>
      </c>
      <c r="I195" s="35" t="s">
        <v>123</v>
      </c>
      <c r="J195" s="46" t="s">
        <v>124</v>
      </c>
      <c r="K195" s="35" t="s">
        <v>123</v>
      </c>
      <c r="L195" s="46" t="s">
        <v>124</v>
      </c>
      <c r="M195" s="35" t="s">
        <v>123</v>
      </c>
      <c r="N195" s="46" t="s">
        <v>124</v>
      </c>
      <c r="O195" s="35" t="s">
        <v>123</v>
      </c>
      <c r="P195" s="46" t="s">
        <v>124</v>
      </c>
      <c r="Q195" s="35" t="s">
        <v>123</v>
      </c>
      <c r="R195" s="46" t="s">
        <v>124</v>
      </c>
      <c r="S195" s="35" t="s">
        <v>123</v>
      </c>
      <c r="T195" s="46" t="s">
        <v>124</v>
      </c>
      <c r="U195" s="35" t="s">
        <v>123</v>
      </c>
      <c r="V195" s="46" t="s">
        <v>124</v>
      </c>
      <c r="W195" s="35" t="s">
        <v>123</v>
      </c>
      <c r="X195" s="46" t="s">
        <v>124</v>
      </c>
      <c r="Y195" s="35" t="s">
        <v>123</v>
      </c>
      <c r="Z195" s="46" t="s">
        <v>124</v>
      </c>
      <c r="AA195" s="35" t="s">
        <v>123</v>
      </c>
      <c r="AB195" s="46" t="s">
        <v>124</v>
      </c>
      <c r="AC195" s="35" t="s">
        <v>123</v>
      </c>
      <c r="AD195" s="46" t="s">
        <v>124</v>
      </c>
      <c r="AE195" s="35" t="s">
        <v>123</v>
      </c>
      <c r="AF195" s="46" t="s">
        <v>124</v>
      </c>
      <c r="AG195" s="35" t="s">
        <v>123</v>
      </c>
      <c r="AH195" s="46" t="s">
        <v>124</v>
      </c>
      <c r="AI195" s="35" t="s">
        <v>123</v>
      </c>
      <c r="AJ195" s="46" t="s">
        <v>124</v>
      </c>
      <c r="AK195" s="35" t="s">
        <v>123</v>
      </c>
      <c r="AL195" s="46" t="s">
        <v>124</v>
      </c>
      <c r="AM195" s="35" t="s">
        <v>123</v>
      </c>
      <c r="AN195" s="46" t="s">
        <v>124</v>
      </c>
      <c r="AO195" s="35" t="s">
        <v>123</v>
      </c>
      <c r="AP195" s="46" t="s">
        <v>124</v>
      </c>
      <c r="AQ195" s="35" t="s">
        <v>123</v>
      </c>
      <c r="AR195" s="46" t="s">
        <v>124</v>
      </c>
      <c r="AS195" s="35" t="s">
        <v>123</v>
      </c>
      <c r="AT195" s="46" t="s">
        <v>124</v>
      </c>
      <c r="AU195" s="35" t="s">
        <v>123</v>
      </c>
      <c r="AV195" s="46" t="s">
        <v>124</v>
      </c>
      <c r="AW195" s="85"/>
      <c r="AZ195" s="1"/>
      <c r="BA195" s="1"/>
      <c r="BB195" s="1"/>
    </row>
    <row r="196" spans="1:54" ht="15.75">
      <c r="A196" s="75" t="s">
        <v>15</v>
      </c>
      <c r="B196" s="8">
        <v>2018</v>
      </c>
      <c r="C196" s="34">
        <v>0</v>
      </c>
      <c r="D196" s="34">
        <v>0</v>
      </c>
      <c r="E196" s="34">
        <v>2789</v>
      </c>
      <c r="F196" s="34">
        <v>732</v>
      </c>
      <c r="G196" s="34">
        <v>0</v>
      </c>
      <c r="H196" s="34">
        <v>11</v>
      </c>
      <c r="I196" s="34">
        <v>2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7.0000000000000007E-2</v>
      </c>
      <c r="T196" s="34">
        <v>85.7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648</v>
      </c>
      <c r="AB196" s="34">
        <v>22</v>
      </c>
      <c r="AC196" s="34">
        <v>0</v>
      </c>
      <c r="AD196" s="34">
        <v>0</v>
      </c>
      <c r="AE196" s="34">
        <v>0</v>
      </c>
      <c r="AF196" s="34">
        <v>0</v>
      </c>
      <c r="AG196" s="34">
        <v>157</v>
      </c>
      <c r="AH196" s="34">
        <v>1049</v>
      </c>
      <c r="AI196" s="34">
        <v>7641</v>
      </c>
      <c r="AJ196" s="34">
        <v>1569</v>
      </c>
      <c r="AK196" s="34">
        <v>0</v>
      </c>
      <c r="AL196" s="34">
        <v>0</v>
      </c>
      <c r="AM196" s="34">
        <v>141</v>
      </c>
      <c r="AN196" s="34">
        <v>284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11378.07</v>
      </c>
      <c r="AV196" s="34">
        <v>3752.7</v>
      </c>
      <c r="AW196" s="83" t="s">
        <v>266</v>
      </c>
      <c r="AZ196" s="1"/>
      <c r="BA196" s="1"/>
      <c r="BB196" s="1"/>
    </row>
    <row r="197" spans="1:54" ht="15.75">
      <c r="A197" s="76"/>
      <c r="B197" s="8">
        <v>2019</v>
      </c>
      <c r="C197" s="34">
        <v>0</v>
      </c>
      <c r="D197" s="34">
        <v>0</v>
      </c>
      <c r="E197" s="34">
        <v>45</v>
      </c>
      <c r="F197" s="34">
        <v>45.6</v>
      </c>
      <c r="G197" s="34">
        <v>0</v>
      </c>
      <c r="H197" s="34">
        <v>0</v>
      </c>
      <c r="I197" s="34">
        <v>11</v>
      </c>
      <c r="J197" s="34">
        <v>7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1000</v>
      </c>
      <c r="T197" s="34">
        <v>266.3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595</v>
      </c>
      <c r="AB197" s="34">
        <v>300</v>
      </c>
      <c r="AC197" s="34">
        <v>0</v>
      </c>
      <c r="AD197" s="34">
        <v>0</v>
      </c>
      <c r="AE197" s="34">
        <v>0</v>
      </c>
      <c r="AF197" s="34">
        <v>1</v>
      </c>
      <c r="AG197" s="34">
        <v>219</v>
      </c>
      <c r="AH197" s="34">
        <v>162</v>
      </c>
      <c r="AI197" s="34">
        <v>9801</v>
      </c>
      <c r="AJ197" s="34">
        <v>2653</v>
      </c>
      <c r="AK197" s="34">
        <v>9136</v>
      </c>
      <c r="AL197" s="34">
        <v>2483</v>
      </c>
      <c r="AM197" s="34">
        <v>1819</v>
      </c>
      <c r="AN197" s="34">
        <v>433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22626</v>
      </c>
      <c r="AV197" s="34">
        <v>6350.9</v>
      </c>
      <c r="AW197" s="84"/>
      <c r="AZ197" s="1"/>
      <c r="BA197" s="1"/>
      <c r="BB197" s="1"/>
    </row>
    <row r="198" spans="1:54" ht="15.75">
      <c r="A198" s="77"/>
      <c r="B198" s="8">
        <v>2020</v>
      </c>
      <c r="C198" s="63">
        <v>0</v>
      </c>
      <c r="D198" s="64">
        <v>0</v>
      </c>
      <c r="E198" s="63">
        <v>3114</v>
      </c>
      <c r="F198" s="64">
        <v>1944</v>
      </c>
      <c r="G198" s="63">
        <v>0</v>
      </c>
      <c r="H198" s="64">
        <v>0</v>
      </c>
      <c r="I198" s="63">
        <v>20</v>
      </c>
      <c r="J198" s="64">
        <v>19</v>
      </c>
      <c r="K198" s="63">
        <v>0</v>
      </c>
      <c r="L198" s="64">
        <v>0</v>
      </c>
      <c r="M198" s="63">
        <v>0</v>
      </c>
      <c r="N198" s="64">
        <v>0</v>
      </c>
      <c r="O198" s="63">
        <v>0</v>
      </c>
      <c r="P198" s="64">
        <v>0</v>
      </c>
      <c r="Q198" s="63">
        <v>2815</v>
      </c>
      <c r="R198" s="64">
        <v>1293</v>
      </c>
      <c r="S198" s="63">
        <v>0</v>
      </c>
      <c r="T198" s="64">
        <v>0</v>
      </c>
      <c r="U198" s="63">
        <v>68416</v>
      </c>
      <c r="V198" s="64">
        <v>10640</v>
      </c>
      <c r="W198" s="63">
        <v>0</v>
      </c>
      <c r="X198" s="64">
        <v>0</v>
      </c>
      <c r="Y198" s="63">
        <v>5</v>
      </c>
      <c r="Z198" s="64">
        <v>2</v>
      </c>
      <c r="AA198" s="63">
        <v>766</v>
      </c>
      <c r="AB198" s="64">
        <v>373</v>
      </c>
      <c r="AC198" s="63">
        <v>5</v>
      </c>
      <c r="AD198" s="64">
        <v>11</v>
      </c>
      <c r="AE198" s="63">
        <v>0</v>
      </c>
      <c r="AF198" s="64">
        <v>0</v>
      </c>
      <c r="AG198" s="63">
        <v>379</v>
      </c>
      <c r="AH198" s="64">
        <v>288</v>
      </c>
      <c r="AI198" s="63">
        <v>4207</v>
      </c>
      <c r="AJ198" s="64">
        <v>948</v>
      </c>
      <c r="AK198" s="63">
        <v>0</v>
      </c>
      <c r="AL198" s="64">
        <v>0</v>
      </c>
      <c r="AM198" s="63">
        <v>4333</v>
      </c>
      <c r="AN198" s="64">
        <v>1432</v>
      </c>
      <c r="AO198" s="63">
        <v>0</v>
      </c>
      <c r="AP198" s="64">
        <v>0</v>
      </c>
      <c r="AQ198" s="63">
        <v>0</v>
      </c>
      <c r="AR198" s="64">
        <v>0</v>
      </c>
      <c r="AS198" s="63">
        <v>0</v>
      </c>
      <c r="AT198" s="64">
        <v>0</v>
      </c>
      <c r="AU198" s="34">
        <f>SUM(C198,E198,G198,I198,K198,M198,O198,Q198,S198,U198,W198,Y198,AA198,AC198,AE198,AG198,AI198,AK198,AM198,AO198,AQ198,AS198)</f>
        <v>84060</v>
      </c>
      <c r="AV198" s="34">
        <f>SUM(D198,F198,H198,J198,L198,N198,P198,R198,T198,V198,X198,Z198,AB198,AD198,AF198,AH198,AJ198,AL198,AN198,AP198,AR198,AT198)</f>
        <v>16950</v>
      </c>
      <c r="AW198" s="85"/>
      <c r="AZ198" s="1"/>
      <c r="BA198" s="1"/>
      <c r="BB198" s="1"/>
    </row>
    <row r="199" spans="1:54" ht="15.75">
      <c r="A199" s="75" t="s">
        <v>16</v>
      </c>
      <c r="B199" s="8">
        <v>2018</v>
      </c>
      <c r="C199" s="63">
        <v>2</v>
      </c>
      <c r="D199" s="64">
        <v>5</v>
      </c>
      <c r="E199" s="63">
        <v>0</v>
      </c>
      <c r="F199" s="64">
        <v>0</v>
      </c>
      <c r="G199" s="63">
        <v>0</v>
      </c>
      <c r="H199" s="64">
        <v>0</v>
      </c>
      <c r="I199" s="63">
        <v>0</v>
      </c>
      <c r="J199" s="64">
        <v>0</v>
      </c>
      <c r="K199" s="63">
        <v>0</v>
      </c>
      <c r="L199" s="64">
        <v>0</v>
      </c>
      <c r="M199" s="63">
        <v>0</v>
      </c>
      <c r="N199" s="64">
        <v>0</v>
      </c>
      <c r="O199" s="63">
        <v>0</v>
      </c>
      <c r="P199" s="64">
        <v>0</v>
      </c>
      <c r="Q199" s="63">
        <v>0</v>
      </c>
      <c r="R199" s="64">
        <v>0</v>
      </c>
      <c r="S199" s="63">
        <v>147</v>
      </c>
      <c r="T199" s="64">
        <v>46</v>
      </c>
      <c r="U199" s="63">
        <v>0</v>
      </c>
      <c r="V199" s="64">
        <v>0</v>
      </c>
      <c r="W199" s="63">
        <v>0</v>
      </c>
      <c r="X199" s="64">
        <v>0</v>
      </c>
      <c r="Y199" s="63">
        <v>0</v>
      </c>
      <c r="Z199" s="64">
        <v>0</v>
      </c>
      <c r="AA199" s="63">
        <v>2449</v>
      </c>
      <c r="AB199" s="64">
        <v>834</v>
      </c>
      <c r="AC199" s="63">
        <v>0</v>
      </c>
      <c r="AD199" s="64">
        <v>0</v>
      </c>
      <c r="AE199" s="63">
        <v>0</v>
      </c>
      <c r="AF199" s="64">
        <v>0</v>
      </c>
      <c r="AG199" s="63">
        <v>3238</v>
      </c>
      <c r="AH199" s="64">
        <v>2166</v>
      </c>
      <c r="AI199" s="63">
        <v>53</v>
      </c>
      <c r="AJ199" s="64">
        <v>38</v>
      </c>
      <c r="AK199" s="63">
        <v>0</v>
      </c>
      <c r="AL199" s="64">
        <v>0</v>
      </c>
      <c r="AM199" s="63">
        <v>2485</v>
      </c>
      <c r="AN199" s="64">
        <v>1484</v>
      </c>
      <c r="AO199" s="63">
        <v>1</v>
      </c>
      <c r="AP199" s="64">
        <v>3</v>
      </c>
      <c r="AQ199" s="63">
        <v>0</v>
      </c>
      <c r="AR199" s="64">
        <v>0</v>
      </c>
      <c r="AS199" s="63">
        <v>55</v>
      </c>
      <c r="AT199" s="64">
        <v>19</v>
      </c>
      <c r="AU199" s="34">
        <f>SUM(C199,E199,G199,I199,K199,M199,O199,Q199,S199,U199,W199,Y199,AA199,AC199,AE199,AG199,AI199,AK199,AM199,AO199,AQ199,AS199)</f>
        <v>8430</v>
      </c>
      <c r="AV199" s="34">
        <f t="shared" ref="AV199:AV230" si="56">SUM(D199,F199,H199,J199,L199,N199,P199,R199,T199,V199,X199,Z199,AB199,AD199,AF199,AH199,AJ199,AL199,AN199,AP199,AR199,AT199)</f>
        <v>4595</v>
      </c>
      <c r="AW199" s="83" t="s">
        <v>17</v>
      </c>
      <c r="AZ199" s="1"/>
      <c r="BA199" s="1"/>
      <c r="BB199" s="1"/>
    </row>
    <row r="200" spans="1:54" ht="15.75">
      <c r="A200" s="76"/>
      <c r="B200" s="8">
        <v>2019</v>
      </c>
      <c r="C200" s="63">
        <v>0</v>
      </c>
      <c r="D200" s="64">
        <v>1</v>
      </c>
      <c r="E200" s="63">
        <v>0</v>
      </c>
      <c r="F200" s="64">
        <v>0</v>
      </c>
      <c r="G200" s="63">
        <v>0</v>
      </c>
      <c r="H200" s="64">
        <v>0</v>
      </c>
      <c r="I200" s="63">
        <v>10</v>
      </c>
      <c r="J200" s="64">
        <v>9</v>
      </c>
      <c r="K200" s="63">
        <v>0</v>
      </c>
      <c r="L200" s="64">
        <v>0</v>
      </c>
      <c r="M200" s="63">
        <v>0</v>
      </c>
      <c r="N200" s="64">
        <v>0</v>
      </c>
      <c r="O200" s="63">
        <v>0</v>
      </c>
      <c r="P200" s="64">
        <v>0</v>
      </c>
      <c r="Q200" s="63">
        <v>0</v>
      </c>
      <c r="R200" s="64">
        <v>0</v>
      </c>
      <c r="S200" s="63">
        <v>221</v>
      </c>
      <c r="T200" s="64">
        <v>41</v>
      </c>
      <c r="U200" s="63">
        <v>1</v>
      </c>
      <c r="V200" s="64">
        <v>2</v>
      </c>
      <c r="W200" s="63">
        <v>0</v>
      </c>
      <c r="X200" s="64">
        <v>0</v>
      </c>
      <c r="Y200" s="63">
        <v>0</v>
      </c>
      <c r="Z200" s="64">
        <v>1</v>
      </c>
      <c r="AA200" s="63">
        <v>4186</v>
      </c>
      <c r="AB200" s="64">
        <v>1438</v>
      </c>
      <c r="AC200" s="63">
        <v>0</v>
      </c>
      <c r="AD200" s="64">
        <v>0</v>
      </c>
      <c r="AE200" s="63">
        <v>0</v>
      </c>
      <c r="AF200" s="64">
        <v>0</v>
      </c>
      <c r="AG200" s="63">
        <v>3736</v>
      </c>
      <c r="AH200" s="64">
        <v>2590</v>
      </c>
      <c r="AI200" s="63">
        <v>5</v>
      </c>
      <c r="AJ200" s="64">
        <v>4</v>
      </c>
      <c r="AK200" s="63">
        <v>0</v>
      </c>
      <c r="AL200" s="64">
        <v>0</v>
      </c>
      <c r="AM200" s="63">
        <v>8</v>
      </c>
      <c r="AN200" s="64">
        <v>11</v>
      </c>
      <c r="AO200" s="63">
        <v>14</v>
      </c>
      <c r="AP200" s="64">
        <v>25</v>
      </c>
      <c r="AQ200" s="63">
        <v>0</v>
      </c>
      <c r="AR200" s="64">
        <v>0</v>
      </c>
      <c r="AS200" s="63">
        <v>57</v>
      </c>
      <c r="AT200" s="64">
        <v>23</v>
      </c>
      <c r="AU200" s="34">
        <f>SUM(C200,E200,G200,I200,K200,M200,O200,Q200,S200,U200,W200,Y200,AA200,AC200,AE200,AG200,AI200,AK200,AM200,AO200,AQ200,AS200)</f>
        <v>8238</v>
      </c>
      <c r="AV200" s="34">
        <f t="shared" si="56"/>
        <v>4145</v>
      </c>
      <c r="AW200" s="84"/>
      <c r="AZ200" s="1"/>
      <c r="BA200" s="1"/>
      <c r="BB200" s="1"/>
    </row>
    <row r="201" spans="1:54" ht="15.75">
      <c r="A201" s="77"/>
      <c r="B201" s="8">
        <v>2020</v>
      </c>
      <c r="C201" s="63">
        <v>69</v>
      </c>
      <c r="D201" s="64">
        <v>140</v>
      </c>
      <c r="E201" s="63">
        <v>0</v>
      </c>
      <c r="F201" s="64">
        <v>0</v>
      </c>
      <c r="G201" s="63">
        <v>6</v>
      </c>
      <c r="H201" s="64">
        <v>27</v>
      </c>
      <c r="I201" s="63">
        <v>16</v>
      </c>
      <c r="J201" s="64">
        <v>17</v>
      </c>
      <c r="K201" s="63">
        <v>0</v>
      </c>
      <c r="L201" s="64">
        <v>0</v>
      </c>
      <c r="M201" s="63">
        <v>0</v>
      </c>
      <c r="N201" s="64">
        <v>0</v>
      </c>
      <c r="O201" s="63">
        <v>0</v>
      </c>
      <c r="P201" s="64">
        <v>0</v>
      </c>
      <c r="Q201" s="63">
        <v>1961</v>
      </c>
      <c r="R201" s="64">
        <v>1217</v>
      </c>
      <c r="S201" s="63">
        <v>3492</v>
      </c>
      <c r="T201" s="64">
        <v>758</v>
      </c>
      <c r="U201" s="63">
        <v>23</v>
      </c>
      <c r="V201" s="64">
        <v>18</v>
      </c>
      <c r="W201" s="63">
        <v>0</v>
      </c>
      <c r="X201" s="64">
        <v>0</v>
      </c>
      <c r="Y201" s="63">
        <v>0</v>
      </c>
      <c r="Z201" s="64">
        <v>1</v>
      </c>
      <c r="AA201" s="63">
        <v>4234</v>
      </c>
      <c r="AB201" s="64">
        <v>1496</v>
      </c>
      <c r="AC201" s="63">
        <v>25</v>
      </c>
      <c r="AD201" s="64">
        <v>37</v>
      </c>
      <c r="AE201" s="63">
        <v>0</v>
      </c>
      <c r="AF201" s="64">
        <v>0</v>
      </c>
      <c r="AG201" s="63">
        <v>3738</v>
      </c>
      <c r="AH201" s="64">
        <v>2627</v>
      </c>
      <c r="AI201" s="63">
        <v>109</v>
      </c>
      <c r="AJ201" s="64">
        <v>187</v>
      </c>
      <c r="AK201" s="63">
        <v>0</v>
      </c>
      <c r="AL201" s="64">
        <v>0</v>
      </c>
      <c r="AM201" s="63">
        <v>433</v>
      </c>
      <c r="AN201" s="64">
        <v>343</v>
      </c>
      <c r="AO201" s="63">
        <v>19</v>
      </c>
      <c r="AP201" s="64">
        <v>36</v>
      </c>
      <c r="AQ201" s="63">
        <v>0</v>
      </c>
      <c r="AR201" s="64">
        <v>0</v>
      </c>
      <c r="AS201" s="63">
        <v>66</v>
      </c>
      <c r="AT201" s="64">
        <v>29</v>
      </c>
      <c r="AU201" s="34">
        <f>SUM(C201,E201,G201,I201,K201,M201,O201,Q201,S201,U201,W201,Y201,AA201,AC201,AE201,AG201,AI201,AK201,AM201,AO201,AQ201,AS201)</f>
        <v>14191</v>
      </c>
      <c r="AV201" s="34">
        <f t="shared" si="56"/>
        <v>6933</v>
      </c>
      <c r="AW201" s="85"/>
      <c r="AZ201" s="1"/>
      <c r="BA201" s="1"/>
      <c r="BB201" s="1"/>
    </row>
    <row r="202" spans="1:54" ht="15.75">
      <c r="A202" s="75" t="s">
        <v>18</v>
      </c>
      <c r="B202" s="8">
        <v>2018</v>
      </c>
      <c r="C202" s="63">
        <v>0</v>
      </c>
      <c r="D202" s="64">
        <v>20</v>
      </c>
      <c r="E202" s="63">
        <v>0</v>
      </c>
      <c r="F202" s="64">
        <v>693</v>
      </c>
      <c r="G202" s="63">
        <v>0</v>
      </c>
      <c r="H202" s="64">
        <v>0</v>
      </c>
      <c r="I202" s="63">
        <v>0</v>
      </c>
      <c r="J202" s="64">
        <v>0</v>
      </c>
      <c r="K202" s="63">
        <v>0</v>
      </c>
      <c r="L202" s="64">
        <v>0</v>
      </c>
      <c r="M202" s="63">
        <v>0</v>
      </c>
      <c r="N202" s="64">
        <v>0</v>
      </c>
      <c r="O202" s="63">
        <v>0</v>
      </c>
      <c r="P202" s="64">
        <v>0</v>
      </c>
      <c r="Q202" s="63">
        <v>0</v>
      </c>
      <c r="R202" s="64">
        <v>8</v>
      </c>
      <c r="S202" s="63">
        <v>0</v>
      </c>
      <c r="T202" s="64">
        <v>0</v>
      </c>
      <c r="U202" s="63">
        <v>0</v>
      </c>
      <c r="V202" s="64">
        <v>0</v>
      </c>
      <c r="W202" s="63">
        <v>0</v>
      </c>
      <c r="X202" s="64">
        <v>0</v>
      </c>
      <c r="Y202" s="63">
        <v>0</v>
      </c>
      <c r="Z202" s="64">
        <v>0</v>
      </c>
      <c r="AA202" s="63">
        <v>0</v>
      </c>
      <c r="AB202" s="64">
        <v>21</v>
      </c>
      <c r="AC202" s="63">
        <v>0</v>
      </c>
      <c r="AD202" s="64">
        <v>0</v>
      </c>
      <c r="AE202" s="63">
        <v>0</v>
      </c>
      <c r="AF202" s="64">
        <v>0</v>
      </c>
      <c r="AG202" s="63">
        <v>0</v>
      </c>
      <c r="AH202" s="64">
        <v>0</v>
      </c>
      <c r="AI202" s="63">
        <v>0</v>
      </c>
      <c r="AJ202" s="64">
        <v>0</v>
      </c>
      <c r="AK202" s="63">
        <v>0</v>
      </c>
      <c r="AL202" s="64">
        <v>0</v>
      </c>
      <c r="AM202" s="63">
        <v>0</v>
      </c>
      <c r="AN202" s="64">
        <v>32</v>
      </c>
      <c r="AO202" s="63">
        <v>0</v>
      </c>
      <c r="AP202" s="64">
        <v>0</v>
      </c>
      <c r="AQ202" s="63">
        <v>0</v>
      </c>
      <c r="AR202" s="64">
        <v>0</v>
      </c>
      <c r="AS202" s="63">
        <v>0</v>
      </c>
      <c r="AT202" s="64">
        <v>0</v>
      </c>
      <c r="AU202" s="34">
        <f t="shared" ref="AU202:AU261" si="57">SUM(C202,E202,G202,I202,K202,M202,O202,Q202,S202,U202,W202,Y202,AA202,AC202,AE202,AG202,AI202,AK202,AM202,AO202,AQ202,AS202)</f>
        <v>0</v>
      </c>
      <c r="AV202" s="34">
        <f t="shared" si="56"/>
        <v>774</v>
      </c>
      <c r="AW202" s="83" t="s">
        <v>267</v>
      </c>
      <c r="AZ202" s="1"/>
      <c r="BA202" s="1"/>
      <c r="BB202" s="1"/>
    </row>
    <row r="203" spans="1:54" ht="15.75">
      <c r="A203" s="76"/>
      <c r="B203" s="8">
        <v>2019</v>
      </c>
      <c r="C203" s="63">
        <v>163</v>
      </c>
      <c r="D203" s="64">
        <v>69</v>
      </c>
      <c r="E203" s="63">
        <v>9293</v>
      </c>
      <c r="F203" s="64">
        <v>4422</v>
      </c>
      <c r="G203" s="63">
        <v>0</v>
      </c>
      <c r="H203" s="64">
        <v>0</v>
      </c>
      <c r="I203" s="63">
        <v>0</v>
      </c>
      <c r="J203" s="64">
        <v>0</v>
      </c>
      <c r="K203" s="63">
        <v>0</v>
      </c>
      <c r="L203" s="64">
        <v>0</v>
      </c>
      <c r="M203" s="63">
        <v>0</v>
      </c>
      <c r="N203" s="64">
        <v>0</v>
      </c>
      <c r="O203" s="63">
        <v>0</v>
      </c>
      <c r="P203" s="64">
        <v>0</v>
      </c>
      <c r="Q203" s="63">
        <v>18</v>
      </c>
      <c r="R203" s="64">
        <v>11</v>
      </c>
      <c r="S203" s="63">
        <v>0</v>
      </c>
      <c r="T203" s="64">
        <v>0</v>
      </c>
      <c r="U203" s="63">
        <v>0</v>
      </c>
      <c r="V203" s="64">
        <v>0</v>
      </c>
      <c r="W203" s="63">
        <v>0</v>
      </c>
      <c r="X203" s="64">
        <v>0</v>
      </c>
      <c r="Y203" s="63">
        <v>0</v>
      </c>
      <c r="Z203" s="64">
        <v>0</v>
      </c>
      <c r="AA203" s="63">
        <v>15</v>
      </c>
      <c r="AB203" s="64">
        <v>19</v>
      </c>
      <c r="AC203" s="63">
        <v>0</v>
      </c>
      <c r="AD203" s="64">
        <v>0</v>
      </c>
      <c r="AE203" s="63">
        <v>0</v>
      </c>
      <c r="AF203" s="64">
        <v>0</v>
      </c>
      <c r="AG203" s="63">
        <v>806</v>
      </c>
      <c r="AH203" s="64">
        <v>580</v>
      </c>
      <c r="AI203" s="63">
        <v>0</v>
      </c>
      <c r="AJ203" s="64">
        <v>0</v>
      </c>
      <c r="AK203" s="63">
        <v>0</v>
      </c>
      <c r="AL203" s="64">
        <v>0</v>
      </c>
      <c r="AM203" s="63">
        <v>20</v>
      </c>
      <c r="AN203" s="64">
        <v>27</v>
      </c>
      <c r="AO203" s="63">
        <v>0</v>
      </c>
      <c r="AP203" s="64">
        <v>2</v>
      </c>
      <c r="AQ203" s="63">
        <v>0</v>
      </c>
      <c r="AR203" s="64">
        <v>0</v>
      </c>
      <c r="AS203" s="63">
        <v>1</v>
      </c>
      <c r="AT203" s="64">
        <v>1</v>
      </c>
      <c r="AU203" s="34">
        <f t="shared" si="57"/>
        <v>10316</v>
      </c>
      <c r="AV203" s="34">
        <f t="shared" si="56"/>
        <v>5131</v>
      </c>
      <c r="AW203" s="84"/>
      <c r="AZ203" s="1"/>
      <c r="BA203" s="1"/>
      <c r="BB203" s="1"/>
    </row>
    <row r="204" spans="1:54" ht="15.75">
      <c r="A204" s="77"/>
      <c r="B204" s="8">
        <v>2020</v>
      </c>
      <c r="C204" s="34">
        <v>265</v>
      </c>
      <c r="D204" s="34">
        <v>116</v>
      </c>
      <c r="E204" s="34">
        <v>16108</v>
      </c>
      <c r="F204" s="34">
        <v>7200</v>
      </c>
      <c r="G204" s="34">
        <v>0</v>
      </c>
      <c r="H204" s="34">
        <v>0</v>
      </c>
      <c r="I204" s="34">
        <v>2</v>
      </c>
      <c r="J204" s="34">
        <v>2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559</v>
      </c>
      <c r="R204" s="34">
        <v>568</v>
      </c>
      <c r="S204" s="34">
        <v>160</v>
      </c>
      <c r="T204" s="34">
        <v>32</v>
      </c>
      <c r="U204" s="34">
        <v>5</v>
      </c>
      <c r="V204" s="34">
        <v>5</v>
      </c>
      <c r="W204" s="34">
        <v>8</v>
      </c>
      <c r="X204" s="34">
        <v>13</v>
      </c>
      <c r="Y204" s="34">
        <v>0</v>
      </c>
      <c r="Z204" s="34">
        <v>0</v>
      </c>
      <c r="AA204" s="34">
        <v>20</v>
      </c>
      <c r="AB204" s="34">
        <v>17</v>
      </c>
      <c r="AC204" s="34">
        <v>0</v>
      </c>
      <c r="AD204" s="34">
        <v>0</v>
      </c>
      <c r="AE204" s="34">
        <v>0</v>
      </c>
      <c r="AF204" s="34">
        <v>0</v>
      </c>
      <c r="AG204" s="34">
        <v>1020</v>
      </c>
      <c r="AH204" s="34">
        <v>724</v>
      </c>
      <c r="AI204" s="34">
        <v>35</v>
      </c>
      <c r="AJ204" s="34">
        <v>101</v>
      </c>
      <c r="AK204" s="34">
        <v>0</v>
      </c>
      <c r="AL204" s="34">
        <v>3</v>
      </c>
      <c r="AM204" s="34">
        <v>289</v>
      </c>
      <c r="AN204" s="34">
        <v>177</v>
      </c>
      <c r="AO204" s="34">
        <v>1</v>
      </c>
      <c r="AP204" s="34">
        <v>1</v>
      </c>
      <c r="AQ204" s="34">
        <v>0</v>
      </c>
      <c r="AR204" s="34">
        <v>0</v>
      </c>
      <c r="AS204" s="34">
        <v>1</v>
      </c>
      <c r="AT204" s="34">
        <v>1</v>
      </c>
      <c r="AU204" s="34">
        <f t="shared" si="57"/>
        <v>18473</v>
      </c>
      <c r="AV204" s="34">
        <f t="shared" si="56"/>
        <v>8960</v>
      </c>
      <c r="AW204" s="85"/>
      <c r="AZ204" s="1"/>
      <c r="BA204" s="1"/>
      <c r="BB204" s="1"/>
    </row>
    <row r="205" spans="1:54" ht="15.75">
      <c r="A205" s="75" t="s">
        <v>19</v>
      </c>
      <c r="B205" s="8">
        <v>2018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1</v>
      </c>
      <c r="AK205" s="34">
        <v>0</v>
      </c>
      <c r="AL205" s="34">
        <v>0</v>
      </c>
      <c r="AM205" s="34">
        <v>0</v>
      </c>
      <c r="AN205" s="34">
        <v>130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f t="shared" si="57"/>
        <v>0</v>
      </c>
      <c r="AV205" s="34">
        <f t="shared" si="56"/>
        <v>131</v>
      </c>
      <c r="AW205" s="83" t="s">
        <v>268</v>
      </c>
      <c r="AZ205" s="1"/>
      <c r="BA205" s="1"/>
      <c r="BB205" s="1"/>
    </row>
    <row r="206" spans="1:54" ht="15.75">
      <c r="A206" s="76"/>
      <c r="B206" s="8">
        <v>2019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96</v>
      </c>
      <c r="R206" s="34">
        <v>41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1</v>
      </c>
      <c r="AK206" s="34">
        <v>0</v>
      </c>
      <c r="AL206" s="34">
        <v>0</v>
      </c>
      <c r="AM206" s="34">
        <v>6295</v>
      </c>
      <c r="AN206" s="34">
        <v>2224</v>
      </c>
      <c r="AO206" s="34">
        <v>940</v>
      </c>
      <c r="AP206" s="34">
        <v>408</v>
      </c>
      <c r="AQ206" s="34">
        <v>0</v>
      </c>
      <c r="AR206" s="34">
        <v>0</v>
      </c>
      <c r="AS206" s="34">
        <v>0</v>
      </c>
      <c r="AT206" s="34">
        <v>0</v>
      </c>
      <c r="AU206" s="34">
        <f t="shared" si="57"/>
        <v>7331</v>
      </c>
      <c r="AV206" s="34">
        <f t="shared" si="56"/>
        <v>2674</v>
      </c>
      <c r="AW206" s="84"/>
      <c r="AZ206" s="1"/>
      <c r="BA206" s="1"/>
      <c r="BB206" s="1"/>
    </row>
    <row r="207" spans="1:54" ht="15.75">
      <c r="A207" s="77"/>
      <c r="B207" s="8">
        <v>2020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72</v>
      </c>
      <c r="R207" s="34">
        <v>32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6171</v>
      </c>
      <c r="AN207" s="34">
        <v>2326</v>
      </c>
      <c r="AO207" s="34">
        <v>1388</v>
      </c>
      <c r="AP207" s="34">
        <v>644</v>
      </c>
      <c r="AQ207" s="34">
        <v>0</v>
      </c>
      <c r="AR207" s="34">
        <v>0</v>
      </c>
      <c r="AS207" s="34">
        <v>0</v>
      </c>
      <c r="AT207" s="34">
        <v>0</v>
      </c>
      <c r="AU207" s="34">
        <f t="shared" si="57"/>
        <v>7631</v>
      </c>
      <c r="AV207" s="34">
        <f t="shared" si="56"/>
        <v>3002</v>
      </c>
      <c r="AW207" s="85"/>
      <c r="AZ207" s="1"/>
      <c r="BA207" s="1"/>
      <c r="BB207" s="1"/>
    </row>
    <row r="208" spans="1:54" ht="15.75">
      <c r="A208" s="75" t="s">
        <v>20</v>
      </c>
      <c r="B208" s="8">
        <v>2018</v>
      </c>
      <c r="C208" s="34">
        <v>0</v>
      </c>
      <c r="D208" s="34">
        <v>0</v>
      </c>
      <c r="E208" s="34">
        <v>27</v>
      </c>
      <c r="F208" s="34">
        <v>28</v>
      </c>
      <c r="G208" s="34">
        <v>0</v>
      </c>
      <c r="H208" s="34">
        <v>0</v>
      </c>
      <c r="I208" s="34">
        <v>120</v>
      </c>
      <c r="J208" s="34">
        <v>37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4</v>
      </c>
      <c r="AJ208" s="34">
        <v>3</v>
      </c>
      <c r="AK208" s="34">
        <v>0</v>
      </c>
      <c r="AL208" s="34">
        <v>0</v>
      </c>
      <c r="AM208" s="34">
        <v>219</v>
      </c>
      <c r="AN208" s="34">
        <v>463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f t="shared" si="57"/>
        <v>370</v>
      </c>
      <c r="AV208" s="34">
        <f t="shared" si="56"/>
        <v>531</v>
      </c>
      <c r="AW208" s="83" t="s">
        <v>269</v>
      </c>
      <c r="AZ208" s="1"/>
      <c r="BA208" s="1"/>
      <c r="BB208" s="1"/>
    </row>
    <row r="209" spans="1:54" ht="15.75">
      <c r="A209" s="76"/>
      <c r="B209" s="8">
        <v>2019</v>
      </c>
      <c r="C209" s="34">
        <v>120</v>
      </c>
      <c r="D209" s="34">
        <v>149</v>
      </c>
      <c r="E209" s="34">
        <v>193</v>
      </c>
      <c r="F209" s="34">
        <v>193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100</v>
      </c>
      <c r="AF209" s="34">
        <v>45</v>
      </c>
      <c r="AG209" s="34">
        <v>0</v>
      </c>
      <c r="AH209" s="34">
        <v>0</v>
      </c>
      <c r="AI209" s="34">
        <v>601</v>
      </c>
      <c r="AJ209" s="34">
        <v>1169</v>
      </c>
      <c r="AK209" s="34">
        <v>150</v>
      </c>
      <c r="AL209" s="34">
        <v>47</v>
      </c>
      <c r="AM209" s="34">
        <v>3430</v>
      </c>
      <c r="AN209" s="34">
        <v>2268</v>
      </c>
      <c r="AO209" s="34">
        <v>60</v>
      </c>
      <c r="AP209" s="34">
        <v>31</v>
      </c>
      <c r="AQ209" s="34">
        <v>0</v>
      </c>
      <c r="AR209" s="34">
        <v>0</v>
      </c>
      <c r="AS209" s="34">
        <v>0</v>
      </c>
      <c r="AT209" s="34">
        <v>0</v>
      </c>
      <c r="AU209" s="34">
        <f t="shared" si="57"/>
        <v>4654</v>
      </c>
      <c r="AV209" s="34">
        <f t="shared" si="56"/>
        <v>3902</v>
      </c>
      <c r="AW209" s="84"/>
      <c r="AZ209" s="1"/>
      <c r="BA209" s="1"/>
      <c r="BB209" s="1"/>
    </row>
    <row r="210" spans="1:54" ht="15.75">
      <c r="A210" s="77"/>
      <c r="B210" s="8">
        <v>2020</v>
      </c>
      <c r="C210" s="34">
        <v>0</v>
      </c>
      <c r="D210" s="34">
        <v>0</v>
      </c>
      <c r="E210" s="34">
        <v>17</v>
      </c>
      <c r="F210" s="34">
        <v>24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6</v>
      </c>
      <c r="AJ210" s="34">
        <v>6</v>
      </c>
      <c r="AK210" s="34">
        <v>0</v>
      </c>
      <c r="AL210" s="34">
        <v>0</v>
      </c>
      <c r="AM210" s="34">
        <v>9924</v>
      </c>
      <c r="AN210" s="34">
        <v>6067</v>
      </c>
      <c r="AO210" s="34">
        <v>280</v>
      </c>
      <c r="AP210" s="34">
        <v>153</v>
      </c>
      <c r="AQ210" s="34">
        <v>0</v>
      </c>
      <c r="AR210" s="34">
        <v>0</v>
      </c>
      <c r="AS210" s="34">
        <v>0</v>
      </c>
      <c r="AT210" s="34">
        <v>0</v>
      </c>
      <c r="AU210" s="34">
        <f t="shared" si="57"/>
        <v>10227</v>
      </c>
      <c r="AV210" s="34">
        <f t="shared" si="56"/>
        <v>6250</v>
      </c>
      <c r="AW210" s="85"/>
      <c r="AZ210" s="1"/>
      <c r="BA210" s="1"/>
      <c r="BB210" s="1"/>
    </row>
    <row r="211" spans="1:54" ht="15.75">
      <c r="A211" s="75" t="s">
        <v>21</v>
      </c>
      <c r="B211" s="8">
        <v>2018</v>
      </c>
      <c r="C211" s="34">
        <v>0</v>
      </c>
      <c r="D211" s="34">
        <v>0</v>
      </c>
      <c r="E211" s="34">
        <v>0</v>
      </c>
      <c r="F211" s="34">
        <v>543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2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0</v>
      </c>
      <c r="AG211" s="34">
        <v>27</v>
      </c>
      <c r="AH211" s="34">
        <v>21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f t="shared" si="57"/>
        <v>27</v>
      </c>
      <c r="AV211" s="34">
        <f t="shared" si="56"/>
        <v>566</v>
      </c>
      <c r="AW211" s="83" t="s">
        <v>270</v>
      </c>
      <c r="AZ211" s="1"/>
      <c r="BA211" s="1"/>
      <c r="BB211" s="1"/>
    </row>
    <row r="212" spans="1:54" ht="15.75">
      <c r="A212" s="76"/>
      <c r="B212" s="8">
        <v>2019</v>
      </c>
      <c r="C212" s="34">
        <v>0</v>
      </c>
      <c r="D212" s="34">
        <v>0</v>
      </c>
      <c r="E212" s="34">
        <v>616</v>
      </c>
      <c r="F212" s="34">
        <v>351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1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0</v>
      </c>
      <c r="AL212" s="34">
        <v>0</v>
      </c>
      <c r="AM212" s="34">
        <v>1143</v>
      </c>
      <c r="AN212" s="34">
        <v>511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f t="shared" si="57"/>
        <v>1759</v>
      </c>
      <c r="AV212" s="34">
        <f t="shared" si="56"/>
        <v>864</v>
      </c>
      <c r="AW212" s="84"/>
      <c r="AZ212" s="1"/>
      <c r="BA212" s="1"/>
      <c r="BB212" s="1"/>
    </row>
    <row r="213" spans="1:54" ht="15.75">
      <c r="A213" s="77"/>
      <c r="B213" s="8">
        <v>2020</v>
      </c>
      <c r="C213" s="34">
        <v>0</v>
      </c>
      <c r="D213" s="34">
        <v>0</v>
      </c>
      <c r="E213" s="34">
        <v>251</v>
      </c>
      <c r="F213" s="34">
        <v>150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13</v>
      </c>
      <c r="AH213" s="34">
        <v>8</v>
      </c>
      <c r="AI213" s="34">
        <v>0</v>
      </c>
      <c r="AJ213" s="34">
        <v>0</v>
      </c>
      <c r="AK213" s="34">
        <v>0</v>
      </c>
      <c r="AL213" s="34">
        <v>0</v>
      </c>
      <c r="AM213" s="34">
        <v>691</v>
      </c>
      <c r="AN213" s="34">
        <v>377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f t="shared" si="57"/>
        <v>955</v>
      </c>
      <c r="AV213" s="34">
        <f t="shared" si="56"/>
        <v>535</v>
      </c>
      <c r="AW213" s="85"/>
      <c r="AZ213" s="1"/>
      <c r="BA213" s="1"/>
      <c r="BB213" s="1"/>
    </row>
    <row r="214" spans="1:54" ht="15.75">
      <c r="A214" s="75" t="s">
        <v>113</v>
      </c>
      <c r="B214" s="8">
        <v>2018</v>
      </c>
      <c r="C214" s="34">
        <v>0</v>
      </c>
      <c r="D214" s="34">
        <v>0</v>
      </c>
      <c r="E214" s="34">
        <v>6247</v>
      </c>
      <c r="F214" s="34">
        <v>2967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19</v>
      </c>
      <c r="R214" s="34">
        <v>26</v>
      </c>
      <c r="S214" s="34">
        <v>10000</v>
      </c>
      <c r="T214" s="34">
        <v>2076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1008</v>
      </c>
      <c r="AB214" s="34">
        <v>390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19567</v>
      </c>
      <c r="AN214" s="34">
        <v>6084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f t="shared" si="57"/>
        <v>36841</v>
      </c>
      <c r="AV214" s="34">
        <f t="shared" si="56"/>
        <v>11543</v>
      </c>
      <c r="AW214" s="83" t="s">
        <v>76</v>
      </c>
      <c r="AZ214" s="1"/>
      <c r="BA214" s="1"/>
      <c r="BB214" s="1"/>
    </row>
    <row r="215" spans="1:54" ht="15.75">
      <c r="A215" s="76"/>
      <c r="B215" s="8">
        <v>2019</v>
      </c>
      <c r="C215" s="34">
        <v>0</v>
      </c>
      <c r="D215" s="34">
        <v>0</v>
      </c>
      <c r="E215" s="34">
        <v>6001</v>
      </c>
      <c r="F215" s="34">
        <v>2929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18803</v>
      </c>
      <c r="AN215" s="34">
        <v>5885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f t="shared" si="57"/>
        <v>24804</v>
      </c>
      <c r="AV215" s="34">
        <f t="shared" si="56"/>
        <v>8814</v>
      </c>
      <c r="AW215" s="84"/>
      <c r="AZ215" s="1"/>
      <c r="BA215" s="1"/>
      <c r="BB215" s="1"/>
    </row>
    <row r="216" spans="1:54" ht="15.75">
      <c r="A216" s="77"/>
      <c r="B216" s="8">
        <v>2020</v>
      </c>
      <c r="C216" s="34">
        <v>0</v>
      </c>
      <c r="D216" s="34">
        <v>0</v>
      </c>
      <c r="E216" s="34">
        <v>13094</v>
      </c>
      <c r="F216" s="34">
        <v>7258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7609</v>
      </c>
      <c r="AN216" s="34">
        <v>3871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f t="shared" si="57"/>
        <v>20703</v>
      </c>
      <c r="AV216" s="34">
        <f t="shared" si="56"/>
        <v>11129</v>
      </c>
      <c r="AW216" s="85"/>
      <c r="AZ216" s="1"/>
      <c r="BA216" s="1"/>
      <c r="BB216" s="1"/>
    </row>
    <row r="217" spans="1:54" ht="15.75">
      <c r="A217" s="75" t="s">
        <v>24</v>
      </c>
      <c r="B217" s="8">
        <v>2018</v>
      </c>
      <c r="C217" s="34">
        <v>337</v>
      </c>
      <c r="D217" s="34">
        <v>472</v>
      </c>
      <c r="E217" s="34">
        <v>59151</v>
      </c>
      <c r="F217" s="34">
        <v>31333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44</v>
      </c>
      <c r="P217" s="34">
        <v>13</v>
      </c>
      <c r="Q217" s="34">
        <v>0</v>
      </c>
      <c r="R217" s="34">
        <v>0</v>
      </c>
      <c r="S217" s="34">
        <v>3145</v>
      </c>
      <c r="T217" s="34">
        <v>667</v>
      </c>
      <c r="U217" s="34">
        <v>1073</v>
      </c>
      <c r="V217" s="34">
        <v>837</v>
      </c>
      <c r="W217" s="34">
        <v>279</v>
      </c>
      <c r="X217" s="34">
        <v>195</v>
      </c>
      <c r="Y217" s="34">
        <v>82</v>
      </c>
      <c r="Z217" s="34">
        <v>29</v>
      </c>
      <c r="AA217" s="34">
        <v>8273</v>
      </c>
      <c r="AB217" s="34">
        <v>2740</v>
      </c>
      <c r="AC217" s="34">
        <v>0</v>
      </c>
      <c r="AD217" s="34">
        <v>0</v>
      </c>
      <c r="AE217" s="34">
        <v>0</v>
      </c>
      <c r="AF217" s="34">
        <v>0</v>
      </c>
      <c r="AG217" s="34">
        <v>67994</v>
      </c>
      <c r="AH217" s="34">
        <v>43069</v>
      </c>
      <c r="AI217" s="34">
        <v>962</v>
      </c>
      <c r="AJ217" s="34">
        <v>730</v>
      </c>
      <c r="AK217" s="34">
        <v>0</v>
      </c>
      <c r="AL217" s="34">
        <v>0</v>
      </c>
      <c r="AM217" s="34">
        <v>19664</v>
      </c>
      <c r="AN217" s="34">
        <v>7299</v>
      </c>
      <c r="AO217" s="34">
        <v>0</v>
      </c>
      <c r="AP217" s="34">
        <v>0</v>
      </c>
      <c r="AQ217" s="34">
        <v>0</v>
      </c>
      <c r="AR217" s="34">
        <v>0</v>
      </c>
      <c r="AS217" s="34">
        <v>15076</v>
      </c>
      <c r="AT217" s="34">
        <v>8345</v>
      </c>
      <c r="AU217" s="34">
        <f t="shared" si="57"/>
        <v>176080</v>
      </c>
      <c r="AV217" s="34">
        <f t="shared" si="56"/>
        <v>95729</v>
      </c>
      <c r="AW217" s="83" t="s">
        <v>25</v>
      </c>
      <c r="AZ217" s="1"/>
      <c r="BA217" s="1"/>
      <c r="BB217" s="1"/>
    </row>
    <row r="218" spans="1:54" ht="15.75">
      <c r="A218" s="76"/>
      <c r="B218" s="8">
        <v>2019</v>
      </c>
      <c r="C218" s="34">
        <v>629</v>
      </c>
      <c r="D218" s="34">
        <v>825</v>
      </c>
      <c r="E218" s="34">
        <v>69639</v>
      </c>
      <c r="F218" s="34">
        <v>42932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75</v>
      </c>
      <c r="P218" s="34">
        <v>19</v>
      </c>
      <c r="Q218" s="34">
        <v>0</v>
      </c>
      <c r="R218" s="34">
        <v>0</v>
      </c>
      <c r="S218" s="34">
        <v>14511</v>
      </c>
      <c r="T218" s="34">
        <v>2925</v>
      </c>
      <c r="U218" s="34">
        <v>605</v>
      </c>
      <c r="V218" s="34">
        <v>547</v>
      </c>
      <c r="W218" s="34">
        <v>347</v>
      </c>
      <c r="X218" s="34">
        <v>214</v>
      </c>
      <c r="Y218" s="34">
        <v>52</v>
      </c>
      <c r="Z218" s="34">
        <v>71</v>
      </c>
      <c r="AA218" s="34">
        <v>9485</v>
      </c>
      <c r="AB218" s="34">
        <v>3473</v>
      </c>
      <c r="AC218" s="34">
        <v>1</v>
      </c>
      <c r="AD218" s="34">
        <v>4</v>
      </c>
      <c r="AE218" s="34">
        <v>0</v>
      </c>
      <c r="AF218" s="34">
        <v>0</v>
      </c>
      <c r="AG218" s="34">
        <v>71138</v>
      </c>
      <c r="AH218" s="34">
        <v>44599</v>
      </c>
      <c r="AI218" s="34">
        <v>511</v>
      </c>
      <c r="AJ218" s="34">
        <v>801</v>
      </c>
      <c r="AK218" s="34">
        <v>0</v>
      </c>
      <c r="AL218" s="34">
        <v>0</v>
      </c>
      <c r="AM218" s="34">
        <v>28577</v>
      </c>
      <c r="AN218" s="34">
        <v>10651</v>
      </c>
      <c r="AO218" s="34">
        <v>19</v>
      </c>
      <c r="AP218" s="34">
        <v>20</v>
      </c>
      <c r="AQ218" s="34">
        <v>0</v>
      </c>
      <c r="AR218" s="34">
        <v>0</v>
      </c>
      <c r="AS218" s="34">
        <v>13994</v>
      </c>
      <c r="AT218" s="34">
        <v>7832</v>
      </c>
      <c r="AU218" s="34">
        <v>209583</v>
      </c>
      <c r="AV218" s="34">
        <v>114913</v>
      </c>
      <c r="AW218" s="84"/>
      <c r="AZ218" s="1"/>
      <c r="BA218" s="1"/>
      <c r="BB218" s="1"/>
    </row>
    <row r="219" spans="1:54" ht="15.75">
      <c r="A219" s="77"/>
      <c r="B219" s="8">
        <v>2020</v>
      </c>
      <c r="C219" s="34">
        <v>942</v>
      </c>
      <c r="D219" s="34">
        <v>738</v>
      </c>
      <c r="E219" s="34">
        <v>67199</v>
      </c>
      <c r="F219" s="34">
        <v>49539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80</v>
      </c>
      <c r="P219" s="34">
        <v>80</v>
      </c>
      <c r="Q219" s="34">
        <v>0</v>
      </c>
      <c r="R219" s="34">
        <v>0</v>
      </c>
      <c r="S219" s="34">
        <v>1470</v>
      </c>
      <c r="T219" s="34">
        <v>416</v>
      </c>
      <c r="U219" s="34">
        <v>877</v>
      </c>
      <c r="V219" s="34">
        <v>824</v>
      </c>
      <c r="W219" s="34">
        <v>393</v>
      </c>
      <c r="X219" s="34">
        <v>241</v>
      </c>
      <c r="Y219" s="34">
        <v>56</v>
      </c>
      <c r="Z219" s="34">
        <v>61</v>
      </c>
      <c r="AA219" s="34">
        <v>8643</v>
      </c>
      <c r="AB219" s="34">
        <v>2911</v>
      </c>
      <c r="AC219" s="34">
        <v>18</v>
      </c>
      <c r="AD219" s="34">
        <v>42</v>
      </c>
      <c r="AE219" s="34">
        <v>0</v>
      </c>
      <c r="AF219" s="34">
        <v>0</v>
      </c>
      <c r="AG219" s="34">
        <v>67225</v>
      </c>
      <c r="AH219" s="34">
        <v>41629</v>
      </c>
      <c r="AI219" s="34">
        <v>285</v>
      </c>
      <c r="AJ219" s="34">
        <v>523</v>
      </c>
      <c r="AK219" s="34">
        <v>0</v>
      </c>
      <c r="AL219" s="34">
        <v>0</v>
      </c>
      <c r="AM219" s="34">
        <v>18348</v>
      </c>
      <c r="AN219" s="34">
        <v>6938</v>
      </c>
      <c r="AO219" s="34">
        <v>212</v>
      </c>
      <c r="AP219" s="34">
        <v>130</v>
      </c>
      <c r="AQ219" s="34">
        <v>0</v>
      </c>
      <c r="AR219" s="34">
        <v>0</v>
      </c>
      <c r="AS219" s="34">
        <v>16420</v>
      </c>
      <c r="AT219" s="34">
        <v>9052</v>
      </c>
      <c r="AU219" s="34">
        <f t="shared" si="57"/>
        <v>182168</v>
      </c>
      <c r="AV219" s="34">
        <f t="shared" si="56"/>
        <v>113124</v>
      </c>
      <c r="AW219" s="85"/>
      <c r="AZ219" s="1"/>
      <c r="BA219" s="1"/>
      <c r="BB219" s="1"/>
    </row>
    <row r="220" spans="1:54" ht="15.75">
      <c r="A220" s="75" t="s">
        <v>26</v>
      </c>
      <c r="B220" s="8">
        <v>2018</v>
      </c>
      <c r="C220" s="34">
        <v>0</v>
      </c>
      <c r="D220" s="34">
        <v>0</v>
      </c>
      <c r="E220" s="34">
        <v>666</v>
      </c>
      <c r="F220" s="34">
        <v>468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39</v>
      </c>
      <c r="R220" s="34">
        <v>72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f t="shared" si="57"/>
        <v>705</v>
      </c>
      <c r="AV220" s="34">
        <f t="shared" si="56"/>
        <v>540</v>
      </c>
      <c r="AW220" s="83" t="s">
        <v>27</v>
      </c>
      <c r="AZ220" s="1"/>
      <c r="BA220" s="1"/>
      <c r="BB220" s="1"/>
    </row>
    <row r="221" spans="1:54" ht="16.5" customHeight="1">
      <c r="A221" s="76"/>
      <c r="B221" s="8">
        <v>2019</v>
      </c>
      <c r="C221" s="34">
        <v>343</v>
      </c>
      <c r="D221" s="34">
        <v>113</v>
      </c>
      <c r="E221" s="34">
        <v>952</v>
      </c>
      <c r="F221" s="34">
        <v>734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608</v>
      </c>
      <c r="AJ221" s="34">
        <v>884</v>
      </c>
      <c r="AK221" s="34">
        <v>0</v>
      </c>
      <c r="AL221" s="34">
        <v>0</v>
      </c>
      <c r="AM221" s="34">
        <v>3001</v>
      </c>
      <c r="AN221" s="34">
        <v>1294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f t="shared" si="57"/>
        <v>4904</v>
      </c>
      <c r="AV221" s="34">
        <f t="shared" si="56"/>
        <v>3025</v>
      </c>
      <c r="AW221" s="84"/>
      <c r="AZ221" s="1"/>
      <c r="BA221" s="1"/>
      <c r="BB221" s="1"/>
    </row>
    <row r="222" spans="1:54" ht="15.75">
      <c r="A222" s="77"/>
      <c r="B222" s="8">
        <v>2020</v>
      </c>
      <c r="C222" s="34">
        <v>506</v>
      </c>
      <c r="D222" s="34">
        <v>180</v>
      </c>
      <c r="E222" s="34">
        <v>480</v>
      </c>
      <c r="F222" s="34">
        <v>469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288</v>
      </c>
      <c r="R222" s="34">
        <v>139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516</v>
      </c>
      <c r="AJ222" s="34">
        <v>703</v>
      </c>
      <c r="AK222" s="34">
        <v>0</v>
      </c>
      <c r="AL222" s="34">
        <v>0</v>
      </c>
      <c r="AM222" s="34">
        <v>10314</v>
      </c>
      <c r="AN222" s="34">
        <v>5174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f t="shared" si="57"/>
        <v>12104</v>
      </c>
      <c r="AV222" s="34">
        <f t="shared" si="56"/>
        <v>6665</v>
      </c>
      <c r="AW222" s="85"/>
      <c r="AZ222" s="1"/>
      <c r="BA222" s="1"/>
      <c r="BB222" s="1"/>
    </row>
    <row r="223" spans="1:54" ht="15.75">
      <c r="A223" s="75" t="s">
        <v>28</v>
      </c>
      <c r="B223" s="8">
        <v>2018</v>
      </c>
      <c r="C223" s="34">
        <v>4841</v>
      </c>
      <c r="D223" s="34">
        <v>1605</v>
      </c>
      <c r="E223" s="34">
        <v>2803</v>
      </c>
      <c r="F223" s="34">
        <v>963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5556</v>
      </c>
      <c r="AJ223" s="34">
        <v>2944</v>
      </c>
      <c r="AK223" s="34">
        <v>0</v>
      </c>
      <c r="AL223" s="34">
        <v>0</v>
      </c>
      <c r="AM223" s="34">
        <v>22882</v>
      </c>
      <c r="AN223" s="34">
        <v>6118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f t="shared" si="57"/>
        <v>36082</v>
      </c>
      <c r="AV223" s="34">
        <f t="shared" si="56"/>
        <v>11630</v>
      </c>
      <c r="AW223" s="83" t="s">
        <v>29</v>
      </c>
      <c r="AZ223" s="1"/>
      <c r="BA223" s="1"/>
      <c r="BB223" s="1"/>
    </row>
    <row r="224" spans="1:54" ht="15.75">
      <c r="A224" s="76"/>
      <c r="B224" s="8">
        <v>2019</v>
      </c>
      <c r="C224" s="34">
        <v>38866</v>
      </c>
      <c r="D224" s="34">
        <v>14235</v>
      </c>
      <c r="E224" s="34">
        <v>30</v>
      </c>
      <c r="F224" s="34">
        <v>23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4659</v>
      </c>
      <c r="AJ224" s="34">
        <v>3023</v>
      </c>
      <c r="AK224" s="34">
        <v>0</v>
      </c>
      <c r="AL224" s="34">
        <v>0</v>
      </c>
      <c r="AM224" s="34">
        <v>33828</v>
      </c>
      <c r="AN224" s="34">
        <v>12952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f t="shared" si="57"/>
        <v>77383</v>
      </c>
      <c r="AV224" s="34">
        <f t="shared" si="56"/>
        <v>30233</v>
      </c>
      <c r="AW224" s="84"/>
      <c r="AZ224" s="1"/>
      <c r="BA224" s="1"/>
      <c r="BB224" s="1"/>
    </row>
    <row r="225" spans="1:54" ht="15.75">
      <c r="A225" s="77"/>
      <c r="B225" s="8">
        <v>2020</v>
      </c>
      <c r="C225" s="34">
        <v>48666</v>
      </c>
      <c r="D225" s="34">
        <v>16251</v>
      </c>
      <c r="E225" s="34">
        <v>291</v>
      </c>
      <c r="F225" s="34">
        <v>126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18558</v>
      </c>
      <c r="AJ225" s="34">
        <v>11768</v>
      </c>
      <c r="AK225" s="34">
        <v>0</v>
      </c>
      <c r="AL225" s="34">
        <v>0</v>
      </c>
      <c r="AM225" s="34">
        <v>33284</v>
      </c>
      <c r="AN225" s="34">
        <v>16362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f t="shared" si="57"/>
        <v>100799</v>
      </c>
      <c r="AV225" s="34">
        <f t="shared" si="56"/>
        <v>44507</v>
      </c>
      <c r="AW225" s="85"/>
      <c r="AZ225" s="1"/>
      <c r="BA225" s="1"/>
      <c r="BB225" s="1"/>
    </row>
    <row r="226" spans="1:54" ht="15.75">
      <c r="A226" s="75" t="s">
        <v>77</v>
      </c>
      <c r="B226" s="8">
        <v>2018</v>
      </c>
      <c r="C226" s="34">
        <v>0</v>
      </c>
      <c r="D226" s="34">
        <v>0</v>
      </c>
      <c r="E226" s="34">
        <v>43813</v>
      </c>
      <c r="F226" s="34">
        <v>19514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118</v>
      </c>
      <c r="R226" s="34">
        <v>195</v>
      </c>
      <c r="S226" s="34">
        <v>6092</v>
      </c>
      <c r="T226" s="34">
        <v>1265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70297</v>
      </c>
      <c r="AB226" s="34">
        <v>20882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146796</v>
      </c>
      <c r="AN226" s="34">
        <v>39477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f t="shared" si="57"/>
        <v>267116</v>
      </c>
      <c r="AV226" s="34">
        <f t="shared" si="56"/>
        <v>81333</v>
      </c>
      <c r="AW226" s="83" t="s">
        <v>104</v>
      </c>
      <c r="AZ226" s="1"/>
      <c r="BA226" s="1"/>
      <c r="BB226" s="1"/>
    </row>
    <row r="227" spans="1:54" ht="15.75">
      <c r="A227" s="76"/>
      <c r="B227" s="8">
        <v>2019</v>
      </c>
      <c r="C227" s="34">
        <v>0</v>
      </c>
      <c r="D227" s="34">
        <v>0</v>
      </c>
      <c r="E227" s="34">
        <v>26810</v>
      </c>
      <c r="F227" s="34">
        <v>11808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15</v>
      </c>
      <c r="R227" s="34">
        <v>10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144615</v>
      </c>
      <c r="AN227" s="34">
        <v>43082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f t="shared" si="57"/>
        <v>171440</v>
      </c>
      <c r="AV227" s="34">
        <f t="shared" si="56"/>
        <v>54900</v>
      </c>
      <c r="AW227" s="84"/>
      <c r="AZ227" s="1"/>
      <c r="BA227" s="1"/>
      <c r="BB227" s="1"/>
    </row>
    <row r="228" spans="1:54" ht="15.75">
      <c r="A228" s="77"/>
      <c r="B228" s="8">
        <v>2020</v>
      </c>
      <c r="C228" s="34">
        <v>0</v>
      </c>
      <c r="D228" s="34">
        <v>0</v>
      </c>
      <c r="E228" s="34">
        <v>28051</v>
      </c>
      <c r="F228" s="34">
        <v>12216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78</v>
      </c>
      <c r="R228" s="34">
        <v>107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61476</v>
      </c>
      <c r="AN228" s="34">
        <v>31335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f t="shared" si="57"/>
        <v>89605</v>
      </c>
      <c r="AV228" s="34">
        <f t="shared" si="56"/>
        <v>43658</v>
      </c>
      <c r="AW228" s="85"/>
      <c r="AZ228" s="1"/>
      <c r="BA228" s="1"/>
      <c r="BB228" s="1"/>
    </row>
    <row r="229" spans="1:54" ht="15.75">
      <c r="A229" s="75" t="s">
        <v>32</v>
      </c>
      <c r="B229" s="8">
        <v>2018</v>
      </c>
      <c r="C229" s="34">
        <v>21619</v>
      </c>
      <c r="D229" s="34">
        <v>7334</v>
      </c>
      <c r="E229" s="34">
        <v>10474</v>
      </c>
      <c r="F229" s="34">
        <v>9226</v>
      </c>
      <c r="G229" s="34">
        <v>6</v>
      </c>
      <c r="H229" s="34">
        <v>3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189</v>
      </c>
      <c r="R229" s="34">
        <v>76</v>
      </c>
      <c r="S229" s="34">
        <v>250</v>
      </c>
      <c r="T229" s="34">
        <v>38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200</v>
      </c>
      <c r="AB229" s="34">
        <v>22</v>
      </c>
      <c r="AC229" s="34">
        <v>0</v>
      </c>
      <c r="AD229" s="34">
        <v>0</v>
      </c>
      <c r="AE229" s="34">
        <v>0</v>
      </c>
      <c r="AF229" s="34">
        <v>0</v>
      </c>
      <c r="AG229" s="34">
        <v>7063</v>
      </c>
      <c r="AH229" s="34">
        <v>4076</v>
      </c>
      <c r="AI229" s="34">
        <v>496</v>
      </c>
      <c r="AJ229" s="34">
        <v>701</v>
      </c>
      <c r="AK229" s="34">
        <v>0</v>
      </c>
      <c r="AL229" s="34">
        <v>0</v>
      </c>
      <c r="AM229" s="34">
        <v>1165</v>
      </c>
      <c r="AN229" s="34">
        <v>416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f t="shared" si="57"/>
        <v>41462</v>
      </c>
      <c r="AV229" s="34">
        <f t="shared" si="56"/>
        <v>21892</v>
      </c>
      <c r="AW229" s="83" t="s">
        <v>33</v>
      </c>
      <c r="AZ229" s="1"/>
      <c r="BA229" s="1"/>
      <c r="BB229" s="1"/>
    </row>
    <row r="230" spans="1:54" ht="15.75">
      <c r="A230" s="76"/>
      <c r="B230" s="8">
        <v>2019</v>
      </c>
      <c r="C230" s="34">
        <v>9358</v>
      </c>
      <c r="D230" s="34">
        <v>2960</v>
      </c>
      <c r="E230" s="34">
        <v>29452</v>
      </c>
      <c r="F230" s="34">
        <v>14150</v>
      </c>
      <c r="G230" s="34">
        <v>10</v>
      </c>
      <c r="H230" s="34">
        <v>11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4">
        <v>0</v>
      </c>
      <c r="AG230" s="34">
        <v>7514</v>
      </c>
      <c r="AH230" s="34">
        <v>4696</v>
      </c>
      <c r="AI230" s="34">
        <v>14</v>
      </c>
      <c r="AJ230" s="34">
        <v>23</v>
      </c>
      <c r="AK230" s="34">
        <v>0</v>
      </c>
      <c r="AL230" s="34">
        <v>0</v>
      </c>
      <c r="AM230" s="34">
        <v>17</v>
      </c>
      <c r="AN230" s="34">
        <v>60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f t="shared" si="57"/>
        <v>46365</v>
      </c>
      <c r="AV230" s="34">
        <f t="shared" si="56"/>
        <v>21900</v>
      </c>
      <c r="AW230" s="84"/>
      <c r="AZ230" s="1"/>
      <c r="BA230" s="1"/>
      <c r="BB230" s="1"/>
    </row>
    <row r="231" spans="1:54" ht="15.75">
      <c r="A231" s="77"/>
      <c r="B231" s="8">
        <v>2020</v>
      </c>
      <c r="C231" s="34">
        <v>4595</v>
      </c>
      <c r="D231" s="34">
        <v>2273</v>
      </c>
      <c r="E231" s="34">
        <v>15761</v>
      </c>
      <c r="F231" s="34">
        <v>9743</v>
      </c>
      <c r="G231" s="34">
        <v>11</v>
      </c>
      <c r="H231" s="34">
        <v>13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21</v>
      </c>
      <c r="R231" s="34">
        <v>33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6490</v>
      </c>
      <c r="AH231" s="34">
        <v>3879</v>
      </c>
      <c r="AI231" s="34">
        <v>87</v>
      </c>
      <c r="AJ231" s="34">
        <v>111</v>
      </c>
      <c r="AK231" s="34">
        <v>0</v>
      </c>
      <c r="AL231" s="34">
        <v>0</v>
      </c>
      <c r="AM231" s="34">
        <v>65</v>
      </c>
      <c r="AN231" s="34">
        <v>43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f t="shared" si="57"/>
        <v>27030</v>
      </c>
      <c r="AV231" s="34">
        <f>SUM(D231,F231,H231,J231,L231,N231,P231,R231,T231,V231,X231,Z231,AB231,AD231,AF231,AH231,AJ231,AL231,AN231,AP231,AR231,AT231)</f>
        <v>16095</v>
      </c>
      <c r="AW231" s="85"/>
      <c r="AZ231" s="1"/>
      <c r="BA231" s="1"/>
      <c r="BB231" s="1"/>
    </row>
    <row r="232" spans="1:54" ht="15.75">
      <c r="A232" s="75" t="s">
        <v>79</v>
      </c>
      <c r="B232" s="8">
        <v>2018</v>
      </c>
      <c r="C232" s="34">
        <v>0</v>
      </c>
      <c r="D232" s="34">
        <v>0</v>
      </c>
      <c r="E232" s="34">
        <v>114008</v>
      </c>
      <c r="F232" s="34">
        <v>74985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16</v>
      </c>
      <c r="R232" s="34">
        <v>17</v>
      </c>
      <c r="S232" s="34">
        <v>5586</v>
      </c>
      <c r="T232" s="34">
        <v>1175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127</v>
      </c>
      <c r="AF232" s="34">
        <v>82</v>
      </c>
      <c r="AG232" s="34">
        <v>2</v>
      </c>
      <c r="AH232" s="34">
        <v>1</v>
      </c>
      <c r="AI232" s="34">
        <v>20</v>
      </c>
      <c r="AJ232" s="34">
        <v>6</v>
      </c>
      <c r="AK232" s="34">
        <v>0</v>
      </c>
      <c r="AL232" s="34">
        <v>0</v>
      </c>
      <c r="AM232" s="34">
        <v>2220</v>
      </c>
      <c r="AN232" s="34">
        <v>849</v>
      </c>
      <c r="AO232" s="34">
        <v>78</v>
      </c>
      <c r="AP232" s="34">
        <v>21</v>
      </c>
      <c r="AQ232" s="34">
        <v>0</v>
      </c>
      <c r="AR232" s="34">
        <v>0</v>
      </c>
      <c r="AS232" s="34">
        <v>806</v>
      </c>
      <c r="AT232" s="34">
        <v>125</v>
      </c>
      <c r="AU232" s="34">
        <f t="shared" si="57"/>
        <v>122863</v>
      </c>
      <c r="AV232" s="34">
        <f t="shared" ref="AV232:AV261" si="58">SUM(D232,F232,H232,J232,L232,N232,P232,R232,T232,V232,X232,Z232,AB232,AD232,AF232,AH232,AJ232,AL232,AN232,AP232,AR232,AT232)</f>
        <v>77261</v>
      </c>
      <c r="AW232" s="83" t="s">
        <v>35</v>
      </c>
      <c r="AZ232" s="1"/>
      <c r="BA232" s="1"/>
      <c r="BB232" s="1"/>
    </row>
    <row r="233" spans="1:54" ht="15.75">
      <c r="A233" s="76"/>
      <c r="B233" s="8">
        <v>2019</v>
      </c>
      <c r="C233" s="34">
        <v>75427</v>
      </c>
      <c r="D233" s="34">
        <v>72325</v>
      </c>
      <c r="E233" s="34">
        <v>6139.9579999999996</v>
      </c>
      <c r="F233" s="34">
        <v>6981.8675324675305</v>
      </c>
      <c r="G233" s="34">
        <v>7</v>
      </c>
      <c r="H233" s="34">
        <v>2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137.654</v>
      </c>
      <c r="R233" s="34">
        <v>129.05974025974027</v>
      </c>
      <c r="S233" s="34">
        <v>50000</v>
      </c>
      <c r="T233" s="34">
        <v>9.2623376623376625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1380</v>
      </c>
      <c r="AF233" s="34">
        <v>16.8</v>
      </c>
      <c r="AG233" s="34">
        <v>1340</v>
      </c>
      <c r="AH233" s="34">
        <v>2.15</v>
      </c>
      <c r="AI233" s="34">
        <v>4</v>
      </c>
      <c r="AJ233" s="34">
        <v>2</v>
      </c>
      <c r="AK233" s="34">
        <v>0</v>
      </c>
      <c r="AL233" s="34">
        <v>0</v>
      </c>
      <c r="AM233" s="34">
        <v>1387</v>
      </c>
      <c r="AN233" s="34">
        <v>239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f t="shared" si="57"/>
        <v>135822.61199999999</v>
      </c>
      <c r="AV233" s="34">
        <f t="shared" si="58"/>
        <v>79707.139610389597</v>
      </c>
      <c r="AW233" s="84"/>
      <c r="AZ233" s="1"/>
      <c r="BA233" s="1"/>
      <c r="BB233" s="1"/>
    </row>
    <row r="234" spans="1:54" ht="15.75">
      <c r="A234" s="77"/>
      <c r="B234" s="8">
        <v>2020</v>
      </c>
      <c r="C234" s="34">
        <v>5</v>
      </c>
      <c r="D234" s="34">
        <v>25</v>
      </c>
      <c r="E234" s="34">
        <v>81660</v>
      </c>
      <c r="F234" s="34">
        <v>46702</v>
      </c>
      <c r="G234" s="34">
        <v>4</v>
      </c>
      <c r="H234" s="34">
        <v>24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257</v>
      </c>
      <c r="R234" s="34">
        <v>492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3</v>
      </c>
      <c r="AD234" s="34">
        <v>3</v>
      </c>
      <c r="AE234" s="34">
        <v>0</v>
      </c>
      <c r="AF234" s="34">
        <v>0</v>
      </c>
      <c r="AG234" s="34">
        <v>1</v>
      </c>
      <c r="AH234" s="34">
        <v>3</v>
      </c>
      <c r="AI234" s="34">
        <v>173</v>
      </c>
      <c r="AJ234" s="34">
        <v>314</v>
      </c>
      <c r="AK234" s="34">
        <v>0</v>
      </c>
      <c r="AL234" s="34">
        <v>0</v>
      </c>
      <c r="AM234" s="34">
        <v>3917</v>
      </c>
      <c r="AN234" s="34">
        <v>948</v>
      </c>
      <c r="AO234" s="34">
        <v>4</v>
      </c>
      <c r="AP234" s="34">
        <v>3</v>
      </c>
      <c r="AQ234" s="34">
        <v>0</v>
      </c>
      <c r="AR234" s="34">
        <v>0</v>
      </c>
      <c r="AS234" s="34">
        <v>0</v>
      </c>
      <c r="AT234" s="34">
        <v>0</v>
      </c>
      <c r="AU234" s="34">
        <f t="shared" si="57"/>
        <v>86024</v>
      </c>
      <c r="AV234" s="34">
        <f t="shared" si="58"/>
        <v>48514</v>
      </c>
      <c r="AW234" s="85"/>
      <c r="AZ234" s="1"/>
      <c r="BA234" s="1"/>
      <c r="BB234" s="1"/>
    </row>
    <row r="235" spans="1:54" ht="15.75">
      <c r="A235" s="75" t="s">
        <v>36</v>
      </c>
      <c r="B235" s="8">
        <v>2018</v>
      </c>
      <c r="C235" s="34">
        <v>146.04819277108433</v>
      </c>
      <c r="D235" s="34">
        <v>319</v>
      </c>
      <c r="E235" s="34">
        <v>0</v>
      </c>
      <c r="F235" s="34">
        <v>18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5360.8799266727774</v>
      </c>
      <c r="AN235" s="34">
        <v>5042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f t="shared" si="57"/>
        <v>5506.9281194438618</v>
      </c>
      <c r="AV235" s="34">
        <f t="shared" si="58"/>
        <v>5379</v>
      </c>
      <c r="AW235" s="83" t="s">
        <v>37</v>
      </c>
      <c r="AZ235" s="1"/>
      <c r="BA235" s="1"/>
      <c r="BB235" s="1"/>
    </row>
    <row r="236" spans="1:54" ht="15.75">
      <c r="A236" s="76"/>
      <c r="B236" s="8">
        <v>2019</v>
      </c>
      <c r="C236" s="34">
        <v>40.746987951807228</v>
      </c>
      <c r="D236" s="34">
        <v>89</v>
      </c>
      <c r="E236" s="34">
        <v>0</v>
      </c>
      <c r="F236" s="34">
        <v>2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104.18881118881119</v>
      </c>
      <c r="AN236" s="34">
        <v>47</v>
      </c>
      <c r="AO236" s="34">
        <v>0</v>
      </c>
      <c r="AP236" s="34">
        <v>105</v>
      </c>
      <c r="AQ236" s="34">
        <v>0</v>
      </c>
      <c r="AR236" s="34">
        <v>0</v>
      </c>
      <c r="AS236" s="34">
        <v>0</v>
      </c>
      <c r="AT236" s="34">
        <v>0</v>
      </c>
      <c r="AU236" s="34">
        <f t="shared" si="57"/>
        <v>144.93579914061843</v>
      </c>
      <c r="AV236" s="34">
        <f t="shared" si="58"/>
        <v>243</v>
      </c>
      <c r="AW236" s="84"/>
      <c r="AZ236" s="1"/>
      <c r="BA236" s="1"/>
      <c r="BB236" s="1"/>
    </row>
    <row r="237" spans="1:54" ht="15.75">
      <c r="A237" s="77"/>
      <c r="B237" s="8">
        <v>2020</v>
      </c>
      <c r="C237" s="34">
        <v>294</v>
      </c>
      <c r="D237" s="34">
        <v>266</v>
      </c>
      <c r="E237" s="34">
        <v>9</v>
      </c>
      <c r="F237" s="34">
        <v>3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1585</v>
      </c>
      <c r="AN237" s="34">
        <v>715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f t="shared" si="57"/>
        <v>1888</v>
      </c>
      <c r="AV237" s="34">
        <f t="shared" si="58"/>
        <v>984</v>
      </c>
      <c r="AW237" s="85"/>
      <c r="AZ237" s="1"/>
      <c r="BA237" s="1"/>
      <c r="BB237" s="1"/>
    </row>
    <row r="238" spans="1:54" ht="15.75">
      <c r="A238" s="75" t="s">
        <v>38</v>
      </c>
      <c r="B238" s="8">
        <v>2018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46</v>
      </c>
      <c r="J238" s="34">
        <v>18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361</v>
      </c>
      <c r="T238" s="34">
        <v>111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3026</v>
      </c>
      <c r="AB238" s="34">
        <v>1236</v>
      </c>
      <c r="AC238" s="34">
        <v>0</v>
      </c>
      <c r="AD238" s="34">
        <v>0</v>
      </c>
      <c r="AE238" s="34">
        <v>0</v>
      </c>
      <c r="AF238" s="34">
        <v>0</v>
      </c>
      <c r="AG238" s="34">
        <v>3498</v>
      </c>
      <c r="AH238" s="34">
        <v>2637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118</v>
      </c>
      <c r="AT238" s="34">
        <v>101</v>
      </c>
      <c r="AU238" s="34">
        <f t="shared" si="57"/>
        <v>7049</v>
      </c>
      <c r="AV238" s="34">
        <f t="shared" si="58"/>
        <v>4103</v>
      </c>
      <c r="AW238" s="83" t="s">
        <v>39</v>
      </c>
      <c r="AZ238" s="1"/>
      <c r="BA238" s="1"/>
      <c r="BB238" s="1"/>
    </row>
    <row r="239" spans="1:54" ht="15.75">
      <c r="A239" s="76"/>
      <c r="B239" s="8">
        <v>2019</v>
      </c>
      <c r="C239" s="34">
        <v>140</v>
      </c>
      <c r="D239" s="34">
        <v>65</v>
      </c>
      <c r="E239" s="34">
        <v>0</v>
      </c>
      <c r="F239" s="34">
        <v>0</v>
      </c>
      <c r="G239" s="34">
        <v>0</v>
      </c>
      <c r="H239" s="34">
        <v>0</v>
      </c>
      <c r="I239" s="34">
        <v>299</v>
      </c>
      <c r="J239" s="34">
        <v>113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1106</v>
      </c>
      <c r="T239" s="34">
        <v>230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5372</v>
      </c>
      <c r="AB239" s="34">
        <v>2221</v>
      </c>
      <c r="AC239" s="34">
        <v>0</v>
      </c>
      <c r="AD239" s="34">
        <v>0</v>
      </c>
      <c r="AE239" s="34">
        <v>0</v>
      </c>
      <c r="AF239" s="34">
        <v>0</v>
      </c>
      <c r="AG239" s="34">
        <v>3442</v>
      </c>
      <c r="AH239" s="34">
        <v>2822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f t="shared" si="57"/>
        <v>10359</v>
      </c>
      <c r="AV239" s="34">
        <f t="shared" si="58"/>
        <v>5451</v>
      </c>
      <c r="AW239" s="84"/>
      <c r="AZ239" s="1"/>
      <c r="BA239" s="1"/>
      <c r="BB239" s="1"/>
    </row>
    <row r="240" spans="1:54" ht="15.75">
      <c r="A240" s="77"/>
      <c r="B240" s="8">
        <v>2020</v>
      </c>
      <c r="C240" s="34">
        <v>23</v>
      </c>
      <c r="D240" s="34">
        <v>16</v>
      </c>
      <c r="E240" s="34">
        <v>0</v>
      </c>
      <c r="F240" s="34">
        <v>0</v>
      </c>
      <c r="G240" s="34">
        <v>0</v>
      </c>
      <c r="H240" s="34">
        <v>0</v>
      </c>
      <c r="I240" s="34">
        <v>116</v>
      </c>
      <c r="J240" s="34">
        <v>48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472</v>
      </c>
      <c r="T240" s="34">
        <v>110</v>
      </c>
      <c r="U240" s="34">
        <v>297</v>
      </c>
      <c r="V240" s="34">
        <v>144</v>
      </c>
      <c r="W240" s="34">
        <v>0</v>
      </c>
      <c r="X240" s="34">
        <v>0</v>
      </c>
      <c r="Y240" s="34">
        <v>12</v>
      </c>
      <c r="Z240" s="34">
        <v>33</v>
      </c>
      <c r="AA240" s="34">
        <v>6122</v>
      </c>
      <c r="AB240" s="34">
        <v>2678</v>
      </c>
      <c r="AC240" s="34">
        <v>0</v>
      </c>
      <c r="AD240" s="34">
        <v>0</v>
      </c>
      <c r="AE240" s="34">
        <v>0</v>
      </c>
      <c r="AF240" s="34">
        <v>0</v>
      </c>
      <c r="AG240" s="34">
        <v>3888</v>
      </c>
      <c r="AH240" s="34">
        <v>3324</v>
      </c>
      <c r="AI240" s="34">
        <v>50</v>
      </c>
      <c r="AJ240" s="34">
        <v>97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115</v>
      </c>
      <c r="AT240" s="34">
        <v>49</v>
      </c>
      <c r="AU240" s="34">
        <f t="shared" si="57"/>
        <v>11095</v>
      </c>
      <c r="AV240" s="34">
        <f t="shared" si="58"/>
        <v>6499</v>
      </c>
      <c r="AW240" s="85"/>
      <c r="AZ240" s="1"/>
      <c r="BA240" s="1"/>
      <c r="BB240" s="1"/>
    </row>
    <row r="241" spans="1:54" ht="15.75">
      <c r="A241" s="75" t="s">
        <v>40</v>
      </c>
      <c r="B241" s="8">
        <v>2018</v>
      </c>
      <c r="C241" s="34">
        <v>49</v>
      </c>
      <c r="D241" s="34">
        <v>22</v>
      </c>
      <c r="E241" s="34">
        <v>1503</v>
      </c>
      <c r="F241" s="34">
        <v>1134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259</v>
      </c>
      <c r="R241" s="34">
        <v>147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4">
        <v>0</v>
      </c>
      <c r="AA241" s="34">
        <v>24</v>
      </c>
      <c r="AB241" s="34">
        <v>17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3</v>
      </c>
      <c r="AJ241" s="34">
        <v>6</v>
      </c>
      <c r="AK241" s="34">
        <v>0</v>
      </c>
      <c r="AL241" s="34">
        <v>0</v>
      </c>
      <c r="AM241" s="34">
        <v>774</v>
      </c>
      <c r="AN241" s="34">
        <v>629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f t="shared" si="57"/>
        <v>2612</v>
      </c>
      <c r="AV241" s="34">
        <f t="shared" si="58"/>
        <v>1955</v>
      </c>
      <c r="AW241" s="83" t="s">
        <v>271</v>
      </c>
      <c r="AZ241" s="1"/>
      <c r="BA241" s="1"/>
      <c r="BB241" s="1"/>
    </row>
    <row r="242" spans="1:54" ht="15.75">
      <c r="A242" s="76"/>
      <c r="B242" s="8">
        <v>2019</v>
      </c>
      <c r="C242" s="34">
        <v>127</v>
      </c>
      <c r="D242" s="34">
        <v>104</v>
      </c>
      <c r="E242" s="34">
        <v>3840</v>
      </c>
      <c r="F242" s="34">
        <v>2576</v>
      </c>
      <c r="G242" s="34">
        <v>1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5587</v>
      </c>
      <c r="R242" s="34">
        <v>3775</v>
      </c>
      <c r="S242" s="34">
        <v>0</v>
      </c>
      <c r="T242" s="34">
        <v>0</v>
      </c>
      <c r="U242" s="34">
        <v>7</v>
      </c>
      <c r="V242" s="34">
        <v>3</v>
      </c>
      <c r="W242" s="34">
        <v>1</v>
      </c>
      <c r="X242" s="34">
        <v>1</v>
      </c>
      <c r="Y242" s="34">
        <v>0</v>
      </c>
      <c r="Z242" s="34">
        <v>0</v>
      </c>
      <c r="AA242" s="34">
        <v>140</v>
      </c>
      <c r="AB242" s="34">
        <v>107</v>
      </c>
      <c r="AC242" s="34">
        <v>1</v>
      </c>
      <c r="AD242" s="34">
        <v>1</v>
      </c>
      <c r="AE242" s="34">
        <v>12</v>
      </c>
      <c r="AF242" s="34">
        <v>8</v>
      </c>
      <c r="AG242" s="34">
        <v>0</v>
      </c>
      <c r="AH242" s="34">
        <v>0</v>
      </c>
      <c r="AI242" s="34">
        <v>90</v>
      </c>
      <c r="AJ242" s="34">
        <v>97</v>
      </c>
      <c r="AK242" s="34">
        <v>0</v>
      </c>
      <c r="AL242" s="34">
        <v>0</v>
      </c>
      <c r="AM242" s="34">
        <v>560</v>
      </c>
      <c r="AN242" s="34">
        <v>469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f t="shared" si="57"/>
        <v>10366</v>
      </c>
      <c r="AV242" s="34">
        <f t="shared" si="58"/>
        <v>7143</v>
      </c>
      <c r="AW242" s="84"/>
      <c r="AZ242" s="1"/>
      <c r="BA242" s="1"/>
      <c r="BB242" s="1"/>
    </row>
    <row r="243" spans="1:54" ht="15.75">
      <c r="A243" s="77"/>
      <c r="B243" s="8">
        <v>2020</v>
      </c>
      <c r="C243" s="34">
        <v>185</v>
      </c>
      <c r="D243" s="34">
        <v>170</v>
      </c>
      <c r="E243" s="34">
        <v>4947</v>
      </c>
      <c r="F243" s="34">
        <v>3302</v>
      </c>
      <c r="G243" s="34">
        <v>35</v>
      </c>
      <c r="H243" s="34">
        <v>58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3368</v>
      </c>
      <c r="R243" s="34">
        <v>2349</v>
      </c>
      <c r="S243" s="34">
        <v>0</v>
      </c>
      <c r="T243" s="34">
        <v>0</v>
      </c>
      <c r="U243" s="34">
        <v>7</v>
      </c>
      <c r="V243" s="34">
        <v>14</v>
      </c>
      <c r="W243" s="34">
        <v>0</v>
      </c>
      <c r="X243" s="34">
        <v>0</v>
      </c>
      <c r="Y243" s="34">
        <v>0</v>
      </c>
      <c r="Z243" s="34">
        <v>0</v>
      </c>
      <c r="AA243" s="34">
        <v>186</v>
      </c>
      <c r="AB243" s="34">
        <v>152</v>
      </c>
      <c r="AC243" s="34">
        <v>2</v>
      </c>
      <c r="AD243" s="34">
        <v>3</v>
      </c>
      <c r="AE243" s="34">
        <v>16</v>
      </c>
      <c r="AF243" s="34">
        <v>9</v>
      </c>
      <c r="AG243" s="34">
        <v>0</v>
      </c>
      <c r="AH243" s="34">
        <v>0</v>
      </c>
      <c r="AI243" s="34">
        <v>25</v>
      </c>
      <c r="AJ243" s="34">
        <v>151</v>
      </c>
      <c r="AK243" s="34">
        <v>0</v>
      </c>
      <c r="AL243" s="34">
        <v>0</v>
      </c>
      <c r="AM243" s="34">
        <v>556</v>
      </c>
      <c r="AN243" s="34">
        <v>559</v>
      </c>
      <c r="AO243" s="34">
        <v>0</v>
      </c>
      <c r="AP243" s="34">
        <v>1</v>
      </c>
      <c r="AQ243" s="34">
        <v>0</v>
      </c>
      <c r="AR243" s="34">
        <v>0</v>
      </c>
      <c r="AS243" s="34">
        <v>114</v>
      </c>
      <c r="AT243" s="34">
        <v>66</v>
      </c>
      <c r="AU243" s="34">
        <f t="shared" si="57"/>
        <v>9441</v>
      </c>
      <c r="AV243" s="34">
        <f t="shared" si="58"/>
        <v>6834</v>
      </c>
      <c r="AW243" s="85"/>
      <c r="AZ243" s="1"/>
      <c r="BA243" s="1"/>
      <c r="BB243" s="1"/>
    </row>
    <row r="244" spans="1:54" ht="15.75">
      <c r="A244" s="75" t="s">
        <v>80</v>
      </c>
      <c r="B244" s="8">
        <v>2018</v>
      </c>
      <c r="C244" s="34">
        <v>0</v>
      </c>
      <c r="D244" s="34">
        <v>0</v>
      </c>
      <c r="E244" s="34">
        <v>445</v>
      </c>
      <c r="F244" s="34">
        <v>685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452</v>
      </c>
      <c r="AN244" s="34">
        <v>304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f t="shared" si="57"/>
        <v>897</v>
      </c>
      <c r="AV244" s="34">
        <f t="shared" si="58"/>
        <v>989</v>
      </c>
      <c r="AW244" s="83" t="s">
        <v>272</v>
      </c>
      <c r="AZ244" s="1"/>
      <c r="BA244" s="1"/>
      <c r="BB244" s="1"/>
    </row>
    <row r="245" spans="1:54" ht="15.75">
      <c r="A245" s="76"/>
      <c r="B245" s="8">
        <v>2019</v>
      </c>
      <c r="C245" s="34">
        <v>0</v>
      </c>
      <c r="D245" s="34">
        <v>0</v>
      </c>
      <c r="E245" s="34">
        <v>401</v>
      </c>
      <c r="F245" s="34">
        <v>663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17</v>
      </c>
      <c r="V245" s="34">
        <v>20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47</v>
      </c>
      <c r="AN245" s="34">
        <v>16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f t="shared" si="57"/>
        <v>465</v>
      </c>
      <c r="AV245" s="34">
        <f t="shared" si="58"/>
        <v>699</v>
      </c>
      <c r="AW245" s="84"/>
      <c r="AZ245" s="1"/>
      <c r="BA245" s="1"/>
      <c r="BB245" s="1"/>
    </row>
    <row r="246" spans="1:54" ht="15.75">
      <c r="A246" s="77"/>
      <c r="B246" s="8">
        <v>2020</v>
      </c>
      <c r="C246" s="34">
        <v>4</v>
      </c>
      <c r="D246" s="34">
        <v>7</v>
      </c>
      <c r="E246" s="34">
        <v>335</v>
      </c>
      <c r="F246" s="34">
        <v>632</v>
      </c>
      <c r="G246" s="34">
        <v>1</v>
      </c>
      <c r="H246" s="34">
        <v>1</v>
      </c>
      <c r="I246" s="34">
        <v>145</v>
      </c>
      <c r="J246" s="34">
        <v>61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24</v>
      </c>
      <c r="R246" s="34">
        <v>13</v>
      </c>
      <c r="S246" s="34">
        <v>0</v>
      </c>
      <c r="T246" s="34">
        <v>0</v>
      </c>
      <c r="U246" s="34">
        <v>3382</v>
      </c>
      <c r="V246" s="34">
        <v>839</v>
      </c>
      <c r="W246" s="34">
        <v>0</v>
      </c>
      <c r="X246" s="34">
        <v>0</v>
      </c>
      <c r="Y246" s="34">
        <v>10000</v>
      </c>
      <c r="Z246" s="34">
        <v>2984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2</v>
      </c>
      <c r="AH246" s="34">
        <v>2</v>
      </c>
      <c r="AI246" s="34">
        <v>0</v>
      </c>
      <c r="AJ246" s="34">
        <v>0</v>
      </c>
      <c r="AK246" s="34">
        <v>0</v>
      </c>
      <c r="AL246" s="34">
        <v>0</v>
      </c>
      <c r="AM246" s="34">
        <v>2921</v>
      </c>
      <c r="AN246" s="34">
        <v>1126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f t="shared" si="57"/>
        <v>16814</v>
      </c>
      <c r="AV246" s="34">
        <f t="shared" si="58"/>
        <v>5665</v>
      </c>
      <c r="AW246" s="85"/>
      <c r="AZ246" s="1"/>
      <c r="BA246" s="1"/>
      <c r="BB246" s="1"/>
    </row>
    <row r="247" spans="1:54" ht="15.75">
      <c r="A247" s="75" t="s">
        <v>42</v>
      </c>
      <c r="B247" s="8">
        <v>2018</v>
      </c>
      <c r="C247" s="34">
        <v>0</v>
      </c>
      <c r="D247" s="34">
        <v>0</v>
      </c>
      <c r="E247" s="34">
        <v>363</v>
      </c>
      <c r="F247" s="34">
        <v>160</v>
      </c>
      <c r="G247" s="34">
        <v>0</v>
      </c>
      <c r="H247" s="34">
        <v>0</v>
      </c>
      <c r="I247" s="34">
        <v>15324</v>
      </c>
      <c r="J247" s="34">
        <v>6970</v>
      </c>
      <c r="K247" s="34">
        <v>35</v>
      </c>
      <c r="L247" s="34">
        <v>41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82900</v>
      </c>
      <c r="AN247" s="34">
        <v>31487</v>
      </c>
      <c r="AO247" s="34">
        <v>553</v>
      </c>
      <c r="AP247" s="34">
        <v>357</v>
      </c>
      <c r="AQ247" s="34">
        <v>0</v>
      </c>
      <c r="AR247" s="34">
        <v>0</v>
      </c>
      <c r="AS247" s="34">
        <v>0</v>
      </c>
      <c r="AT247" s="34">
        <v>0</v>
      </c>
      <c r="AU247" s="34">
        <f t="shared" si="57"/>
        <v>99175</v>
      </c>
      <c r="AV247" s="34">
        <f t="shared" si="58"/>
        <v>39015</v>
      </c>
      <c r="AW247" s="83" t="s">
        <v>43</v>
      </c>
      <c r="AZ247" s="1"/>
      <c r="BA247" s="1"/>
      <c r="BB247" s="1"/>
    </row>
    <row r="248" spans="1:54" ht="15.75">
      <c r="A248" s="76"/>
      <c r="B248" s="8">
        <v>2019</v>
      </c>
      <c r="C248" s="34">
        <v>0</v>
      </c>
      <c r="D248" s="34">
        <v>0</v>
      </c>
      <c r="E248" s="34">
        <v>215</v>
      </c>
      <c r="F248" s="34">
        <v>236</v>
      </c>
      <c r="G248" s="34">
        <v>0</v>
      </c>
      <c r="H248" s="34">
        <v>0</v>
      </c>
      <c r="I248" s="34">
        <v>11920</v>
      </c>
      <c r="J248" s="34">
        <v>24361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24361</v>
      </c>
      <c r="AN248" s="34">
        <v>11920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f t="shared" si="57"/>
        <v>36496</v>
      </c>
      <c r="AV248" s="34">
        <f t="shared" si="58"/>
        <v>36517</v>
      </c>
      <c r="AW248" s="84"/>
      <c r="AZ248" s="1"/>
      <c r="BA248" s="1"/>
      <c r="BB248" s="1"/>
    </row>
    <row r="249" spans="1:54" ht="15.75">
      <c r="A249" s="77"/>
      <c r="B249" s="8">
        <v>2020</v>
      </c>
      <c r="C249" s="34">
        <v>0</v>
      </c>
      <c r="D249" s="34">
        <v>0</v>
      </c>
      <c r="E249" s="34">
        <v>322</v>
      </c>
      <c r="F249" s="34">
        <v>351</v>
      </c>
      <c r="G249" s="34">
        <v>0</v>
      </c>
      <c r="H249" s="34">
        <v>0</v>
      </c>
      <c r="I249" s="34">
        <v>10337</v>
      </c>
      <c r="J249" s="34">
        <v>4631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0</v>
      </c>
      <c r="U249" s="34">
        <v>0</v>
      </c>
      <c r="V249" s="34">
        <v>0</v>
      </c>
      <c r="W249" s="34">
        <v>0</v>
      </c>
      <c r="X249" s="34">
        <v>0</v>
      </c>
      <c r="Y249" s="34">
        <v>0</v>
      </c>
      <c r="Z249" s="34">
        <v>0</v>
      </c>
      <c r="AA249" s="34">
        <v>0</v>
      </c>
      <c r="AB249" s="34">
        <v>0</v>
      </c>
      <c r="AC249" s="34">
        <v>0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3446</v>
      </c>
      <c r="AN249" s="34">
        <v>1544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f t="shared" si="57"/>
        <v>14105</v>
      </c>
      <c r="AV249" s="34">
        <f t="shared" si="58"/>
        <v>6526</v>
      </c>
      <c r="AW249" s="85"/>
      <c r="AZ249" s="1"/>
      <c r="BA249" s="1"/>
      <c r="BB249" s="1"/>
    </row>
    <row r="250" spans="1:54" ht="15.75">
      <c r="A250" s="75" t="s">
        <v>44</v>
      </c>
      <c r="B250" s="8">
        <v>2018</v>
      </c>
      <c r="C250" s="34">
        <v>0</v>
      </c>
      <c r="D250" s="34">
        <v>7</v>
      </c>
      <c r="E250" s="34">
        <v>2248</v>
      </c>
      <c r="F250" s="34">
        <v>1516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0</v>
      </c>
      <c r="Z250" s="34">
        <v>0</v>
      </c>
      <c r="AA250" s="34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21</v>
      </c>
      <c r="AG250" s="34">
        <v>0</v>
      </c>
      <c r="AH250" s="34">
        <v>5</v>
      </c>
      <c r="AI250" s="34">
        <v>0</v>
      </c>
      <c r="AJ250" s="34">
        <v>35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10</v>
      </c>
      <c r="AU250" s="34">
        <f t="shared" si="57"/>
        <v>2248</v>
      </c>
      <c r="AV250" s="34">
        <f t="shared" si="58"/>
        <v>1594</v>
      </c>
      <c r="AW250" s="83" t="s">
        <v>273</v>
      </c>
      <c r="AZ250" s="1"/>
      <c r="BA250" s="1"/>
      <c r="BB250" s="1"/>
    </row>
    <row r="251" spans="1:54" ht="15.75">
      <c r="A251" s="76"/>
      <c r="B251" s="8">
        <v>2019</v>
      </c>
      <c r="C251" s="34">
        <v>0</v>
      </c>
      <c r="D251" s="34">
        <v>0.434</v>
      </c>
      <c r="E251" s="34">
        <v>7052</v>
      </c>
      <c r="F251" s="34">
        <v>3826.826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2.976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1302</v>
      </c>
      <c r="AG251" s="34">
        <v>0</v>
      </c>
      <c r="AH251" s="34">
        <v>0.31</v>
      </c>
      <c r="AI251" s="34">
        <v>0</v>
      </c>
      <c r="AJ251" s="34">
        <v>21.7</v>
      </c>
      <c r="AK251" s="34">
        <v>0</v>
      </c>
      <c r="AL251" s="34">
        <v>0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0.61</v>
      </c>
      <c r="AU251" s="34">
        <f t="shared" si="57"/>
        <v>7052</v>
      </c>
      <c r="AV251" s="34">
        <f t="shared" si="58"/>
        <v>5154.8560000000007</v>
      </c>
      <c r="AW251" s="84"/>
      <c r="AZ251" s="1"/>
      <c r="BA251" s="1"/>
      <c r="BB251" s="1"/>
    </row>
    <row r="252" spans="1:54" ht="15.75">
      <c r="A252" s="77"/>
      <c r="B252" s="8">
        <v>2020</v>
      </c>
      <c r="C252" s="34">
        <v>0</v>
      </c>
      <c r="D252" s="34">
        <v>0</v>
      </c>
      <c r="E252" s="34">
        <v>7931</v>
      </c>
      <c r="F252" s="34">
        <v>4499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1220</v>
      </c>
      <c r="T252" s="34">
        <v>230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4">
        <v>0</v>
      </c>
      <c r="AA252" s="34">
        <v>0</v>
      </c>
      <c r="AB252" s="34">
        <v>0</v>
      </c>
      <c r="AC252" s="34">
        <v>0</v>
      </c>
      <c r="AD252" s="34">
        <v>0</v>
      </c>
      <c r="AE252" s="34">
        <v>0</v>
      </c>
      <c r="AF252" s="34">
        <v>0</v>
      </c>
      <c r="AG252" s="34">
        <v>0</v>
      </c>
      <c r="AH252" s="34">
        <v>0</v>
      </c>
      <c r="AI252" s="34">
        <v>0</v>
      </c>
      <c r="AJ252" s="34">
        <v>0</v>
      </c>
      <c r="AK252" s="34">
        <v>0</v>
      </c>
      <c r="AL252" s="34">
        <v>0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f t="shared" si="57"/>
        <v>9151</v>
      </c>
      <c r="AV252" s="34">
        <f t="shared" si="58"/>
        <v>4729</v>
      </c>
      <c r="AW252" s="85"/>
      <c r="AZ252" s="1"/>
      <c r="BA252" s="1"/>
      <c r="BB252" s="1"/>
    </row>
    <row r="253" spans="1:54" ht="15.75">
      <c r="A253" s="75" t="s">
        <v>45</v>
      </c>
      <c r="B253" s="8">
        <v>2018</v>
      </c>
      <c r="C253" s="34">
        <v>0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20</v>
      </c>
      <c r="AB253" s="34">
        <v>16</v>
      </c>
      <c r="AC253" s="34">
        <v>0</v>
      </c>
      <c r="AD253" s="34">
        <v>0</v>
      </c>
      <c r="AE253" s="34">
        <v>0</v>
      </c>
      <c r="AF253" s="34">
        <v>0</v>
      </c>
      <c r="AG253" s="34">
        <v>0</v>
      </c>
      <c r="AH253" s="34">
        <v>0</v>
      </c>
      <c r="AI253" s="34">
        <v>1</v>
      </c>
      <c r="AJ253" s="34">
        <v>2</v>
      </c>
      <c r="AK253" s="34">
        <v>0</v>
      </c>
      <c r="AL253" s="34">
        <v>0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f t="shared" si="57"/>
        <v>21</v>
      </c>
      <c r="AV253" s="34">
        <f t="shared" si="58"/>
        <v>18</v>
      </c>
      <c r="AW253" s="83" t="s">
        <v>274</v>
      </c>
      <c r="AZ253" s="1"/>
      <c r="BA253" s="1"/>
      <c r="BB253" s="1"/>
    </row>
    <row r="254" spans="1:54" ht="15.75">
      <c r="A254" s="76"/>
      <c r="B254" s="8">
        <v>2019</v>
      </c>
      <c r="C254" s="34">
        <v>0</v>
      </c>
      <c r="D254" s="34">
        <v>0</v>
      </c>
      <c r="E254" s="34">
        <v>22</v>
      </c>
      <c r="F254" s="34">
        <v>65</v>
      </c>
      <c r="G254" s="34">
        <v>0</v>
      </c>
      <c r="H254" s="34">
        <v>0</v>
      </c>
      <c r="I254" s="34">
        <v>0</v>
      </c>
      <c r="J254" s="34">
        <v>0</v>
      </c>
      <c r="K254" s="34">
        <v>27</v>
      </c>
      <c r="L254" s="34">
        <v>12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4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20</v>
      </c>
      <c r="AB254" s="34">
        <v>16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34">
        <v>0</v>
      </c>
      <c r="AI254" s="34">
        <v>1</v>
      </c>
      <c r="AJ254" s="34">
        <v>1</v>
      </c>
      <c r="AK254" s="34">
        <v>0</v>
      </c>
      <c r="AL254" s="34">
        <v>0</v>
      </c>
      <c r="AM254" s="34">
        <v>234</v>
      </c>
      <c r="AN254" s="34">
        <v>90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f t="shared" si="57"/>
        <v>304</v>
      </c>
      <c r="AV254" s="34">
        <f t="shared" si="58"/>
        <v>188</v>
      </c>
      <c r="AW254" s="84"/>
      <c r="AZ254" s="1"/>
      <c r="BA254" s="1"/>
      <c r="BB254" s="1"/>
    </row>
    <row r="255" spans="1:54" ht="15.75">
      <c r="A255" s="77"/>
      <c r="B255" s="8">
        <v>2020</v>
      </c>
      <c r="C255" s="34">
        <v>0</v>
      </c>
      <c r="D255" s="34">
        <v>0</v>
      </c>
      <c r="E255" s="34">
        <v>17</v>
      </c>
      <c r="F255" s="34">
        <v>66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3337</v>
      </c>
      <c r="V255" s="34">
        <v>677</v>
      </c>
      <c r="W255" s="34">
        <v>0</v>
      </c>
      <c r="X255" s="34">
        <v>0</v>
      </c>
      <c r="Y255" s="34">
        <v>0</v>
      </c>
      <c r="Z255" s="34">
        <v>0</v>
      </c>
      <c r="AA255" s="34">
        <v>0</v>
      </c>
      <c r="AB255" s="34">
        <v>0</v>
      </c>
      <c r="AC255" s="34">
        <v>0</v>
      </c>
      <c r="AD255" s="34">
        <v>0</v>
      </c>
      <c r="AE255" s="34">
        <v>0</v>
      </c>
      <c r="AF255" s="34">
        <v>0</v>
      </c>
      <c r="AG255" s="34">
        <v>0</v>
      </c>
      <c r="AH255" s="34">
        <v>0</v>
      </c>
      <c r="AI255" s="34">
        <v>2</v>
      </c>
      <c r="AJ255" s="34">
        <v>3</v>
      </c>
      <c r="AK255" s="34">
        <v>0</v>
      </c>
      <c r="AL255" s="34">
        <v>0</v>
      </c>
      <c r="AM255" s="34">
        <v>301</v>
      </c>
      <c r="AN255" s="34">
        <v>115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f t="shared" si="57"/>
        <v>3657</v>
      </c>
      <c r="AV255" s="34">
        <f t="shared" si="58"/>
        <v>861</v>
      </c>
      <c r="AW255" s="85"/>
      <c r="AZ255" s="1"/>
      <c r="BA255" s="1"/>
      <c r="BB255" s="1"/>
    </row>
    <row r="256" spans="1:54" ht="15.75">
      <c r="A256" s="75" t="s">
        <v>46</v>
      </c>
      <c r="B256" s="8">
        <v>2018</v>
      </c>
      <c r="C256" s="34">
        <v>0</v>
      </c>
      <c r="D256" s="34">
        <v>0</v>
      </c>
      <c r="E256" s="34">
        <v>13</v>
      </c>
      <c r="F256" s="34">
        <v>12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27</v>
      </c>
      <c r="R256" s="34">
        <v>25</v>
      </c>
      <c r="S256" s="34">
        <v>0</v>
      </c>
      <c r="T256" s="34">
        <v>0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0</v>
      </c>
      <c r="AA256" s="34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3185</v>
      </c>
      <c r="AP256" s="34">
        <v>445</v>
      </c>
      <c r="AQ256" s="34">
        <v>0</v>
      </c>
      <c r="AR256" s="34">
        <v>0</v>
      </c>
      <c r="AS256" s="34">
        <v>0</v>
      </c>
      <c r="AT256" s="34">
        <v>0</v>
      </c>
      <c r="AU256" s="34">
        <f t="shared" si="57"/>
        <v>3225</v>
      </c>
      <c r="AV256" s="34">
        <f t="shared" si="58"/>
        <v>482</v>
      </c>
      <c r="AW256" s="83" t="s">
        <v>275</v>
      </c>
      <c r="AZ256" s="1"/>
      <c r="BA256" s="1"/>
      <c r="BB256" s="1"/>
    </row>
    <row r="257" spans="1:61" ht="15.75">
      <c r="A257" s="76"/>
      <c r="B257" s="8">
        <v>2019</v>
      </c>
      <c r="C257" s="34">
        <v>0</v>
      </c>
      <c r="D257" s="34">
        <v>0</v>
      </c>
      <c r="E257" s="34">
        <v>15</v>
      </c>
      <c r="F257" s="34" t="s">
        <v>162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3061</v>
      </c>
      <c r="AP257" s="34">
        <v>495</v>
      </c>
      <c r="AQ257" s="34">
        <v>0</v>
      </c>
      <c r="AR257" s="34">
        <v>0</v>
      </c>
      <c r="AS257" s="34">
        <v>0</v>
      </c>
      <c r="AT257" s="34">
        <v>0</v>
      </c>
      <c r="AU257" s="34">
        <f t="shared" si="57"/>
        <v>3076</v>
      </c>
      <c r="AV257" s="34">
        <f t="shared" si="58"/>
        <v>495</v>
      </c>
      <c r="AW257" s="84"/>
      <c r="AZ257" s="1"/>
      <c r="BA257" s="1"/>
      <c r="BB257" s="1"/>
    </row>
    <row r="258" spans="1:61" ht="15.75">
      <c r="A258" s="77"/>
      <c r="B258" s="8">
        <v>2020</v>
      </c>
      <c r="C258" s="34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2388</v>
      </c>
      <c r="AP258" s="34">
        <v>292</v>
      </c>
      <c r="AQ258" s="34">
        <v>0</v>
      </c>
      <c r="AR258" s="34">
        <v>0</v>
      </c>
      <c r="AS258" s="34">
        <v>0</v>
      </c>
      <c r="AT258" s="34">
        <v>0</v>
      </c>
      <c r="AU258" s="34">
        <f t="shared" si="57"/>
        <v>2388</v>
      </c>
      <c r="AV258" s="34">
        <f t="shared" si="58"/>
        <v>292</v>
      </c>
      <c r="AW258" s="85"/>
      <c r="AZ258" s="1"/>
      <c r="BA258" s="1"/>
      <c r="BB258" s="1"/>
    </row>
    <row r="259" spans="1:61" ht="15.75">
      <c r="A259" s="75" t="s">
        <v>47</v>
      </c>
      <c r="B259" s="8">
        <v>2018</v>
      </c>
      <c r="C259" s="34">
        <v>0</v>
      </c>
      <c r="D259" s="34">
        <v>0</v>
      </c>
      <c r="E259" s="34">
        <v>35003</v>
      </c>
      <c r="F259" s="34">
        <v>19349</v>
      </c>
      <c r="G259" s="34">
        <v>1</v>
      </c>
      <c r="H259" s="34">
        <v>1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29035</v>
      </c>
      <c r="R259" s="34">
        <v>10320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100079</v>
      </c>
      <c r="AB259" s="34">
        <v>56227</v>
      </c>
      <c r="AC259" s="34">
        <v>0</v>
      </c>
      <c r="AD259" s="34">
        <v>0</v>
      </c>
      <c r="AE259" s="34">
        <v>0</v>
      </c>
      <c r="AF259" s="34">
        <v>0</v>
      </c>
      <c r="AG259" s="34">
        <v>40</v>
      </c>
      <c r="AH259" s="34">
        <v>49</v>
      </c>
      <c r="AI259" s="34">
        <v>0</v>
      </c>
      <c r="AJ259" s="34">
        <v>0</v>
      </c>
      <c r="AK259" s="34">
        <v>0</v>
      </c>
      <c r="AL259" s="34">
        <v>0</v>
      </c>
      <c r="AM259" s="34">
        <v>98263</v>
      </c>
      <c r="AN259" s="34">
        <v>27315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f t="shared" si="57"/>
        <v>262421</v>
      </c>
      <c r="AV259" s="34">
        <f t="shared" si="58"/>
        <v>113261</v>
      </c>
      <c r="AW259" s="83" t="s">
        <v>48</v>
      </c>
      <c r="AZ259" s="1"/>
      <c r="BA259" s="1"/>
      <c r="BB259" s="1"/>
    </row>
    <row r="260" spans="1:61" ht="15.75">
      <c r="A260" s="76"/>
      <c r="B260" s="8">
        <v>2019</v>
      </c>
      <c r="C260" s="34">
        <v>0</v>
      </c>
      <c r="D260" s="34">
        <v>0</v>
      </c>
      <c r="E260" s="34">
        <v>86000</v>
      </c>
      <c r="F260" s="34">
        <v>35950</v>
      </c>
      <c r="G260" s="34">
        <v>1</v>
      </c>
      <c r="H260" s="34">
        <v>1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13945</v>
      </c>
      <c r="R260" s="34">
        <v>2984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0</v>
      </c>
      <c r="Z260" s="34">
        <v>0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142</v>
      </c>
      <c r="AJ260" s="34">
        <v>219</v>
      </c>
      <c r="AK260" s="34">
        <v>0</v>
      </c>
      <c r="AL260" s="34">
        <v>0</v>
      </c>
      <c r="AM260" s="34">
        <v>272619</v>
      </c>
      <c r="AN260" s="34">
        <v>88964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f t="shared" si="57"/>
        <v>372707</v>
      </c>
      <c r="AV260" s="34">
        <f t="shared" si="58"/>
        <v>128118</v>
      </c>
      <c r="AW260" s="84"/>
      <c r="AZ260" s="1"/>
      <c r="BA260" s="1"/>
      <c r="BB260" s="1"/>
    </row>
    <row r="261" spans="1:61" ht="15.75">
      <c r="A261" s="77"/>
      <c r="B261" s="8">
        <v>2020</v>
      </c>
      <c r="C261" s="34">
        <v>0</v>
      </c>
      <c r="D261" s="34">
        <v>0</v>
      </c>
      <c r="E261" s="34">
        <v>27049</v>
      </c>
      <c r="F261" s="34">
        <v>16097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6885</v>
      </c>
      <c r="R261" s="34">
        <v>1711</v>
      </c>
      <c r="S261" s="34">
        <v>0</v>
      </c>
      <c r="T261" s="34">
        <v>0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4">
        <v>0</v>
      </c>
      <c r="AA261" s="34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345</v>
      </c>
      <c r="AJ261" s="34">
        <v>438</v>
      </c>
      <c r="AK261" s="34">
        <v>0</v>
      </c>
      <c r="AL261" s="34">
        <v>0</v>
      </c>
      <c r="AM261" s="34">
        <v>56043</v>
      </c>
      <c r="AN261" s="34">
        <v>27885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f t="shared" si="57"/>
        <v>90322</v>
      </c>
      <c r="AV261" s="34">
        <f t="shared" si="58"/>
        <v>46131</v>
      </c>
      <c r="AW261" s="85"/>
      <c r="AZ261" s="1"/>
      <c r="BA261" s="1"/>
      <c r="BB261" s="1"/>
    </row>
    <row r="262" spans="1:61" ht="15.75">
      <c r="A262" s="75" t="s">
        <v>120</v>
      </c>
      <c r="B262" s="8">
        <v>2018</v>
      </c>
      <c r="C262" s="34">
        <f>SUM(C196,C199,C202,C205,C208,C211,C214,C217,C220,C223,C226,C229,C232,C235,C238,C241,C244,C247,C250,C253,C256,C259)</f>
        <v>26994.048192771083</v>
      </c>
      <c r="D262" s="34">
        <f>SUM(D196,D199,D202,D205,D208,D211,D214,D217,D220,D223,D226,D229,D232,D235,D238,D241,D244,D247,D250,D253,D256,D259)</f>
        <v>9784</v>
      </c>
      <c r="E262" s="34">
        <f>SUM(E196,E199,E202,E205,E208,E211,E214,E217,E220,E223,E226,E229,E232,E235,E238,E241,E244,E247,E250,E253,E256,E259)</f>
        <v>279553</v>
      </c>
      <c r="F262" s="34">
        <f>SUM(F196,F199,F202,F205,F208,F211,F214,F217,F220,F223,F226,F229,F232,F235,F238,F241,F244,F247,F250,F253,F256,F259)</f>
        <v>164326</v>
      </c>
      <c r="G262" s="34">
        <f>SUM(G196,G199,G202,G205,G208,G211,G214,G217,G220,G223,G226,G229,G232,G235,G238,G241,G244,G247,G250,G253,G256,G259)</f>
        <v>7</v>
      </c>
      <c r="H262" s="34">
        <f t="shared" ref="H262:M262" si="59">SUM(H196,H199,H202,H205,H208,H211,H214,H217,H220,H223,H226,H229,H232,H235,H238,H241,H244,H247,H250,H253,H256,H259)</f>
        <v>15</v>
      </c>
      <c r="I262" s="34">
        <f t="shared" si="59"/>
        <v>15492</v>
      </c>
      <c r="J262" s="34">
        <f t="shared" si="59"/>
        <v>7025</v>
      </c>
      <c r="K262" s="34">
        <f t="shared" si="59"/>
        <v>35</v>
      </c>
      <c r="L262" s="34">
        <f t="shared" si="59"/>
        <v>41</v>
      </c>
      <c r="M262" s="34">
        <f t="shared" si="59"/>
        <v>0</v>
      </c>
      <c r="N262" s="34">
        <f t="shared" ref="N262:T262" si="60">SUM(N196,N199,N202,N205,N208,N211,N214,N217,N220,N223,N226,N229,N232,N235,N238,N241,N244,N247,N250,N253,N256,N259)</f>
        <v>0</v>
      </c>
      <c r="O262" s="34">
        <f t="shared" si="60"/>
        <v>44</v>
      </c>
      <c r="P262" s="34">
        <f t="shared" si="60"/>
        <v>13</v>
      </c>
      <c r="Q262" s="34">
        <f t="shared" si="60"/>
        <v>29702</v>
      </c>
      <c r="R262" s="34">
        <f t="shared" si="60"/>
        <v>10888</v>
      </c>
      <c r="S262" s="34">
        <f t="shared" si="60"/>
        <v>25581.07</v>
      </c>
      <c r="T262" s="34">
        <f t="shared" si="60"/>
        <v>5463.7</v>
      </c>
      <c r="U262" s="34">
        <f>SUM(U196,U199,U202,U205,U208,U211,U214,U217,U220,U223,U226,U229,U232,U235,U238,U241,U244,U247,U250,U253,U256,U259)</f>
        <v>1073</v>
      </c>
      <c r="V262" s="34">
        <f>SUM(V196,V199,V202,V205,V208,V211,V214,V217,V220,V223,V226,V229,V232,V235,V238,V241,V244,V247,V250,V253,V256,V259)</f>
        <v>837</v>
      </c>
      <c r="W262" s="34">
        <f>SUM(W196,W199,W202,W205,W208,W211,W214,W217,W220,W223,W226,W229,W232,W235,W238,W241,W244,W247,W250,W253,W256,W259)</f>
        <v>279</v>
      </c>
      <c r="X262" s="34">
        <f>SUM(X196,X199,X202,X205,X208,X211,X214,X217,X220,X223,X226,X229,X232,X235,X238,X241,X244,X247,X250,X253,X256,X259)</f>
        <v>195</v>
      </c>
      <c r="Y262" s="34">
        <f>SUM(Y196,Y199,Y202,Y205,Y208,Y211,Y214,Y217,Y220,Y223,Y226,Y229,Y232,Y235,Y238,Y241,Y244,Y247,Y250,Y253,Y256,Y259)</f>
        <v>82</v>
      </c>
      <c r="Z262" s="34">
        <f t="shared" ref="Z262:AF262" si="61">SUM(Z196,Z199,Z202,Z205,Z208,Z211,Z214,Z217,Z220,Z223,Z226,Z229,Z232,Z235,Z238,Z241,Z244,Z247,Z250,Z253,Z256,Z259)</f>
        <v>29</v>
      </c>
      <c r="AA262" s="34">
        <f t="shared" si="61"/>
        <v>186024</v>
      </c>
      <c r="AB262" s="34">
        <f t="shared" si="61"/>
        <v>82407</v>
      </c>
      <c r="AC262" s="34">
        <f t="shared" si="61"/>
        <v>0</v>
      </c>
      <c r="AD262" s="34">
        <f t="shared" si="61"/>
        <v>0</v>
      </c>
      <c r="AE262" s="34">
        <f t="shared" si="61"/>
        <v>127</v>
      </c>
      <c r="AF262" s="34">
        <f t="shared" si="61"/>
        <v>103</v>
      </c>
      <c r="AG262" s="34">
        <f t="shared" ref="AG262:AV262" si="62">SUM(AG196,AG199,AG202,AG205,AG208,AG211,AG214,AG217,AG220,AG223,AG226,AG229,AG232,AG235,AG238,AG241,AG244,AG247,AG250,AG253,AG256,AG259)</f>
        <v>82019</v>
      </c>
      <c r="AH262" s="34">
        <f t="shared" si="62"/>
        <v>53073</v>
      </c>
      <c r="AI262" s="34">
        <f t="shared" si="62"/>
        <v>14736</v>
      </c>
      <c r="AJ262" s="34">
        <f t="shared" si="62"/>
        <v>6035</v>
      </c>
      <c r="AK262" s="34">
        <f t="shared" si="62"/>
        <v>0</v>
      </c>
      <c r="AL262" s="34">
        <f t="shared" si="62"/>
        <v>0</v>
      </c>
      <c r="AM262" s="34">
        <f t="shared" si="62"/>
        <v>402888.87992667279</v>
      </c>
      <c r="AN262" s="34">
        <f t="shared" si="62"/>
        <v>127413</v>
      </c>
      <c r="AO262" s="34">
        <f t="shared" si="62"/>
        <v>3817</v>
      </c>
      <c r="AP262" s="34">
        <f t="shared" si="62"/>
        <v>826</v>
      </c>
      <c r="AQ262" s="34">
        <f t="shared" si="62"/>
        <v>0</v>
      </c>
      <c r="AR262" s="34">
        <f t="shared" si="62"/>
        <v>0</v>
      </c>
      <c r="AS262" s="34">
        <f t="shared" si="62"/>
        <v>16055</v>
      </c>
      <c r="AT262" s="34">
        <f t="shared" si="62"/>
        <v>8600</v>
      </c>
      <c r="AU262" s="34">
        <f t="shared" si="62"/>
        <v>1084508.9981194439</v>
      </c>
      <c r="AV262" s="34">
        <f t="shared" si="62"/>
        <v>477073.7</v>
      </c>
      <c r="AW262" s="83" t="s">
        <v>82</v>
      </c>
      <c r="AZ262" s="1"/>
      <c r="BA262" s="1"/>
      <c r="BB262" s="1"/>
    </row>
    <row r="263" spans="1:61" ht="15.75">
      <c r="A263" s="76"/>
      <c r="B263" s="8">
        <v>2019</v>
      </c>
      <c r="C263" s="34">
        <f t="shared" ref="C263:F264" si="63">SUM(C197,C200,C203,C206,C209,C212,C215,C218,C221,C224,C227,C230,C233,C236,C239,C242,C245,C248,C251,C254,C257,C260)</f>
        <v>125213.7469879518</v>
      </c>
      <c r="D263" s="34">
        <f t="shared" si="63"/>
        <v>90935.433999999994</v>
      </c>
      <c r="E263" s="34">
        <f t="shared" si="63"/>
        <v>246715.95800000001</v>
      </c>
      <c r="F263" s="34">
        <f t="shared" si="63"/>
        <v>127888.29353246753</v>
      </c>
      <c r="G263" s="34">
        <f t="shared" ref="G263:L263" si="64">SUM(G197,G200,G203,G206,G209,G212,G215,G218,G221,G224,G227,G230,G233,G236,G239,G242,G245,G248,G251,G254,G257,G260)</f>
        <v>19</v>
      </c>
      <c r="H263" s="34">
        <f t="shared" si="64"/>
        <v>16</v>
      </c>
      <c r="I263" s="34">
        <f t="shared" si="64"/>
        <v>12240</v>
      </c>
      <c r="J263" s="34">
        <f t="shared" si="64"/>
        <v>24490</v>
      </c>
      <c r="K263" s="34">
        <f t="shared" si="64"/>
        <v>27</v>
      </c>
      <c r="L263" s="34">
        <f t="shared" si="64"/>
        <v>12</v>
      </c>
      <c r="M263" s="34">
        <f t="shared" ref="M263:AD263" si="65">SUM(M197,M200,M203,M206,M209,M212,M215,M218,M221,M224,M227,M230,M233,M236,M239,M242,M245,M248,M251,M254,M257,M260)</f>
        <v>0</v>
      </c>
      <c r="N263" s="34">
        <f t="shared" si="65"/>
        <v>0</v>
      </c>
      <c r="O263" s="34">
        <f t="shared" si="65"/>
        <v>75</v>
      </c>
      <c r="P263" s="34">
        <f t="shared" si="65"/>
        <v>19</v>
      </c>
      <c r="Q263" s="34">
        <f t="shared" si="65"/>
        <v>19798.654000000002</v>
      </c>
      <c r="R263" s="34">
        <f t="shared" si="65"/>
        <v>6958.0357402597401</v>
      </c>
      <c r="S263" s="34">
        <f t="shared" si="65"/>
        <v>66838</v>
      </c>
      <c r="T263" s="34">
        <f t="shared" si="65"/>
        <v>3471.562337662338</v>
      </c>
      <c r="U263" s="34">
        <f t="shared" si="65"/>
        <v>630</v>
      </c>
      <c r="V263" s="34">
        <f t="shared" si="65"/>
        <v>572</v>
      </c>
      <c r="W263" s="34">
        <f t="shared" si="65"/>
        <v>348</v>
      </c>
      <c r="X263" s="34">
        <f t="shared" si="65"/>
        <v>215</v>
      </c>
      <c r="Y263" s="34">
        <f t="shared" si="65"/>
        <v>52</v>
      </c>
      <c r="Z263" s="34">
        <f t="shared" si="65"/>
        <v>72</v>
      </c>
      <c r="AA263" s="34">
        <f t="shared" si="65"/>
        <v>19813</v>
      </c>
      <c r="AB263" s="34">
        <f t="shared" si="65"/>
        <v>7574</v>
      </c>
      <c r="AC263" s="34">
        <f t="shared" si="65"/>
        <v>2</v>
      </c>
      <c r="AD263" s="34">
        <f t="shared" si="65"/>
        <v>5</v>
      </c>
      <c r="AE263" s="34">
        <f t="shared" ref="AE263:AT263" si="66">SUM(AE197,AE200,AE203,AE206,AE209,AE212,AE215,AE218,AE221,AE224,AE227,AE230,AE233,AE236,AE239,AE242,AE245,AE248,AE251,AE254,AE257,AE260)</f>
        <v>1492</v>
      </c>
      <c r="AF263" s="34">
        <f t="shared" si="66"/>
        <v>1372.8</v>
      </c>
      <c r="AG263" s="34">
        <f t="shared" si="66"/>
        <v>88195</v>
      </c>
      <c r="AH263" s="34">
        <f t="shared" si="66"/>
        <v>55452.46</v>
      </c>
      <c r="AI263" s="34">
        <f t="shared" si="66"/>
        <v>16436</v>
      </c>
      <c r="AJ263" s="34">
        <f t="shared" si="66"/>
        <v>8898.7000000000007</v>
      </c>
      <c r="AK263" s="34">
        <f t="shared" si="66"/>
        <v>9286</v>
      </c>
      <c r="AL263" s="34">
        <f t="shared" si="66"/>
        <v>2530</v>
      </c>
      <c r="AM263" s="34">
        <f t="shared" si="66"/>
        <v>540868.1888111888</v>
      </c>
      <c r="AN263" s="34">
        <f t="shared" si="66"/>
        <v>181143</v>
      </c>
      <c r="AO263" s="34">
        <f t="shared" si="66"/>
        <v>4094</v>
      </c>
      <c r="AP263" s="34">
        <f t="shared" si="66"/>
        <v>1086</v>
      </c>
      <c r="AQ263" s="34">
        <f t="shared" si="66"/>
        <v>0</v>
      </c>
      <c r="AR263" s="34">
        <f t="shared" si="66"/>
        <v>0</v>
      </c>
      <c r="AS263" s="34">
        <f t="shared" si="66"/>
        <v>14052</v>
      </c>
      <c r="AT263" s="34">
        <f t="shared" si="66"/>
        <v>7856.61</v>
      </c>
      <c r="AU263" s="34">
        <f>SUM(AU197,AU200,AU203,AU206,AU209,AU212,AU215,AU218,AU221,AU224,AU227,AU230,AU233,AU236,AU239,AU242,AU245,AU248,AU251,AU254,AU257,AU260)</f>
        <v>1166195.5477991407</v>
      </c>
      <c r="AV263" s="34">
        <f>SUM(AV197,AV200,AV203,AV206,AV209,AV212,AV215,AV218,AV221,AV224,AV227,AV230,AV233,AV236,AV239,AV242,AV245,AV248,AV251,AV254,AV257,AV260)</f>
        <v>520567.89561038965</v>
      </c>
      <c r="AW263" s="84"/>
      <c r="AZ263" s="1"/>
      <c r="BA263" s="1"/>
      <c r="BB263" s="1"/>
    </row>
    <row r="264" spans="1:61" ht="15.75">
      <c r="A264" s="77"/>
      <c r="B264" s="8">
        <v>2020</v>
      </c>
      <c r="C264" s="34">
        <f t="shared" si="63"/>
        <v>55554</v>
      </c>
      <c r="D264" s="34">
        <f t="shared" si="63"/>
        <v>20182</v>
      </c>
      <c r="E264" s="34">
        <f t="shared" si="63"/>
        <v>266636</v>
      </c>
      <c r="F264" s="34">
        <f t="shared" si="63"/>
        <v>160321</v>
      </c>
      <c r="G264" s="34">
        <f t="shared" ref="G264:L264" si="67">SUM(G198,G201,G204,G207,G210,G213,G216,G219,G222,G225,G228,G231,G234,G237,G240,G243,G246,G249,G252,G255,G258,G261)</f>
        <v>57</v>
      </c>
      <c r="H264" s="34">
        <f t="shared" si="67"/>
        <v>123</v>
      </c>
      <c r="I264" s="34">
        <f t="shared" si="67"/>
        <v>10636</v>
      </c>
      <c r="J264" s="34">
        <f t="shared" si="67"/>
        <v>4778</v>
      </c>
      <c r="K264" s="34">
        <f t="shared" si="67"/>
        <v>0</v>
      </c>
      <c r="L264" s="34">
        <f t="shared" si="67"/>
        <v>0</v>
      </c>
      <c r="M264" s="34">
        <f t="shared" ref="M264:AD264" si="68">SUM(M198,M201,M204,M207,M210,M213,M216,M219,M222,M225,M228,M231,M234,M237,M240,M243,M246,M249,M252,M255,M258,M261)</f>
        <v>0</v>
      </c>
      <c r="N264" s="34">
        <f t="shared" si="68"/>
        <v>0</v>
      </c>
      <c r="O264" s="34">
        <f t="shared" si="68"/>
        <v>80</v>
      </c>
      <c r="P264" s="34">
        <f t="shared" si="68"/>
        <v>80</v>
      </c>
      <c r="Q264" s="34">
        <f t="shared" si="68"/>
        <v>16328</v>
      </c>
      <c r="R264" s="34">
        <f t="shared" si="68"/>
        <v>7954</v>
      </c>
      <c r="S264" s="34">
        <f t="shared" si="68"/>
        <v>6814</v>
      </c>
      <c r="T264" s="34">
        <f t="shared" si="68"/>
        <v>1546</v>
      </c>
      <c r="U264" s="34">
        <f t="shared" si="68"/>
        <v>76344</v>
      </c>
      <c r="V264" s="34">
        <f t="shared" si="68"/>
        <v>13161</v>
      </c>
      <c r="W264" s="34">
        <f t="shared" si="68"/>
        <v>401</v>
      </c>
      <c r="X264" s="34">
        <f t="shared" si="68"/>
        <v>254</v>
      </c>
      <c r="Y264" s="34">
        <f t="shared" si="68"/>
        <v>10073</v>
      </c>
      <c r="Z264" s="34">
        <f t="shared" si="68"/>
        <v>3081</v>
      </c>
      <c r="AA264" s="34">
        <f t="shared" si="68"/>
        <v>19971</v>
      </c>
      <c r="AB264" s="34">
        <f t="shared" si="68"/>
        <v>7627</v>
      </c>
      <c r="AC264" s="34">
        <f t="shared" si="68"/>
        <v>53</v>
      </c>
      <c r="AD264" s="34">
        <f t="shared" si="68"/>
        <v>96</v>
      </c>
      <c r="AE264" s="34">
        <f t="shared" ref="AE264:AT264" si="69">SUM(AE198,AE201,AE204,AE207,AE210,AE213,AE216,AE219,AE222,AE225,AE228,AE231,AE234,AE237,AE240,AE243,AE246,AE249,AE252,AE255,AE258,AE261)</f>
        <v>16</v>
      </c>
      <c r="AF264" s="34">
        <f t="shared" si="69"/>
        <v>9</v>
      </c>
      <c r="AG264" s="34">
        <f t="shared" si="69"/>
        <v>82756</v>
      </c>
      <c r="AH264" s="34">
        <f t="shared" si="69"/>
        <v>52484</v>
      </c>
      <c r="AI264" s="34">
        <f t="shared" si="69"/>
        <v>24398</v>
      </c>
      <c r="AJ264" s="34">
        <f t="shared" si="69"/>
        <v>15350</v>
      </c>
      <c r="AK264" s="34">
        <f t="shared" si="69"/>
        <v>0</v>
      </c>
      <c r="AL264" s="34">
        <f t="shared" si="69"/>
        <v>3</v>
      </c>
      <c r="AM264" s="34">
        <f t="shared" si="69"/>
        <v>221706</v>
      </c>
      <c r="AN264" s="34">
        <f t="shared" si="69"/>
        <v>107337</v>
      </c>
      <c r="AO264" s="34">
        <f t="shared" si="69"/>
        <v>4292</v>
      </c>
      <c r="AP264" s="34">
        <f t="shared" si="69"/>
        <v>1260</v>
      </c>
      <c r="AQ264" s="34">
        <f t="shared" si="69"/>
        <v>0</v>
      </c>
      <c r="AR264" s="34">
        <f t="shared" si="69"/>
        <v>0</v>
      </c>
      <c r="AS264" s="34">
        <f t="shared" si="69"/>
        <v>16716</v>
      </c>
      <c r="AT264" s="34">
        <f t="shared" si="69"/>
        <v>9197</v>
      </c>
      <c r="AU264" s="34">
        <f>SUM(AU198,AU201,AU204,AU207,AU210,AU213,AU216,AU219,AU222,AU225,AU228,AU231,AU234,AU237,AU240,AU243,AU246,AU249,AU252,AU255,AU258,AU261)</f>
        <v>812831</v>
      </c>
      <c r="AV264" s="34">
        <f>SUM(AV198,AV201,AV204,AV207,AV210,AV213,AV216,AV219,AV222,AV225,AV228,AV231,AV234,AV237,AV240,AV243,AV246,AV249,AV252,AV255,AV258,AV261)</f>
        <v>404843</v>
      </c>
      <c r="AW264" s="85"/>
      <c r="AZ264" s="1"/>
      <c r="BA264" s="1"/>
      <c r="BB264" s="1"/>
    </row>
    <row r="265" spans="1:61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61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61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61" ht="17.25" customHeight="1">
      <c r="A268" s="49" t="s">
        <v>230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36" t="s">
        <v>229</v>
      </c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21" customHeight="1">
      <c r="A269" s="113" t="s">
        <v>278</v>
      </c>
      <c r="B269" s="113"/>
      <c r="C269" s="113"/>
      <c r="D269" s="113"/>
      <c r="E269" s="113"/>
      <c r="F269" s="11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90" t="s">
        <v>255</v>
      </c>
      <c r="AT269" s="90"/>
      <c r="AU269" s="90"/>
      <c r="AV269" s="90"/>
      <c r="AW269" s="90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6.5" customHeight="1">
      <c r="A270" s="74" t="s">
        <v>258</v>
      </c>
      <c r="B270" s="74"/>
      <c r="C270" s="74"/>
      <c r="D270" s="74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J270" s="2"/>
      <c r="AK270" s="2"/>
      <c r="AL270" s="2"/>
      <c r="AM270" s="2"/>
      <c r="AN270" s="2"/>
      <c r="AO270" s="2"/>
      <c r="AP270" s="2"/>
      <c r="AQ270" s="88" t="s">
        <v>122</v>
      </c>
      <c r="AR270" s="88"/>
      <c r="AS270" s="88"/>
      <c r="AT270" s="88"/>
      <c r="AU270" s="88"/>
      <c r="AV270" s="88"/>
      <c r="AW270" s="88"/>
      <c r="AX270" s="29"/>
      <c r="AY270" s="29"/>
      <c r="AZ270" s="1"/>
      <c r="BA270" s="1"/>
      <c r="BB270" s="1"/>
    </row>
    <row r="271" spans="1:61" ht="16.5" customHeight="1">
      <c r="A271" s="78" t="s">
        <v>84</v>
      </c>
      <c r="B271" s="79"/>
      <c r="C271" s="80" t="s">
        <v>85</v>
      </c>
      <c r="D271" s="81"/>
      <c r="E271" s="80" t="s">
        <v>16</v>
      </c>
      <c r="F271" s="81"/>
      <c r="G271" s="80" t="s">
        <v>18</v>
      </c>
      <c r="H271" s="81"/>
      <c r="I271" s="80" t="s">
        <v>19</v>
      </c>
      <c r="J271" s="81"/>
      <c r="K271" s="80" t="s">
        <v>20</v>
      </c>
      <c r="L271" s="81"/>
      <c r="M271" s="80" t="s">
        <v>21</v>
      </c>
      <c r="N271" s="81"/>
      <c r="O271" s="80" t="s">
        <v>86</v>
      </c>
      <c r="P271" s="81"/>
      <c r="Q271" s="80" t="s">
        <v>24</v>
      </c>
      <c r="R271" s="81"/>
      <c r="S271" s="80" t="s">
        <v>26</v>
      </c>
      <c r="T271" s="81"/>
      <c r="U271" s="80" t="s">
        <v>28</v>
      </c>
      <c r="V271" s="81"/>
      <c r="W271" s="80" t="s">
        <v>30</v>
      </c>
      <c r="X271" s="81"/>
      <c r="Y271" s="80" t="s">
        <v>32</v>
      </c>
      <c r="Z271" s="81"/>
      <c r="AA271" s="80" t="s">
        <v>34</v>
      </c>
      <c r="AB271" s="81"/>
      <c r="AC271" s="80" t="s">
        <v>36</v>
      </c>
      <c r="AD271" s="81"/>
      <c r="AE271" s="80" t="s">
        <v>38</v>
      </c>
      <c r="AF271" s="81"/>
      <c r="AG271" s="80" t="s">
        <v>40</v>
      </c>
      <c r="AH271" s="81"/>
      <c r="AI271" s="80" t="s">
        <v>41</v>
      </c>
      <c r="AJ271" s="81"/>
      <c r="AK271" s="80" t="s">
        <v>42</v>
      </c>
      <c r="AL271" s="81"/>
      <c r="AM271" s="80" t="s">
        <v>44</v>
      </c>
      <c r="AN271" s="81"/>
      <c r="AO271" s="80" t="s">
        <v>45</v>
      </c>
      <c r="AP271" s="81"/>
      <c r="AQ271" s="80" t="s">
        <v>46</v>
      </c>
      <c r="AR271" s="81"/>
      <c r="AS271" s="80" t="s">
        <v>47</v>
      </c>
      <c r="AT271" s="81"/>
      <c r="AU271" s="80" t="s">
        <v>81</v>
      </c>
      <c r="AV271" s="81"/>
      <c r="AW271" s="30" t="s">
        <v>87</v>
      </c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6.5" customHeight="1">
      <c r="A272" s="75" t="s">
        <v>88</v>
      </c>
      <c r="B272" s="30" t="s">
        <v>52</v>
      </c>
      <c r="C272" s="80" t="s">
        <v>266</v>
      </c>
      <c r="D272" s="81"/>
      <c r="E272" s="80" t="s">
        <v>89</v>
      </c>
      <c r="F272" s="81"/>
      <c r="G272" s="80" t="s">
        <v>267</v>
      </c>
      <c r="H272" s="81"/>
      <c r="I272" s="80" t="s">
        <v>268</v>
      </c>
      <c r="J272" s="81"/>
      <c r="K272" s="80" t="s">
        <v>269</v>
      </c>
      <c r="L272" s="81"/>
      <c r="M272" s="80" t="s">
        <v>270</v>
      </c>
      <c r="N272" s="81"/>
      <c r="O272" s="80" t="s">
        <v>90</v>
      </c>
      <c r="P272" s="81"/>
      <c r="Q272" s="80" t="s">
        <v>91</v>
      </c>
      <c r="R272" s="81"/>
      <c r="S272" s="80" t="s">
        <v>92</v>
      </c>
      <c r="T272" s="81"/>
      <c r="U272" s="80" t="s">
        <v>93</v>
      </c>
      <c r="V272" s="81"/>
      <c r="W272" s="80" t="s">
        <v>94</v>
      </c>
      <c r="X272" s="81"/>
      <c r="Y272" s="80" t="s">
        <v>95</v>
      </c>
      <c r="Z272" s="81"/>
      <c r="AA272" s="80" t="s">
        <v>96</v>
      </c>
      <c r="AB272" s="81"/>
      <c r="AC272" s="80" t="s">
        <v>97</v>
      </c>
      <c r="AD272" s="81"/>
      <c r="AE272" s="80" t="s">
        <v>98</v>
      </c>
      <c r="AF272" s="81"/>
      <c r="AG272" s="80" t="s">
        <v>271</v>
      </c>
      <c r="AH272" s="81"/>
      <c r="AI272" s="80" t="s">
        <v>272</v>
      </c>
      <c r="AJ272" s="81"/>
      <c r="AK272" s="80" t="s">
        <v>99</v>
      </c>
      <c r="AL272" s="81"/>
      <c r="AM272" s="80" t="s">
        <v>273</v>
      </c>
      <c r="AN272" s="81"/>
      <c r="AO272" s="80" t="s">
        <v>100</v>
      </c>
      <c r="AP272" s="81"/>
      <c r="AQ272" s="80" t="s">
        <v>275</v>
      </c>
      <c r="AR272" s="81"/>
      <c r="AS272" s="80" t="s">
        <v>101</v>
      </c>
      <c r="AT272" s="81"/>
      <c r="AU272" s="80" t="s">
        <v>102</v>
      </c>
      <c r="AV272" s="81"/>
      <c r="AW272" s="83" t="s">
        <v>103</v>
      </c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5.75">
      <c r="A273" s="77"/>
      <c r="B273" s="48" t="s">
        <v>65</v>
      </c>
      <c r="C273" s="35" t="s">
        <v>123</v>
      </c>
      <c r="D273" s="46" t="s">
        <v>124</v>
      </c>
      <c r="E273" s="35" t="s">
        <v>123</v>
      </c>
      <c r="F273" s="46" t="s">
        <v>124</v>
      </c>
      <c r="G273" s="35" t="s">
        <v>123</v>
      </c>
      <c r="H273" s="46" t="s">
        <v>124</v>
      </c>
      <c r="I273" s="35" t="s">
        <v>123</v>
      </c>
      <c r="J273" s="46" t="s">
        <v>124</v>
      </c>
      <c r="K273" s="35" t="s">
        <v>123</v>
      </c>
      <c r="L273" s="46" t="s">
        <v>124</v>
      </c>
      <c r="M273" s="35" t="s">
        <v>123</v>
      </c>
      <c r="N273" s="46" t="s">
        <v>124</v>
      </c>
      <c r="O273" s="35" t="s">
        <v>123</v>
      </c>
      <c r="P273" s="46" t="s">
        <v>124</v>
      </c>
      <c r="Q273" s="35" t="s">
        <v>123</v>
      </c>
      <c r="R273" s="46" t="s">
        <v>124</v>
      </c>
      <c r="S273" s="35" t="s">
        <v>123</v>
      </c>
      <c r="T273" s="46" t="s">
        <v>124</v>
      </c>
      <c r="U273" s="35" t="s">
        <v>123</v>
      </c>
      <c r="V273" s="46" t="s">
        <v>124</v>
      </c>
      <c r="W273" s="35" t="s">
        <v>123</v>
      </c>
      <c r="X273" s="46" t="s">
        <v>124</v>
      </c>
      <c r="Y273" s="35" t="s">
        <v>123</v>
      </c>
      <c r="Z273" s="46" t="s">
        <v>124</v>
      </c>
      <c r="AA273" s="35" t="s">
        <v>123</v>
      </c>
      <c r="AB273" s="46" t="s">
        <v>124</v>
      </c>
      <c r="AC273" s="35" t="s">
        <v>123</v>
      </c>
      <c r="AD273" s="46" t="s">
        <v>124</v>
      </c>
      <c r="AE273" s="35" t="s">
        <v>123</v>
      </c>
      <c r="AF273" s="46" t="s">
        <v>124</v>
      </c>
      <c r="AG273" s="35" t="s">
        <v>123</v>
      </c>
      <c r="AH273" s="46" t="s">
        <v>124</v>
      </c>
      <c r="AI273" s="35" t="s">
        <v>123</v>
      </c>
      <c r="AJ273" s="46" t="s">
        <v>124</v>
      </c>
      <c r="AK273" s="35" t="s">
        <v>123</v>
      </c>
      <c r="AL273" s="46" t="s">
        <v>124</v>
      </c>
      <c r="AM273" s="35" t="s">
        <v>123</v>
      </c>
      <c r="AN273" s="46" t="s">
        <v>124</v>
      </c>
      <c r="AO273" s="35" t="s">
        <v>123</v>
      </c>
      <c r="AP273" s="46" t="s">
        <v>124</v>
      </c>
      <c r="AQ273" s="35" t="s">
        <v>123</v>
      </c>
      <c r="AR273" s="46" t="s">
        <v>124</v>
      </c>
      <c r="AS273" s="35" t="s">
        <v>123</v>
      </c>
      <c r="AT273" s="46" t="s">
        <v>124</v>
      </c>
      <c r="AU273" s="35" t="s">
        <v>123</v>
      </c>
      <c r="AV273" s="46" t="s">
        <v>124</v>
      </c>
      <c r="AW273" s="85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5.75">
      <c r="A274" s="75" t="s">
        <v>15</v>
      </c>
      <c r="B274" s="8">
        <v>2018</v>
      </c>
      <c r="C274" s="34">
        <v>0</v>
      </c>
      <c r="D274" s="34">
        <v>0</v>
      </c>
      <c r="E274" s="34">
        <v>2</v>
      </c>
      <c r="F274" s="34">
        <v>3</v>
      </c>
      <c r="G274" s="34">
        <v>0</v>
      </c>
      <c r="H274" s="34">
        <v>0</v>
      </c>
      <c r="I274" s="34">
        <v>0</v>
      </c>
      <c r="J274" s="34">
        <v>0</v>
      </c>
      <c r="K274" s="34">
        <v>4861</v>
      </c>
      <c r="L274" s="34">
        <v>1000</v>
      </c>
      <c r="M274" s="34">
        <v>0</v>
      </c>
      <c r="N274" s="34">
        <v>0</v>
      </c>
      <c r="O274" s="34">
        <v>0</v>
      </c>
      <c r="P274" s="34">
        <v>0</v>
      </c>
      <c r="Q274" s="34">
        <v>1</v>
      </c>
      <c r="R274" s="34">
        <v>1963.7520857142858</v>
      </c>
      <c r="S274" s="34">
        <v>0.58799999999999997</v>
      </c>
      <c r="T274" s="34">
        <v>23</v>
      </c>
      <c r="U274" s="34">
        <v>678</v>
      </c>
      <c r="V274" s="34">
        <v>1395</v>
      </c>
      <c r="W274" s="34">
        <v>0</v>
      </c>
      <c r="X274" s="34">
        <v>0</v>
      </c>
      <c r="Y274" s="34">
        <v>1.1729999999999998</v>
      </c>
      <c r="Z274" s="34">
        <v>434.12657142857148</v>
      </c>
      <c r="AA274" s="34">
        <v>159</v>
      </c>
      <c r="AB274" s="34">
        <v>168.48651428571429</v>
      </c>
      <c r="AC274" s="34">
        <v>1.4</v>
      </c>
      <c r="AD274" s="34">
        <v>244.44445714285717</v>
      </c>
      <c r="AE274" s="34">
        <v>38.450000000000003</v>
      </c>
      <c r="AF274" s="34">
        <v>230</v>
      </c>
      <c r="AG274" s="34">
        <v>75</v>
      </c>
      <c r="AH274" s="34">
        <v>220</v>
      </c>
      <c r="AI274" s="34">
        <v>892</v>
      </c>
      <c r="AJ274" s="34">
        <v>2100</v>
      </c>
      <c r="AK274" s="34">
        <v>0</v>
      </c>
      <c r="AL274" s="34">
        <v>0</v>
      </c>
      <c r="AM274" s="34">
        <v>11.723000000000001</v>
      </c>
      <c r="AN274" s="34">
        <v>600</v>
      </c>
      <c r="AO274" s="34">
        <v>758</v>
      </c>
      <c r="AP274" s="34">
        <v>320</v>
      </c>
      <c r="AQ274" s="34">
        <v>892</v>
      </c>
      <c r="AR274" s="34">
        <v>2100</v>
      </c>
      <c r="AS274" s="34">
        <v>2.17</v>
      </c>
      <c r="AT274" s="34">
        <v>220</v>
      </c>
      <c r="AU274" s="32">
        <f>SUM(C274,E274,G274,I274,K274,M274,O274,Q274,S274,U274,W274,Y274,AA274,AC274,AE274,AG274,AI274,AK274,AM274,AO274,AQ274,AS274)</f>
        <v>8373.503999999999</v>
      </c>
      <c r="AV274" s="32">
        <f>SUM(D274,F274,H274,J274,L274,N274,P274,R274,T274,V274,X274,Z274,AB274,AD274,AF274,AH274,AJ274,AL274,AN274,AP274,AR274,AT274)</f>
        <v>11021.809628571431</v>
      </c>
      <c r="AW274" s="83" t="s">
        <v>266</v>
      </c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5.75">
      <c r="A275" s="76"/>
      <c r="B275" s="8">
        <v>2019</v>
      </c>
      <c r="C275" s="34">
        <v>0</v>
      </c>
      <c r="D275" s="34">
        <v>0</v>
      </c>
      <c r="E275" s="34">
        <v>239</v>
      </c>
      <c r="F275" s="34">
        <v>161</v>
      </c>
      <c r="G275" s="34">
        <v>0</v>
      </c>
      <c r="H275" s="34">
        <v>0</v>
      </c>
      <c r="I275" s="34">
        <v>14</v>
      </c>
      <c r="J275" s="34">
        <v>16.5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31</v>
      </c>
      <c r="R275" s="34">
        <v>98</v>
      </c>
      <c r="S275" s="34">
        <v>25506</v>
      </c>
      <c r="T275" s="34">
        <v>38565</v>
      </c>
      <c r="U275" s="34">
        <v>458.5</v>
      </c>
      <c r="V275" s="34">
        <v>717</v>
      </c>
      <c r="W275" s="34">
        <v>112</v>
      </c>
      <c r="X275" s="34">
        <v>172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51</v>
      </c>
      <c r="AE275" s="34">
        <v>0</v>
      </c>
      <c r="AF275" s="34">
        <v>0</v>
      </c>
      <c r="AG275" s="34">
        <v>40</v>
      </c>
      <c r="AH275" s="34">
        <v>5.28</v>
      </c>
      <c r="AI275" s="34">
        <v>430</v>
      </c>
      <c r="AJ275" s="34">
        <v>969</v>
      </c>
      <c r="AK275" s="34">
        <v>0</v>
      </c>
      <c r="AL275" s="34">
        <v>0</v>
      </c>
      <c r="AM275" s="34">
        <v>2945</v>
      </c>
      <c r="AN275" s="34">
        <v>3537</v>
      </c>
      <c r="AO275" s="34">
        <v>7</v>
      </c>
      <c r="AP275" s="34">
        <v>256</v>
      </c>
      <c r="AQ275" s="34">
        <v>0</v>
      </c>
      <c r="AR275" s="34">
        <v>0</v>
      </c>
      <c r="AS275" s="34">
        <v>0</v>
      </c>
      <c r="AT275" s="34">
        <v>0</v>
      </c>
      <c r="AU275" s="32">
        <f>SUM(C275,E275,G275,I275,K275,M275,O275,Q275,S275,U275,W275,Y275,AA275,AC275,AE275,AG275,AI275,AK275,AM275,AO275,AQ275,AS275)</f>
        <v>29782.5</v>
      </c>
      <c r="AV275" s="32">
        <f t="shared" ref="AV275:AV338" si="70">SUM(D275,F275,H275,J275,L275,N275,P275,R275,T275,V275,X275,Z275,AB275,AD275,AF275,AH275,AJ275,AL275,AN275,AP275,AR275,AT275)</f>
        <v>44547.78</v>
      </c>
      <c r="AW275" s="84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5.75">
      <c r="A276" s="77"/>
      <c r="B276" s="8">
        <v>2020</v>
      </c>
      <c r="C276" s="34">
        <v>0</v>
      </c>
      <c r="D276" s="34">
        <v>0</v>
      </c>
      <c r="E276" s="34">
        <v>2</v>
      </c>
      <c r="F276" s="34">
        <v>4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2</v>
      </c>
      <c r="R276" s="34">
        <v>6</v>
      </c>
      <c r="S276" s="34">
        <v>27818</v>
      </c>
      <c r="T276" s="34">
        <v>40666</v>
      </c>
      <c r="U276" s="34">
        <v>256</v>
      </c>
      <c r="V276" s="34">
        <v>489</v>
      </c>
      <c r="W276" s="34">
        <v>40</v>
      </c>
      <c r="X276" s="34">
        <v>79</v>
      </c>
      <c r="Y276" s="34">
        <v>0</v>
      </c>
      <c r="Z276" s="34">
        <v>0</v>
      </c>
      <c r="AA276" s="34">
        <v>0</v>
      </c>
      <c r="AB276" s="34">
        <v>0</v>
      </c>
      <c r="AC276" s="34">
        <v>23</v>
      </c>
      <c r="AD276" s="34">
        <v>132</v>
      </c>
      <c r="AE276" s="34">
        <v>0</v>
      </c>
      <c r="AF276" s="34">
        <v>0</v>
      </c>
      <c r="AG276" s="34">
        <v>0</v>
      </c>
      <c r="AH276" s="34">
        <v>0</v>
      </c>
      <c r="AI276" s="34">
        <v>59</v>
      </c>
      <c r="AJ276" s="34">
        <v>29</v>
      </c>
      <c r="AK276" s="34">
        <v>0</v>
      </c>
      <c r="AL276" s="34">
        <v>0</v>
      </c>
      <c r="AM276" s="34">
        <v>1856</v>
      </c>
      <c r="AN276" s="34">
        <v>2867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2">
        <f>SUM(C276,E276,G276,I276,K276,M276,O276,Q276,S276,U276,W276,Y276,AA276,AC276,AE276,AG276,AI276,AK276,AM276,AO276,AQ276,AS276)</f>
        <v>30056</v>
      </c>
      <c r="AV276" s="32">
        <f t="shared" si="70"/>
        <v>44272</v>
      </c>
      <c r="AW276" s="85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5.75">
      <c r="A277" s="75" t="s">
        <v>16</v>
      </c>
      <c r="B277" s="8">
        <v>2018</v>
      </c>
      <c r="C277" s="34">
        <v>13</v>
      </c>
      <c r="D277" s="34">
        <v>41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48</v>
      </c>
      <c r="R277" s="34">
        <v>23</v>
      </c>
      <c r="S277" s="34">
        <v>7855</v>
      </c>
      <c r="T277" s="34">
        <v>8915</v>
      </c>
      <c r="U277" s="34">
        <v>2</v>
      </c>
      <c r="V277" s="34">
        <v>8</v>
      </c>
      <c r="W277" s="34">
        <v>4555</v>
      </c>
      <c r="X277" s="34">
        <v>6625</v>
      </c>
      <c r="Y277" s="34">
        <v>0</v>
      </c>
      <c r="Z277" s="34">
        <v>0</v>
      </c>
      <c r="AA277" s="34">
        <v>0</v>
      </c>
      <c r="AB277" s="34">
        <v>0</v>
      </c>
      <c r="AC277" s="34">
        <v>1</v>
      </c>
      <c r="AD277" s="34">
        <v>1</v>
      </c>
      <c r="AE277" s="34">
        <v>0</v>
      </c>
      <c r="AF277" s="34">
        <v>0</v>
      </c>
      <c r="AG277" s="34">
        <v>0</v>
      </c>
      <c r="AH277" s="34">
        <v>0</v>
      </c>
      <c r="AI277" s="34">
        <v>1</v>
      </c>
      <c r="AJ277" s="34">
        <v>5</v>
      </c>
      <c r="AK277" s="34">
        <v>0</v>
      </c>
      <c r="AL277" s="34">
        <v>0</v>
      </c>
      <c r="AM277" s="34">
        <v>11</v>
      </c>
      <c r="AN277" s="34">
        <v>7</v>
      </c>
      <c r="AO277" s="34">
        <v>0</v>
      </c>
      <c r="AP277" s="34">
        <v>0</v>
      </c>
      <c r="AQ277" s="34">
        <v>0</v>
      </c>
      <c r="AR277" s="34">
        <v>0</v>
      </c>
      <c r="AS277" s="34">
        <v>17</v>
      </c>
      <c r="AT277" s="34">
        <v>21</v>
      </c>
      <c r="AU277" s="32">
        <f t="shared" ref="AU277:AU340" si="71">SUM(C277,E277,G277,I277,K277,M277,O277,Q277,S277,U277,W277,Y277,AA277,AC277,AE277,AG277,AI277,AK277,AM277,AO277,AQ277,AS277)</f>
        <v>12503</v>
      </c>
      <c r="AV277" s="32">
        <f t="shared" si="70"/>
        <v>15646</v>
      </c>
      <c r="AW277" s="83" t="s">
        <v>17</v>
      </c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5.75">
      <c r="A278" s="76"/>
      <c r="B278" s="8">
        <v>2019</v>
      </c>
      <c r="C278" s="34">
        <v>25</v>
      </c>
      <c r="D278" s="34">
        <v>41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11008</v>
      </c>
      <c r="T278" s="34">
        <v>15017</v>
      </c>
      <c r="U278" s="34">
        <v>4</v>
      </c>
      <c r="V278" s="34">
        <v>14</v>
      </c>
      <c r="W278" s="34">
        <v>4743</v>
      </c>
      <c r="X278" s="34">
        <v>7598</v>
      </c>
      <c r="Y278" s="34">
        <v>0</v>
      </c>
      <c r="Z278" s="34">
        <v>0</v>
      </c>
      <c r="AA278" s="34">
        <v>0</v>
      </c>
      <c r="AB278" s="34">
        <v>2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2</v>
      </c>
      <c r="AJ278" s="34">
        <v>3</v>
      </c>
      <c r="AK278" s="34">
        <v>0</v>
      </c>
      <c r="AL278" s="34">
        <v>0</v>
      </c>
      <c r="AM278" s="34">
        <v>92</v>
      </c>
      <c r="AN278" s="34">
        <v>119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2">
        <f t="shared" si="71"/>
        <v>15874</v>
      </c>
      <c r="AV278" s="32">
        <f t="shared" si="70"/>
        <v>22794</v>
      </c>
      <c r="AW278" s="84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5.75">
      <c r="A279" s="77"/>
      <c r="B279" s="8">
        <v>2020</v>
      </c>
      <c r="C279" s="34">
        <v>8</v>
      </c>
      <c r="D279" s="34">
        <v>85</v>
      </c>
      <c r="E279" s="34">
        <v>0</v>
      </c>
      <c r="F279" s="34">
        <v>0</v>
      </c>
      <c r="G279" s="34">
        <v>3</v>
      </c>
      <c r="H279" s="34">
        <v>27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25</v>
      </c>
      <c r="R279" s="34">
        <v>25</v>
      </c>
      <c r="S279" s="34">
        <v>23889</v>
      </c>
      <c r="T279" s="34">
        <v>30018</v>
      </c>
      <c r="U279" s="34">
        <v>83</v>
      </c>
      <c r="V279" s="34">
        <v>217</v>
      </c>
      <c r="W279" s="34">
        <v>5179</v>
      </c>
      <c r="X279" s="34">
        <v>6823</v>
      </c>
      <c r="Y279" s="34">
        <v>0</v>
      </c>
      <c r="Z279" s="34">
        <v>0</v>
      </c>
      <c r="AA279" s="34">
        <v>97</v>
      </c>
      <c r="AB279" s="34">
        <v>36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3</v>
      </c>
      <c r="AJ279" s="34">
        <v>10</v>
      </c>
      <c r="AK279" s="34">
        <v>0</v>
      </c>
      <c r="AL279" s="34">
        <v>0</v>
      </c>
      <c r="AM279" s="34">
        <v>223</v>
      </c>
      <c r="AN279" s="34">
        <v>496</v>
      </c>
      <c r="AO279" s="34">
        <v>0</v>
      </c>
      <c r="AP279" s="34">
        <v>45</v>
      </c>
      <c r="AQ279" s="34">
        <v>0</v>
      </c>
      <c r="AR279" s="34">
        <v>0</v>
      </c>
      <c r="AS279" s="34">
        <v>22</v>
      </c>
      <c r="AT279" s="34">
        <v>36</v>
      </c>
      <c r="AU279" s="32">
        <f t="shared" si="71"/>
        <v>29532</v>
      </c>
      <c r="AV279" s="32">
        <f t="shared" si="70"/>
        <v>37818</v>
      </c>
      <c r="AW279" s="85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5.75">
      <c r="A280" s="75" t="s">
        <v>18</v>
      </c>
      <c r="B280" s="8">
        <v>2018</v>
      </c>
      <c r="C280" s="34">
        <v>0</v>
      </c>
      <c r="D280" s="34">
        <v>1</v>
      </c>
      <c r="E280" s="34">
        <v>14</v>
      </c>
      <c r="F280" s="34">
        <v>46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16</v>
      </c>
      <c r="R280" s="34">
        <v>11</v>
      </c>
      <c r="S280" s="34">
        <v>190</v>
      </c>
      <c r="T280" s="34">
        <v>280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5</v>
      </c>
      <c r="AB280" s="34">
        <v>23</v>
      </c>
      <c r="AC280" s="34">
        <v>0</v>
      </c>
      <c r="AD280" s="34">
        <v>0</v>
      </c>
      <c r="AE280" s="34">
        <v>0</v>
      </c>
      <c r="AF280" s="34">
        <v>0</v>
      </c>
      <c r="AG280" s="34">
        <v>11</v>
      </c>
      <c r="AH280" s="34">
        <v>73</v>
      </c>
      <c r="AI280" s="34">
        <v>1</v>
      </c>
      <c r="AJ280" s="34">
        <v>2</v>
      </c>
      <c r="AK280" s="34">
        <v>0</v>
      </c>
      <c r="AL280" s="34">
        <v>0</v>
      </c>
      <c r="AM280" s="34">
        <v>43</v>
      </c>
      <c r="AN280" s="34">
        <v>47</v>
      </c>
      <c r="AO280" s="34">
        <v>0</v>
      </c>
      <c r="AP280" s="34">
        <v>1</v>
      </c>
      <c r="AQ280" s="34">
        <v>0</v>
      </c>
      <c r="AR280" s="34">
        <v>0</v>
      </c>
      <c r="AS280" s="34">
        <v>0</v>
      </c>
      <c r="AT280" s="34">
        <v>0</v>
      </c>
      <c r="AU280" s="32">
        <f t="shared" si="71"/>
        <v>280</v>
      </c>
      <c r="AV280" s="32">
        <f t="shared" si="70"/>
        <v>484</v>
      </c>
      <c r="AW280" s="83" t="s">
        <v>267</v>
      </c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5.75">
      <c r="A281" s="76"/>
      <c r="B281" s="8">
        <v>2019</v>
      </c>
      <c r="C281" s="34">
        <v>0</v>
      </c>
      <c r="D281" s="34">
        <v>0</v>
      </c>
      <c r="E281" s="34">
        <v>85</v>
      </c>
      <c r="F281" s="34">
        <v>254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125</v>
      </c>
      <c r="R281" s="34">
        <v>18</v>
      </c>
      <c r="S281" s="34">
        <v>57</v>
      </c>
      <c r="T281" s="34">
        <v>99</v>
      </c>
      <c r="U281" s="34">
        <v>5</v>
      </c>
      <c r="V281" s="34">
        <v>5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</v>
      </c>
      <c r="AE281" s="34">
        <v>0</v>
      </c>
      <c r="AF281" s="34">
        <v>0</v>
      </c>
      <c r="AG281" s="34">
        <v>11</v>
      </c>
      <c r="AH281" s="34">
        <v>95</v>
      </c>
      <c r="AI281" s="34">
        <v>2</v>
      </c>
      <c r="AJ281" s="34">
        <v>4</v>
      </c>
      <c r="AK281" s="34">
        <v>0</v>
      </c>
      <c r="AL281" s="34">
        <v>0</v>
      </c>
      <c r="AM281" s="34">
        <v>41</v>
      </c>
      <c r="AN281" s="34">
        <v>39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2">
        <f t="shared" si="71"/>
        <v>326</v>
      </c>
      <c r="AV281" s="32">
        <f t="shared" si="70"/>
        <v>515</v>
      </c>
      <c r="AW281" s="84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5.75">
      <c r="A282" s="77"/>
      <c r="B282" s="8">
        <v>2020</v>
      </c>
      <c r="C282" s="34">
        <v>0</v>
      </c>
      <c r="D282" s="34">
        <v>0</v>
      </c>
      <c r="E282" s="34">
        <v>112</v>
      </c>
      <c r="F282" s="34">
        <v>332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9</v>
      </c>
      <c r="R282" s="34">
        <v>45</v>
      </c>
      <c r="S282" s="34">
        <v>341</v>
      </c>
      <c r="T282" s="34">
        <v>463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18</v>
      </c>
      <c r="AH282" s="34">
        <v>141</v>
      </c>
      <c r="AI282" s="34">
        <v>0</v>
      </c>
      <c r="AJ282" s="34">
        <v>1</v>
      </c>
      <c r="AK282" s="34">
        <v>0</v>
      </c>
      <c r="AL282" s="34">
        <v>0</v>
      </c>
      <c r="AM282" s="34">
        <v>36</v>
      </c>
      <c r="AN282" s="34">
        <v>42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2">
        <f t="shared" si="71"/>
        <v>516</v>
      </c>
      <c r="AV282" s="32">
        <f t="shared" si="70"/>
        <v>1024</v>
      </c>
      <c r="AW282" s="85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5.75">
      <c r="A283" s="75" t="s">
        <v>19</v>
      </c>
      <c r="B283" s="8">
        <v>2018</v>
      </c>
      <c r="C283" s="34">
        <v>0</v>
      </c>
      <c r="D283" s="34">
        <v>0</v>
      </c>
      <c r="E283" s="34">
        <v>21</v>
      </c>
      <c r="F283" s="34">
        <v>17.11</v>
      </c>
      <c r="G283" s="34">
        <v>0</v>
      </c>
      <c r="H283" s="34">
        <v>0</v>
      </c>
      <c r="I283" s="34">
        <v>0</v>
      </c>
      <c r="J283" s="34">
        <v>0</v>
      </c>
      <c r="K283" s="34">
        <v>412</v>
      </c>
      <c r="L283" s="34">
        <v>823.29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9362</v>
      </c>
      <c r="T283" s="34">
        <v>12.904</v>
      </c>
      <c r="U283" s="34">
        <v>73.02</v>
      </c>
      <c r="V283" s="34">
        <v>62.41</v>
      </c>
      <c r="W283" s="34">
        <v>0</v>
      </c>
      <c r="X283" s="34">
        <v>0</v>
      </c>
      <c r="Y283" s="34">
        <v>0</v>
      </c>
      <c r="Z283" s="34">
        <v>0</v>
      </c>
      <c r="AA283" s="34">
        <v>0</v>
      </c>
      <c r="AB283" s="34">
        <v>0</v>
      </c>
      <c r="AC283" s="34">
        <v>0</v>
      </c>
      <c r="AD283" s="34">
        <v>0</v>
      </c>
      <c r="AE283" s="34">
        <v>0.55200000000000005</v>
      </c>
      <c r="AF283" s="34">
        <v>7.15</v>
      </c>
      <c r="AG283" s="34">
        <v>0</v>
      </c>
      <c r="AH283" s="34">
        <v>0</v>
      </c>
      <c r="AI283" s="34">
        <v>0</v>
      </c>
      <c r="AJ283" s="34">
        <v>0</v>
      </c>
      <c r="AK283" s="34">
        <v>1656.64</v>
      </c>
      <c r="AL283" s="34">
        <v>748.7</v>
      </c>
      <c r="AM283" s="34">
        <v>5529.73</v>
      </c>
      <c r="AN283" s="34">
        <v>3607.27</v>
      </c>
      <c r="AO283" s="34">
        <v>24</v>
      </c>
      <c r="AP283" s="34">
        <v>7</v>
      </c>
      <c r="AQ283" s="34">
        <v>0</v>
      </c>
      <c r="AR283" s="34">
        <v>0</v>
      </c>
      <c r="AS283" s="34">
        <v>0</v>
      </c>
      <c r="AT283" s="34">
        <v>0</v>
      </c>
      <c r="AU283" s="32">
        <f t="shared" si="71"/>
        <v>17078.941999999999</v>
      </c>
      <c r="AV283" s="32">
        <f t="shared" si="70"/>
        <v>5285.8339999999998</v>
      </c>
      <c r="AW283" s="83" t="s">
        <v>268</v>
      </c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5.75">
      <c r="A284" s="76"/>
      <c r="B284" s="8">
        <v>2019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11841</v>
      </c>
      <c r="T284" s="34">
        <v>18438</v>
      </c>
      <c r="U284" s="34">
        <v>86</v>
      </c>
      <c r="V284" s="34">
        <v>57</v>
      </c>
      <c r="W284" s="34">
        <v>0</v>
      </c>
      <c r="X284" s="34">
        <v>0</v>
      </c>
      <c r="Y284" s="34">
        <v>0</v>
      </c>
      <c r="Z284" s="34">
        <v>0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5147</v>
      </c>
      <c r="AN284" s="34">
        <v>3935</v>
      </c>
      <c r="AO284" s="34">
        <v>115</v>
      </c>
      <c r="AP284" s="34">
        <v>127</v>
      </c>
      <c r="AQ284" s="34">
        <v>0</v>
      </c>
      <c r="AR284" s="34">
        <v>0</v>
      </c>
      <c r="AS284" s="34">
        <v>0</v>
      </c>
      <c r="AT284" s="34">
        <v>0</v>
      </c>
      <c r="AU284" s="32">
        <f t="shared" si="71"/>
        <v>17189</v>
      </c>
      <c r="AV284" s="32">
        <f t="shared" si="70"/>
        <v>22557</v>
      </c>
      <c r="AW284" s="84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5.75">
      <c r="A285" s="77"/>
      <c r="B285" s="8">
        <v>2020</v>
      </c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12291</v>
      </c>
      <c r="T285" s="34">
        <v>16935</v>
      </c>
      <c r="U285" s="34">
        <v>210</v>
      </c>
      <c r="V285" s="34">
        <v>107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7540</v>
      </c>
      <c r="AN285" s="34">
        <v>6225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2">
        <f t="shared" si="71"/>
        <v>20041</v>
      </c>
      <c r="AV285" s="32">
        <f t="shared" si="70"/>
        <v>23267</v>
      </c>
      <c r="AW285" s="85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5.75">
      <c r="A286" s="75" t="s">
        <v>20</v>
      </c>
      <c r="B286" s="8">
        <v>2018</v>
      </c>
      <c r="C286" s="34">
        <v>0.52700000000000002</v>
      </c>
      <c r="D286" s="34">
        <v>281</v>
      </c>
      <c r="E286" s="34">
        <v>16</v>
      </c>
      <c r="F286" s="34">
        <v>24</v>
      </c>
      <c r="G286" s="34">
        <v>0</v>
      </c>
      <c r="H286" s="34">
        <v>0</v>
      </c>
      <c r="I286" s="34">
        <v>214</v>
      </c>
      <c r="J286" s="34">
        <v>557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3855</v>
      </c>
      <c r="T286" s="34">
        <v>2428</v>
      </c>
      <c r="U286" s="34">
        <v>403</v>
      </c>
      <c r="V286" s="34">
        <v>858</v>
      </c>
      <c r="W286" s="34">
        <v>0</v>
      </c>
      <c r="X286" s="34">
        <v>0</v>
      </c>
      <c r="Y286" s="34">
        <v>0</v>
      </c>
      <c r="Z286" s="34">
        <v>0</v>
      </c>
      <c r="AA286" s="34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1457</v>
      </c>
      <c r="AN286" s="34">
        <v>2193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2">
        <f t="shared" si="71"/>
        <v>5945.527</v>
      </c>
      <c r="AV286" s="32">
        <f t="shared" si="70"/>
        <v>6341</v>
      </c>
      <c r="AW286" s="83" t="s">
        <v>269</v>
      </c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5.75">
      <c r="A287" s="76"/>
      <c r="B287" s="8">
        <v>2019</v>
      </c>
      <c r="C287" s="34">
        <v>0</v>
      </c>
      <c r="D287" s="34">
        <v>0</v>
      </c>
      <c r="E287" s="34">
        <v>20</v>
      </c>
      <c r="F287" s="34">
        <v>36</v>
      </c>
      <c r="G287" s="34">
        <v>0</v>
      </c>
      <c r="H287" s="34">
        <v>0</v>
      </c>
      <c r="I287" s="34">
        <v>455</v>
      </c>
      <c r="J287" s="34">
        <v>1021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3568</v>
      </c>
      <c r="T287" s="34">
        <v>6304</v>
      </c>
      <c r="U287" s="34">
        <v>797</v>
      </c>
      <c r="V287" s="34">
        <v>967</v>
      </c>
      <c r="W287" s="34">
        <v>38</v>
      </c>
      <c r="X287" s="34">
        <v>141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1</v>
      </c>
      <c r="AJ287" s="34">
        <v>3</v>
      </c>
      <c r="AK287" s="34">
        <v>0</v>
      </c>
      <c r="AL287" s="34">
        <v>0</v>
      </c>
      <c r="AM287" s="34">
        <v>3324</v>
      </c>
      <c r="AN287" s="34">
        <v>6186</v>
      </c>
      <c r="AO287" s="34">
        <v>1</v>
      </c>
      <c r="AP287" s="34">
        <v>5</v>
      </c>
      <c r="AQ287" s="34">
        <v>0</v>
      </c>
      <c r="AR287" s="34">
        <v>0</v>
      </c>
      <c r="AS287" s="34">
        <v>0</v>
      </c>
      <c r="AT287" s="34">
        <v>0</v>
      </c>
      <c r="AU287" s="32">
        <f t="shared" si="71"/>
        <v>8204</v>
      </c>
      <c r="AV287" s="32">
        <f t="shared" si="70"/>
        <v>14663</v>
      </c>
      <c r="AW287" s="84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5.75">
      <c r="A288" s="77"/>
      <c r="B288" s="8">
        <v>2020</v>
      </c>
      <c r="C288" s="34">
        <v>0</v>
      </c>
      <c r="D288" s="34">
        <v>0</v>
      </c>
      <c r="E288" s="34">
        <v>168</v>
      </c>
      <c r="F288" s="34">
        <v>272</v>
      </c>
      <c r="G288" s="34">
        <v>0</v>
      </c>
      <c r="H288" s="34">
        <v>0</v>
      </c>
      <c r="I288" s="34">
        <v>66</v>
      </c>
      <c r="J288" s="34">
        <v>139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2450</v>
      </c>
      <c r="AN288" s="34">
        <v>4860</v>
      </c>
      <c r="AO288" s="34">
        <v>27</v>
      </c>
      <c r="AP288" s="34">
        <v>39</v>
      </c>
      <c r="AQ288" s="34">
        <v>0</v>
      </c>
      <c r="AR288" s="34">
        <v>0</v>
      </c>
      <c r="AS288" s="34">
        <v>0</v>
      </c>
      <c r="AT288" s="34">
        <v>0</v>
      </c>
      <c r="AU288" s="32">
        <f t="shared" si="71"/>
        <v>2711</v>
      </c>
      <c r="AV288" s="32">
        <f t="shared" si="70"/>
        <v>5310</v>
      </c>
      <c r="AW288" s="85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5.75">
      <c r="A289" s="75" t="s">
        <v>21</v>
      </c>
      <c r="B289" s="8">
        <v>2018</v>
      </c>
      <c r="C289" s="34">
        <v>0</v>
      </c>
      <c r="D289" s="34">
        <v>0</v>
      </c>
      <c r="E289" s="34">
        <v>1</v>
      </c>
      <c r="F289" s="34">
        <v>1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2">
        <f t="shared" si="71"/>
        <v>1</v>
      </c>
      <c r="AV289" s="32">
        <f t="shared" si="70"/>
        <v>1</v>
      </c>
      <c r="AW289" s="83" t="s">
        <v>270</v>
      </c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5.75">
      <c r="A290" s="76"/>
      <c r="B290" s="8">
        <v>2019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2">
        <f t="shared" si="71"/>
        <v>0</v>
      </c>
      <c r="AV290" s="32">
        <f t="shared" si="70"/>
        <v>0</v>
      </c>
      <c r="AW290" s="84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5.75">
      <c r="A291" s="77"/>
      <c r="B291" s="8">
        <v>2020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2">
        <f t="shared" si="71"/>
        <v>0</v>
      </c>
      <c r="AV291" s="32">
        <f t="shared" si="70"/>
        <v>0</v>
      </c>
      <c r="AW291" s="85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5.75">
      <c r="A292" s="75" t="s">
        <v>113</v>
      </c>
      <c r="B292" s="8">
        <v>2018</v>
      </c>
      <c r="C292" s="34">
        <v>0</v>
      </c>
      <c r="D292" s="34">
        <v>0</v>
      </c>
      <c r="E292" s="34">
        <v>0</v>
      </c>
      <c r="F292" s="34">
        <v>1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0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2">
        <f t="shared" si="71"/>
        <v>0</v>
      </c>
      <c r="AV292" s="32">
        <f t="shared" si="70"/>
        <v>1</v>
      </c>
      <c r="AW292" s="83" t="s">
        <v>105</v>
      </c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5.75">
      <c r="A293" s="76"/>
      <c r="B293" s="8">
        <v>2019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0</v>
      </c>
      <c r="AE293" s="34">
        <v>0</v>
      </c>
      <c r="AF293" s="34">
        <v>0</v>
      </c>
      <c r="AG293" s="34">
        <v>0</v>
      </c>
      <c r="AH293" s="34">
        <v>1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2">
        <f t="shared" si="71"/>
        <v>0</v>
      </c>
      <c r="AV293" s="32">
        <f t="shared" si="70"/>
        <v>1</v>
      </c>
      <c r="AW293" s="84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5.75">
      <c r="A294" s="77"/>
      <c r="B294" s="8">
        <v>2020</v>
      </c>
      <c r="C294" s="34">
        <v>0</v>
      </c>
      <c r="D294" s="34">
        <v>0</v>
      </c>
      <c r="E294" s="34">
        <v>0.5</v>
      </c>
      <c r="F294" s="34">
        <v>1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0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2">
        <f t="shared" si="71"/>
        <v>0.5</v>
      </c>
      <c r="AV294" s="32">
        <f t="shared" si="70"/>
        <v>1</v>
      </c>
      <c r="AW294" s="85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5.75">
      <c r="A295" s="75" t="s">
        <v>24</v>
      </c>
      <c r="B295" s="8">
        <v>2018</v>
      </c>
      <c r="C295" s="34">
        <v>184</v>
      </c>
      <c r="D295" s="34">
        <v>597</v>
      </c>
      <c r="E295" s="34">
        <v>1598</v>
      </c>
      <c r="F295" s="34">
        <v>4595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42117</v>
      </c>
      <c r="T295" s="34">
        <v>56422</v>
      </c>
      <c r="U295" s="34">
        <v>0</v>
      </c>
      <c r="V295" s="34">
        <v>0</v>
      </c>
      <c r="W295" s="34">
        <v>128</v>
      </c>
      <c r="X295" s="34">
        <v>194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9</v>
      </c>
      <c r="AH295" s="34">
        <v>79</v>
      </c>
      <c r="AI295" s="34">
        <v>139</v>
      </c>
      <c r="AJ295" s="34">
        <v>692</v>
      </c>
      <c r="AK295" s="34">
        <v>0</v>
      </c>
      <c r="AL295" s="34">
        <v>0</v>
      </c>
      <c r="AM295" s="34">
        <v>1838</v>
      </c>
      <c r="AN295" s="34">
        <v>771</v>
      </c>
      <c r="AO295" s="34">
        <v>0</v>
      </c>
      <c r="AP295" s="34">
        <v>0</v>
      </c>
      <c r="AQ295" s="34">
        <v>0</v>
      </c>
      <c r="AR295" s="34">
        <v>0</v>
      </c>
      <c r="AS295" s="34">
        <v>560</v>
      </c>
      <c r="AT295" s="34">
        <v>1210</v>
      </c>
      <c r="AU295" s="32">
        <f t="shared" si="71"/>
        <v>46573</v>
      </c>
      <c r="AV295" s="32">
        <f t="shared" si="70"/>
        <v>64560</v>
      </c>
      <c r="AW295" s="83" t="s">
        <v>25</v>
      </c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5.75">
      <c r="A296" s="76"/>
      <c r="B296" s="8">
        <v>2019</v>
      </c>
      <c r="C296" s="34">
        <v>153</v>
      </c>
      <c r="D296" s="34">
        <v>702</v>
      </c>
      <c r="E296" s="34">
        <v>2105</v>
      </c>
      <c r="F296" s="34">
        <v>5097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58474</v>
      </c>
      <c r="T296" s="34">
        <v>82821</v>
      </c>
      <c r="U296" s="34">
        <v>19</v>
      </c>
      <c r="V296" s="34">
        <v>85</v>
      </c>
      <c r="W296" s="34">
        <v>47</v>
      </c>
      <c r="X296" s="34">
        <v>119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57</v>
      </c>
      <c r="AH296" s="34">
        <v>546</v>
      </c>
      <c r="AI296" s="34">
        <v>143</v>
      </c>
      <c r="AJ296" s="34">
        <v>970</v>
      </c>
      <c r="AK296" s="34">
        <v>0</v>
      </c>
      <c r="AL296" s="34">
        <v>0</v>
      </c>
      <c r="AM296" s="34">
        <v>1992</v>
      </c>
      <c r="AN296" s="34">
        <v>1249</v>
      </c>
      <c r="AO296" s="34">
        <v>0</v>
      </c>
      <c r="AP296" s="34">
        <v>0</v>
      </c>
      <c r="AQ296" s="34">
        <v>0</v>
      </c>
      <c r="AR296" s="34">
        <v>0</v>
      </c>
      <c r="AS296" s="34">
        <v>624</v>
      </c>
      <c r="AT296" s="34">
        <v>1396</v>
      </c>
      <c r="AU296" s="32">
        <f t="shared" si="71"/>
        <v>63614</v>
      </c>
      <c r="AV296" s="32">
        <f t="shared" si="70"/>
        <v>92985</v>
      </c>
      <c r="AW296" s="84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5.75">
      <c r="A297" s="77"/>
      <c r="B297" s="8">
        <v>2020</v>
      </c>
      <c r="C297" s="34">
        <v>111</v>
      </c>
      <c r="D297" s="34">
        <v>591</v>
      </c>
      <c r="E297" s="34">
        <v>1052</v>
      </c>
      <c r="F297" s="34">
        <v>2409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36393</v>
      </c>
      <c r="T297" s="34">
        <v>49930</v>
      </c>
      <c r="U297" s="34">
        <v>65</v>
      </c>
      <c r="V297" s="34">
        <v>284</v>
      </c>
      <c r="W297" s="34">
        <v>95</v>
      </c>
      <c r="X297" s="34">
        <v>158</v>
      </c>
      <c r="Y297" s="34">
        <v>0</v>
      </c>
      <c r="Z297" s="34">
        <v>0</v>
      </c>
      <c r="AA297" s="34">
        <v>0</v>
      </c>
      <c r="AB297" s="34">
        <v>0</v>
      </c>
      <c r="AC297" s="34">
        <v>1</v>
      </c>
      <c r="AD297" s="34">
        <v>5</v>
      </c>
      <c r="AE297" s="34">
        <v>0</v>
      </c>
      <c r="AF297" s="34">
        <v>0</v>
      </c>
      <c r="AG297" s="34">
        <v>30</v>
      </c>
      <c r="AH297" s="34">
        <v>315</v>
      </c>
      <c r="AI297" s="34">
        <v>105</v>
      </c>
      <c r="AJ297" s="34">
        <v>511</v>
      </c>
      <c r="AK297" s="34">
        <v>0</v>
      </c>
      <c r="AL297" s="34">
        <v>0</v>
      </c>
      <c r="AM297" s="34">
        <v>1073</v>
      </c>
      <c r="AN297" s="34">
        <v>1102</v>
      </c>
      <c r="AO297" s="34">
        <v>0</v>
      </c>
      <c r="AP297" s="34">
        <v>0</v>
      </c>
      <c r="AQ297" s="34">
        <v>0</v>
      </c>
      <c r="AR297" s="34">
        <v>0</v>
      </c>
      <c r="AS297" s="34">
        <v>1253</v>
      </c>
      <c r="AT297" s="34">
        <v>2608</v>
      </c>
      <c r="AU297" s="32">
        <f t="shared" si="71"/>
        <v>40178</v>
      </c>
      <c r="AV297" s="32">
        <f t="shared" si="70"/>
        <v>57913</v>
      </c>
      <c r="AW297" s="85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5.75">
      <c r="A298" s="75" t="s">
        <v>26</v>
      </c>
      <c r="B298" s="8">
        <v>2018</v>
      </c>
      <c r="C298" s="34">
        <v>1956.5</v>
      </c>
      <c r="D298" s="34">
        <v>10334</v>
      </c>
      <c r="E298" s="34">
        <v>16368.36</v>
      </c>
      <c r="F298" s="34">
        <v>12153</v>
      </c>
      <c r="G298" s="34">
        <v>228</v>
      </c>
      <c r="H298" s="34">
        <v>169</v>
      </c>
      <c r="I298" s="34">
        <v>10575</v>
      </c>
      <c r="J298" s="34">
        <v>7844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32591.3</v>
      </c>
      <c r="R298" s="34">
        <v>24117</v>
      </c>
      <c r="S298" s="34">
        <v>0</v>
      </c>
      <c r="T298" s="34">
        <v>0</v>
      </c>
      <c r="U298" s="34">
        <v>15373.7</v>
      </c>
      <c r="V298" s="34">
        <v>11667</v>
      </c>
      <c r="W298" s="34">
        <v>0</v>
      </c>
      <c r="X298" s="34">
        <v>0</v>
      </c>
      <c r="Y298" s="34">
        <v>0</v>
      </c>
      <c r="Z298" s="34">
        <v>0</v>
      </c>
      <c r="AA298" s="34">
        <v>776</v>
      </c>
      <c r="AB298" s="34">
        <v>276</v>
      </c>
      <c r="AC298" s="34">
        <v>0</v>
      </c>
      <c r="AD298" s="34">
        <v>0</v>
      </c>
      <c r="AE298" s="34">
        <v>18</v>
      </c>
      <c r="AF298" s="34">
        <v>19</v>
      </c>
      <c r="AG298" s="34">
        <v>2090</v>
      </c>
      <c r="AH298" s="34">
        <v>1546</v>
      </c>
      <c r="AI298" s="34">
        <v>36.5</v>
      </c>
      <c r="AJ298" s="34">
        <v>27</v>
      </c>
      <c r="AK298" s="34">
        <v>0</v>
      </c>
      <c r="AL298" s="34">
        <v>0</v>
      </c>
      <c r="AM298" s="34">
        <v>8150.76</v>
      </c>
      <c r="AN298" s="34">
        <v>90027</v>
      </c>
      <c r="AO298" s="34">
        <v>0</v>
      </c>
      <c r="AP298" s="34">
        <v>0</v>
      </c>
      <c r="AQ298" s="34">
        <v>0</v>
      </c>
      <c r="AR298" s="34">
        <v>0</v>
      </c>
      <c r="AS298" s="34">
        <v>3637</v>
      </c>
      <c r="AT298" s="34">
        <v>2980</v>
      </c>
      <c r="AU298" s="32">
        <f t="shared" si="71"/>
        <v>91801.12</v>
      </c>
      <c r="AV298" s="32">
        <f t="shared" si="70"/>
        <v>161159</v>
      </c>
      <c r="AW298" s="83" t="s">
        <v>27</v>
      </c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5.75">
      <c r="A299" s="76"/>
      <c r="B299" s="8">
        <v>2019</v>
      </c>
      <c r="C299" s="34">
        <v>26</v>
      </c>
      <c r="D299" s="34">
        <v>22</v>
      </c>
      <c r="E299" s="34">
        <v>2</v>
      </c>
      <c r="F299" s="34">
        <v>4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2">
        <f t="shared" si="71"/>
        <v>28</v>
      </c>
      <c r="AV299" s="32">
        <f t="shared" si="70"/>
        <v>26</v>
      </c>
      <c r="AW299" s="84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5.75">
      <c r="A300" s="77"/>
      <c r="B300" s="8">
        <v>2020</v>
      </c>
      <c r="C300" s="34">
        <v>346</v>
      </c>
      <c r="D300" s="34">
        <v>483</v>
      </c>
      <c r="E300" s="34">
        <v>2</v>
      </c>
      <c r="F300" s="34">
        <v>11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114</v>
      </c>
      <c r="AJ300" s="34">
        <v>157</v>
      </c>
      <c r="AK300" s="34">
        <v>0</v>
      </c>
      <c r="AL300" s="34">
        <v>0</v>
      </c>
      <c r="AM300" s="34">
        <v>28</v>
      </c>
      <c r="AN300" s="34">
        <v>23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2">
        <f t="shared" si="71"/>
        <v>490</v>
      </c>
      <c r="AV300" s="32">
        <f t="shared" si="70"/>
        <v>674</v>
      </c>
      <c r="AW300" s="85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5.75">
      <c r="A301" s="75" t="s">
        <v>28</v>
      </c>
      <c r="B301" s="8">
        <v>2018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16751</v>
      </c>
      <c r="T301" s="34">
        <v>21383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1977</v>
      </c>
      <c r="AN301" s="34">
        <v>1976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2">
        <f t="shared" si="71"/>
        <v>18728</v>
      </c>
      <c r="AV301" s="32">
        <f t="shared" si="70"/>
        <v>23359</v>
      </c>
      <c r="AW301" s="83" t="s">
        <v>29</v>
      </c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5.75">
      <c r="A302" s="76"/>
      <c r="B302" s="8">
        <v>2019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557</v>
      </c>
      <c r="AN302" s="34">
        <v>698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2">
        <f t="shared" si="71"/>
        <v>557</v>
      </c>
      <c r="AV302" s="32">
        <f t="shared" si="70"/>
        <v>698</v>
      </c>
      <c r="AW302" s="84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5.75">
      <c r="A303" s="77"/>
      <c r="B303" s="8">
        <v>2020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52</v>
      </c>
      <c r="AJ303" s="34">
        <v>52</v>
      </c>
      <c r="AK303" s="34">
        <v>0</v>
      </c>
      <c r="AL303" s="34">
        <v>0</v>
      </c>
      <c r="AM303" s="34">
        <v>264</v>
      </c>
      <c r="AN303" s="34">
        <v>498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2">
        <f t="shared" si="71"/>
        <v>316</v>
      </c>
      <c r="AV303" s="32">
        <f t="shared" si="70"/>
        <v>550</v>
      </c>
      <c r="AW303" s="85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5.75">
      <c r="A304" s="75" t="s">
        <v>77</v>
      </c>
      <c r="B304" s="8">
        <v>2018</v>
      </c>
      <c r="C304" s="34">
        <v>0</v>
      </c>
      <c r="D304" s="34">
        <v>0</v>
      </c>
      <c r="E304" s="34">
        <v>275</v>
      </c>
      <c r="F304" s="34">
        <v>386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0</v>
      </c>
      <c r="W304" s="34">
        <v>0</v>
      </c>
      <c r="X304" s="34">
        <v>0</v>
      </c>
      <c r="Y304" s="34">
        <v>0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2">
        <f t="shared" si="71"/>
        <v>275</v>
      </c>
      <c r="AV304" s="32">
        <f t="shared" si="70"/>
        <v>386</v>
      </c>
      <c r="AW304" s="83" t="s">
        <v>106</v>
      </c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5.75">
      <c r="A305" s="76"/>
      <c r="B305" s="8">
        <v>2019</v>
      </c>
      <c r="C305" s="34">
        <v>0</v>
      </c>
      <c r="D305" s="34">
        <v>0</v>
      </c>
      <c r="E305" s="34">
        <v>12</v>
      </c>
      <c r="F305" s="34">
        <v>31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2">
        <f t="shared" si="71"/>
        <v>12</v>
      </c>
      <c r="AV305" s="32">
        <f t="shared" si="70"/>
        <v>31</v>
      </c>
      <c r="AW305" s="84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5.75">
      <c r="A306" s="77"/>
      <c r="B306" s="8">
        <v>2020</v>
      </c>
      <c r="C306" s="34">
        <v>0</v>
      </c>
      <c r="D306" s="34">
        <v>0</v>
      </c>
      <c r="E306" s="34">
        <v>6</v>
      </c>
      <c r="F306" s="34">
        <v>47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4">
        <v>0</v>
      </c>
      <c r="AA306" s="34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2</v>
      </c>
      <c r="AJ306" s="34">
        <v>6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2">
        <f t="shared" si="71"/>
        <v>8</v>
      </c>
      <c r="AV306" s="32">
        <f t="shared" si="70"/>
        <v>53</v>
      </c>
      <c r="AW306" s="85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s="43" customFormat="1" ht="15.75">
      <c r="A307" s="75" t="s">
        <v>32</v>
      </c>
      <c r="B307" s="8">
        <v>2018</v>
      </c>
      <c r="C307" s="34">
        <v>12</v>
      </c>
      <c r="D307" s="34">
        <v>22</v>
      </c>
      <c r="E307" s="34">
        <v>2337</v>
      </c>
      <c r="F307" s="34">
        <v>3358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1</v>
      </c>
      <c r="R307" s="34">
        <v>7</v>
      </c>
      <c r="S307" s="34">
        <v>226</v>
      </c>
      <c r="T307" s="34">
        <v>426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206</v>
      </c>
      <c r="AN307" s="34">
        <v>570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2">
        <f t="shared" si="71"/>
        <v>2782</v>
      </c>
      <c r="AV307" s="32">
        <f t="shared" si="70"/>
        <v>4383</v>
      </c>
      <c r="AW307" s="83" t="s">
        <v>33</v>
      </c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5.75">
      <c r="A308" s="76"/>
      <c r="B308" s="8">
        <v>2019</v>
      </c>
      <c r="C308" s="34">
        <v>12</v>
      </c>
      <c r="D308" s="34">
        <v>52</v>
      </c>
      <c r="E308" s="34">
        <v>7222</v>
      </c>
      <c r="F308" s="34">
        <v>8873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0</v>
      </c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0</v>
      </c>
      <c r="Z308" s="34">
        <v>0</v>
      </c>
      <c r="AA308" s="34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1</v>
      </c>
      <c r="AJ308" s="34">
        <v>2</v>
      </c>
      <c r="AK308" s="34">
        <v>0</v>
      </c>
      <c r="AL308" s="34">
        <v>0</v>
      </c>
      <c r="AM308" s="34">
        <v>664</v>
      </c>
      <c r="AN308" s="34">
        <v>846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2">
        <f t="shared" si="71"/>
        <v>7899</v>
      </c>
      <c r="AV308" s="32">
        <f t="shared" si="70"/>
        <v>9773</v>
      </c>
      <c r="AW308" s="84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5.75">
      <c r="A309" s="77"/>
      <c r="B309" s="8">
        <v>2020</v>
      </c>
      <c r="C309" s="34">
        <v>0</v>
      </c>
      <c r="D309" s="34">
        <v>0</v>
      </c>
      <c r="E309" s="34">
        <v>8565</v>
      </c>
      <c r="F309" s="34">
        <v>9511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3</v>
      </c>
      <c r="AJ309" s="34">
        <v>2</v>
      </c>
      <c r="AK309" s="34">
        <v>0</v>
      </c>
      <c r="AL309" s="34">
        <v>0</v>
      </c>
      <c r="AM309" s="34">
        <v>859</v>
      </c>
      <c r="AN309" s="34">
        <v>1350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2">
        <f t="shared" si="71"/>
        <v>9427</v>
      </c>
      <c r="AV309" s="32">
        <f t="shared" si="70"/>
        <v>10863</v>
      </c>
      <c r="AW309" s="85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5.75">
      <c r="A310" s="75" t="s">
        <v>79</v>
      </c>
      <c r="B310" s="8">
        <v>2018</v>
      </c>
      <c r="C310" s="34">
        <v>0</v>
      </c>
      <c r="D310" s="34">
        <v>0</v>
      </c>
      <c r="E310" s="34">
        <v>204.85</v>
      </c>
      <c r="F310" s="34">
        <v>31.49</v>
      </c>
      <c r="G310" s="34">
        <v>0</v>
      </c>
      <c r="H310" s="34">
        <v>0.02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1.6</v>
      </c>
      <c r="R310" s="34">
        <v>1.9</v>
      </c>
      <c r="S310" s="34">
        <v>334</v>
      </c>
      <c r="T310" s="34">
        <v>384</v>
      </c>
      <c r="U310" s="34">
        <v>0</v>
      </c>
      <c r="V310" s="34">
        <v>0</v>
      </c>
      <c r="W310" s="34">
        <v>19</v>
      </c>
      <c r="X310" s="34">
        <v>8</v>
      </c>
      <c r="Y310" s="34">
        <v>0</v>
      </c>
      <c r="Z310" s="34">
        <v>0</v>
      </c>
      <c r="AA310" s="34">
        <v>0</v>
      </c>
      <c r="AB310" s="34">
        <v>0</v>
      </c>
      <c r="AC310" s="34">
        <v>0</v>
      </c>
      <c r="AD310" s="34">
        <v>0</v>
      </c>
      <c r="AE310" s="34">
        <v>1</v>
      </c>
      <c r="AF310" s="34">
        <v>8</v>
      </c>
      <c r="AG310" s="34">
        <v>0.64</v>
      </c>
      <c r="AH310" s="34">
        <v>0.17</v>
      </c>
      <c r="AI310" s="34">
        <v>0.12</v>
      </c>
      <c r="AJ310" s="34">
        <v>0.03</v>
      </c>
      <c r="AK310" s="34">
        <v>0</v>
      </c>
      <c r="AL310" s="34">
        <v>0</v>
      </c>
      <c r="AM310" s="34">
        <v>6</v>
      </c>
      <c r="AN310" s="34">
        <v>2</v>
      </c>
      <c r="AO310" s="34">
        <v>102</v>
      </c>
      <c r="AP310" s="34">
        <v>27</v>
      </c>
      <c r="AQ310" s="34">
        <v>0</v>
      </c>
      <c r="AR310" s="34">
        <v>0</v>
      </c>
      <c r="AS310" s="34">
        <v>17</v>
      </c>
      <c r="AT310" s="34">
        <v>19</v>
      </c>
      <c r="AU310" s="32">
        <f t="shared" si="71"/>
        <v>686.21</v>
      </c>
      <c r="AV310" s="32">
        <f t="shared" si="70"/>
        <v>481.60999999999996</v>
      </c>
      <c r="AW310" s="83" t="s">
        <v>35</v>
      </c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5.75">
      <c r="A311" s="76"/>
      <c r="B311" s="8">
        <v>2019</v>
      </c>
      <c r="C311" s="34">
        <v>0</v>
      </c>
      <c r="D311" s="34">
        <v>0</v>
      </c>
      <c r="E311" s="34">
        <v>1760</v>
      </c>
      <c r="F311" s="34">
        <v>3168</v>
      </c>
      <c r="G311" s="34">
        <v>605</v>
      </c>
      <c r="H311" s="34">
        <v>3.1064935064935062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4</v>
      </c>
      <c r="R311" s="34">
        <v>22</v>
      </c>
      <c r="S311" s="34">
        <v>0</v>
      </c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4">
        <v>0</v>
      </c>
      <c r="AA311" s="34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4.7930000000000001</v>
      </c>
      <c r="AH311" s="34">
        <v>9.1194805194805202</v>
      </c>
      <c r="AI311" s="34">
        <v>23</v>
      </c>
      <c r="AJ311" s="34">
        <v>76</v>
      </c>
      <c r="AK311" s="34">
        <v>0</v>
      </c>
      <c r="AL311" s="34">
        <v>0</v>
      </c>
      <c r="AM311" s="34">
        <v>184</v>
      </c>
      <c r="AN311" s="34">
        <v>201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2">
        <f t="shared" si="71"/>
        <v>2580.7930000000001</v>
      </c>
      <c r="AV311" s="32">
        <f t="shared" si="70"/>
        <v>3479.2259740259738</v>
      </c>
      <c r="AW311" s="84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5.75">
      <c r="A312" s="77"/>
      <c r="B312" s="8">
        <v>2020</v>
      </c>
      <c r="C312" s="34">
        <v>0</v>
      </c>
      <c r="D312" s="34">
        <v>0</v>
      </c>
      <c r="E312" s="34">
        <v>2794</v>
      </c>
      <c r="F312" s="34">
        <v>6358</v>
      </c>
      <c r="G312" s="34">
        <v>3</v>
      </c>
      <c r="H312" s="34">
        <v>54</v>
      </c>
      <c r="I312" s="34">
        <v>0</v>
      </c>
      <c r="J312" s="34">
        <v>3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3</v>
      </c>
      <c r="R312" s="34">
        <v>16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0</v>
      </c>
      <c r="Z312" s="34">
        <v>0</v>
      </c>
      <c r="AA312" s="34">
        <v>0</v>
      </c>
      <c r="AB312" s="34">
        <v>0</v>
      </c>
      <c r="AC312" s="34">
        <v>1</v>
      </c>
      <c r="AD312" s="34">
        <v>7</v>
      </c>
      <c r="AE312" s="34">
        <v>0</v>
      </c>
      <c r="AF312" s="34">
        <v>0</v>
      </c>
      <c r="AG312" s="34">
        <v>0</v>
      </c>
      <c r="AH312" s="34">
        <v>0</v>
      </c>
      <c r="AI312" s="34">
        <v>1</v>
      </c>
      <c r="AJ312" s="34">
        <v>3</v>
      </c>
      <c r="AK312" s="34">
        <v>0</v>
      </c>
      <c r="AL312" s="34">
        <v>0</v>
      </c>
      <c r="AM312" s="34">
        <v>136</v>
      </c>
      <c r="AN312" s="34">
        <v>295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2">
        <f t="shared" si="71"/>
        <v>2938</v>
      </c>
      <c r="AV312" s="32">
        <f t="shared" si="70"/>
        <v>6736</v>
      </c>
      <c r="AW312" s="85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5.75">
      <c r="A313" s="75" t="s">
        <v>36</v>
      </c>
      <c r="B313" s="8">
        <v>2018</v>
      </c>
      <c r="C313" s="34">
        <v>9</v>
      </c>
      <c r="D313" s="34">
        <v>19</v>
      </c>
      <c r="E313" s="34">
        <v>0</v>
      </c>
      <c r="F313" s="34">
        <v>151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58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666</v>
      </c>
      <c r="AN313" s="34">
        <v>1976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2">
        <f t="shared" si="71"/>
        <v>675</v>
      </c>
      <c r="AV313" s="32">
        <f t="shared" si="70"/>
        <v>2204</v>
      </c>
      <c r="AW313" s="83" t="s">
        <v>37</v>
      </c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5.75">
      <c r="A314" s="76"/>
      <c r="B314" s="8">
        <v>2019</v>
      </c>
      <c r="C314" s="34">
        <v>126</v>
      </c>
      <c r="D314" s="34">
        <v>190</v>
      </c>
      <c r="E314" s="34">
        <v>6</v>
      </c>
      <c r="F314" s="34">
        <v>12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2448</v>
      </c>
      <c r="AN314" s="34">
        <v>2216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2">
        <f t="shared" si="71"/>
        <v>2580</v>
      </c>
      <c r="AV314" s="32">
        <f t="shared" si="70"/>
        <v>2418</v>
      </c>
      <c r="AW314" s="84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5.75">
      <c r="A315" s="77"/>
      <c r="B315" s="8">
        <v>2020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20</v>
      </c>
      <c r="X315" s="34">
        <v>38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870</v>
      </c>
      <c r="AN315" s="34">
        <v>1680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2">
        <f t="shared" si="71"/>
        <v>890</v>
      </c>
      <c r="AV315" s="32">
        <f t="shared" si="70"/>
        <v>1718</v>
      </c>
      <c r="AW315" s="85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5.75">
      <c r="A316" s="75" t="s">
        <v>38</v>
      </c>
      <c r="B316" s="8">
        <v>2018</v>
      </c>
      <c r="C316" s="34">
        <v>2</v>
      </c>
      <c r="D316" s="34">
        <v>17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17</v>
      </c>
      <c r="T316" s="34">
        <v>20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30</v>
      </c>
      <c r="AB316" s="34">
        <v>50</v>
      </c>
      <c r="AC316" s="34">
        <v>0</v>
      </c>
      <c r="AD316" s="34">
        <v>0</v>
      </c>
      <c r="AE316" s="34">
        <v>0</v>
      </c>
      <c r="AF316" s="34">
        <v>0</v>
      </c>
      <c r="AG316" s="34">
        <v>96</v>
      </c>
      <c r="AH316" s="34">
        <v>485</v>
      </c>
      <c r="AI316" s="34">
        <v>0</v>
      </c>
      <c r="AJ316" s="34">
        <v>2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2">
        <f t="shared" si="71"/>
        <v>145</v>
      </c>
      <c r="AV316" s="32">
        <f t="shared" si="70"/>
        <v>574</v>
      </c>
      <c r="AW316" s="83" t="s">
        <v>39</v>
      </c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5.75">
      <c r="A317" s="76"/>
      <c r="B317" s="8">
        <v>2019</v>
      </c>
      <c r="C317" s="34">
        <v>40</v>
      </c>
      <c r="D317" s="34">
        <v>24</v>
      </c>
      <c r="E317" s="34">
        <v>0</v>
      </c>
      <c r="F317" s="34">
        <v>0</v>
      </c>
      <c r="G317" s="34">
        <v>0</v>
      </c>
      <c r="H317" s="34">
        <v>0</v>
      </c>
      <c r="I317" s="34">
        <v>4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18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10</v>
      </c>
      <c r="AB317" s="34">
        <v>64</v>
      </c>
      <c r="AC317" s="34">
        <v>0</v>
      </c>
      <c r="AD317" s="34">
        <v>47</v>
      </c>
      <c r="AE317" s="34">
        <v>0</v>
      </c>
      <c r="AF317" s="34">
        <v>0</v>
      </c>
      <c r="AG317" s="34">
        <v>87</v>
      </c>
      <c r="AH317" s="34">
        <v>386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2">
        <f t="shared" si="71"/>
        <v>141</v>
      </c>
      <c r="AV317" s="32">
        <f t="shared" si="70"/>
        <v>539</v>
      </c>
      <c r="AW317" s="84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5.75">
      <c r="A318" s="77"/>
      <c r="B318" s="8">
        <v>2020</v>
      </c>
      <c r="C318" s="34">
        <v>65</v>
      </c>
      <c r="D318" s="34">
        <v>39</v>
      </c>
      <c r="E318" s="34">
        <v>0</v>
      </c>
      <c r="F318" s="34">
        <v>0</v>
      </c>
      <c r="G318" s="34">
        <v>0</v>
      </c>
      <c r="H318" s="34">
        <v>0</v>
      </c>
      <c r="I318" s="34">
        <v>1</v>
      </c>
      <c r="J318" s="34">
        <v>14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19</v>
      </c>
      <c r="T318" s="34">
        <v>27</v>
      </c>
      <c r="U318" s="34">
        <v>0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11</v>
      </c>
      <c r="AB318" s="34">
        <v>30</v>
      </c>
      <c r="AC318" s="34">
        <v>9</v>
      </c>
      <c r="AD318" s="34">
        <v>61</v>
      </c>
      <c r="AE318" s="34">
        <v>0</v>
      </c>
      <c r="AF318" s="34">
        <v>0</v>
      </c>
      <c r="AG318" s="34">
        <v>102</v>
      </c>
      <c r="AH318" s="34">
        <v>481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2">
        <f t="shared" si="71"/>
        <v>207</v>
      </c>
      <c r="AV318" s="32">
        <f t="shared" si="70"/>
        <v>652</v>
      </c>
      <c r="AW318" s="85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5.75">
      <c r="A319" s="75" t="s">
        <v>40</v>
      </c>
      <c r="B319" s="8">
        <v>2018</v>
      </c>
      <c r="C319" s="34">
        <v>10</v>
      </c>
      <c r="D319" s="34">
        <v>13</v>
      </c>
      <c r="E319" s="34">
        <v>106</v>
      </c>
      <c r="F319" s="34">
        <v>172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1990</v>
      </c>
      <c r="T319" s="34">
        <v>2996</v>
      </c>
      <c r="U319" s="34">
        <v>15</v>
      </c>
      <c r="V319" s="34">
        <v>21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262</v>
      </c>
      <c r="AN319" s="34">
        <v>355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2">
        <f t="shared" si="71"/>
        <v>2383</v>
      </c>
      <c r="AV319" s="32">
        <f t="shared" si="70"/>
        <v>3557</v>
      </c>
      <c r="AW319" s="83" t="s">
        <v>271</v>
      </c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5.75">
      <c r="A320" s="76"/>
      <c r="B320" s="8">
        <v>2019</v>
      </c>
      <c r="C320" s="34">
        <v>7</v>
      </c>
      <c r="D320" s="34">
        <v>12</v>
      </c>
      <c r="E320" s="34">
        <v>156</v>
      </c>
      <c r="F320" s="34">
        <v>270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100</v>
      </c>
      <c r="R320" s="34">
        <v>110</v>
      </c>
      <c r="S320" s="34">
        <v>2048</v>
      </c>
      <c r="T320" s="34">
        <v>3176</v>
      </c>
      <c r="U320" s="34">
        <v>3</v>
      </c>
      <c r="V320" s="34">
        <v>4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2</v>
      </c>
      <c r="AK320" s="34">
        <v>0</v>
      </c>
      <c r="AL320" s="34">
        <v>0</v>
      </c>
      <c r="AM320" s="34">
        <v>333</v>
      </c>
      <c r="AN320" s="34">
        <v>636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2">
        <f t="shared" si="71"/>
        <v>2647</v>
      </c>
      <c r="AV320" s="32">
        <f t="shared" si="70"/>
        <v>4210</v>
      </c>
      <c r="AW320" s="84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5.75">
      <c r="A321" s="77"/>
      <c r="B321" s="8">
        <v>2020</v>
      </c>
      <c r="C321" s="34">
        <v>2</v>
      </c>
      <c r="D321" s="34">
        <v>3</v>
      </c>
      <c r="E321" s="34">
        <v>113</v>
      </c>
      <c r="F321" s="34">
        <v>165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115</v>
      </c>
      <c r="R321" s="34">
        <v>109</v>
      </c>
      <c r="S321" s="34">
        <v>2628</v>
      </c>
      <c r="T321" s="34">
        <v>3548</v>
      </c>
      <c r="U321" s="34">
        <v>13</v>
      </c>
      <c r="V321" s="34">
        <v>25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1</v>
      </c>
      <c r="AJ321" s="34">
        <v>2</v>
      </c>
      <c r="AK321" s="34">
        <v>0</v>
      </c>
      <c r="AL321" s="34">
        <v>0</v>
      </c>
      <c r="AM321" s="34">
        <v>381</v>
      </c>
      <c r="AN321" s="34">
        <v>861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2">
        <f t="shared" si="71"/>
        <v>3253</v>
      </c>
      <c r="AV321" s="32">
        <f t="shared" si="70"/>
        <v>4713</v>
      </c>
      <c r="AW321" s="85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5.75">
      <c r="A322" s="75" t="s">
        <v>80</v>
      </c>
      <c r="B322" s="8">
        <v>2018</v>
      </c>
      <c r="C322" s="34">
        <v>30</v>
      </c>
      <c r="D322" s="34">
        <v>20</v>
      </c>
      <c r="E322" s="34">
        <v>0</v>
      </c>
      <c r="F322" s="34">
        <v>0</v>
      </c>
      <c r="G322" s="34">
        <v>6</v>
      </c>
      <c r="H322" s="34">
        <v>2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89</v>
      </c>
      <c r="R322" s="34">
        <v>23</v>
      </c>
      <c r="S322" s="34">
        <v>26551</v>
      </c>
      <c r="T322" s="34">
        <v>39272</v>
      </c>
      <c r="U322" s="34">
        <v>222</v>
      </c>
      <c r="V322" s="34">
        <v>234</v>
      </c>
      <c r="W322" s="34">
        <v>0</v>
      </c>
      <c r="X322" s="34">
        <v>0</v>
      </c>
      <c r="Y322" s="34">
        <v>2</v>
      </c>
      <c r="Z322" s="34">
        <v>7</v>
      </c>
      <c r="AA322" s="34">
        <v>0</v>
      </c>
      <c r="AB322" s="34">
        <v>0</v>
      </c>
      <c r="AC322" s="34">
        <v>0</v>
      </c>
      <c r="AD322" s="34">
        <v>0</v>
      </c>
      <c r="AE322" s="34">
        <v>6</v>
      </c>
      <c r="AF322" s="34">
        <v>6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1151</v>
      </c>
      <c r="AN322" s="34">
        <v>2116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2">
        <f t="shared" si="71"/>
        <v>28057</v>
      </c>
      <c r="AV322" s="32">
        <f t="shared" si="70"/>
        <v>41680</v>
      </c>
      <c r="AW322" s="83" t="s">
        <v>272</v>
      </c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5.75">
      <c r="A323" s="76"/>
      <c r="B323" s="8">
        <v>2019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21694</v>
      </c>
      <c r="T323" s="34">
        <v>36546</v>
      </c>
      <c r="U323" s="34">
        <v>44</v>
      </c>
      <c r="V323" s="34">
        <v>9</v>
      </c>
      <c r="W323" s="34">
        <v>0</v>
      </c>
      <c r="X323" s="34">
        <v>0</v>
      </c>
      <c r="Y323" s="34">
        <v>0</v>
      </c>
      <c r="Z323" s="34">
        <v>0</v>
      </c>
      <c r="AA323" s="34">
        <v>0</v>
      </c>
      <c r="AB323" s="34">
        <v>0</v>
      </c>
      <c r="AC323" s="34">
        <v>0</v>
      </c>
      <c r="AD323" s="34">
        <v>0</v>
      </c>
      <c r="AE323" s="34">
        <v>0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918</v>
      </c>
      <c r="AN323" s="34">
        <v>1638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2">
        <f t="shared" si="71"/>
        <v>22656</v>
      </c>
      <c r="AV323" s="32">
        <f t="shared" si="70"/>
        <v>38193</v>
      </c>
      <c r="AW323" s="84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5.75">
      <c r="A324" s="77"/>
      <c r="B324" s="8">
        <v>2020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23724</v>
      </c>
      <c r="T324" s="34">
        <v>35202</v>
      </c>
      <c r="U324" s="34">
        <v>93</v>
      </c>
      <c r="V324" s="34">
        <v>109</v>
      </c>
      <c r="W324" s="34">
        <v>76</v>
      </c>
      <c r="X324" s="34">
        <v>121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811</v>
      </c>
      <c r="AN324" s="34">
        <v>1497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2">
        <f t="shared" si="71"/>
        <v>24704</v>
      </c>
      <c r="AV324" s="32">
        <f t="shared" si="70"/>
        <v>36929</v>
      </c>
      <c r="AW324" s="85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5.75">
      <c r="A325" s="75" t="s">
        <v>42</v>
      </c>
      <c r="B325" s="8">
        <v>2018</v>
      </c>
      <c r="C325" s="34">
        <v>0</v>
      </c>
      <c r="D325" s="34">
        <v>0</v>
      </c>
      <c r="E325" s="34">
        <v>43</v>
      </c>
      <c r="F325" s="34">
        <v>60</v>
      </c>
      <c r="G325" s="34">
        <v>0</v>
      </c>
      <c r="H325" s="34">
        <v>0</v>
      </c>
      <c r="I325" s="34">
        <v>5</v>
      </c>
      <c r="J325" s="34">
        <v>14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37</v>
      </c>
      <c r="T325" s="34">
        <v>29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1</v>
      </c>
      <c r="AI325" s="34">
        <v>0</v>
      </c>
      <c r="AJ325" s="34">
        <v>0</v>
      </c>
      <c r="AK325" s="34">
        <v>0</v>
      </c>
      <c r="AL325" s="34">
        <v>0</v>
      </c>
      <c r="AM325" s="34">
        <v>913</v>
      </c>
      <c r="AN325" s="34">
        <v>1216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2">
        <f t="shared" si="71"/>
        <v>998</v>
      </c>
      <c r="AV325" s="32">
        <f t="shared" si="70"/>
        <v>1320</v>
      </c>
      <c r="AW325" s="83" t="s">
        <v>43</v>
      </c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5.75">
      <c r="A326" s="76"/>
      <c r="B326" s="8">
        <v>2019</v>
      </c>
      <c r="C326" s="34">
        <v>0</v>
      </c>
      <c r="D326" s="34">
        <v>0</v>
      </c>
      <c r="E326" s="34">
        <v>36</v>
      </c>
      <c r="F326" s="34">
        <v>63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0</v>
      </c>
      <c r="AA326" s="34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1916</v>
      </c>
      <c r="AN326" s="34">
        <v>1562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2">
        <f t="shared" si="71"/>
        <v>1952</v>
      </c>
      <c r="AV326" s="32">
        <f t="shared" si="70"/>
        <v>1625</v>
      </c>
      <c r="AW326" s="84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5.75">
      <c r="A327" s="77"/>
      <c r="B327" s="8">
        <v>2020</v>
      </c>
      <c r="C327" s="34">
        <v>0</v>
      </c>
      <c r="D327" s="34">
        <v>0</v>
      </c>
      <c r="E327" s="34">
        <v>20</v>
      </c>
      <c r="F327" s="34">
        <v>36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0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194</v>
      </c>
      <c r="AN327" s="34">
        <v>351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2">
        <f t="shared" si="71"/>
        <v>214</v>
      </c>
      <c r="AV327" s="32">
        <f t="shared" si="70"/>
        <v>387</v>
      </c>
      <c r="AW327" s="85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5.75">
      <c r="A328" s="75" t="s">
        <v>44</v>
      </c>
      <c r="B328" s="8">
        <v>2018</v>
      </c>
      <c r="C328" s="34">
        <v>121</v>
      </c>
      <c r="D328" s="34">
        <v>99</v>
      </c>
      <c r="E328" s="34">
        <v>6</v>
      </c>
      <c r="F328" s="34">
        <v>11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18</v>
      </c>
      <c r="R328" s="34">
        <v>18</v>
      </c>
      <c r="S328" s="34">
        <v>31624.536342515763</v>
      </c>
      <c r="T328" s="34">
        <v>63019</v>
      </c>
      <c r="U328" s="34">
        <v>1734</v>
      </c>
      <c r="V328" s="34">
        <v>4444</v>
      </c>
      <c r="W328" s="34">
        <v>0</v>
      </c>
      <c r="X328" s="34">
        <v>0</v>
      </c>
      <c r="Y328" s="34">
        <v>0</v>
      </c>
      <c r="Z328" s="34">
        <v>0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2">
        <f t="shared" si="71"/>
        <v>33503.536342515763</v>
      </c>
      <c r="AV328" s="32">
        <f t="shared" si="70"/>
        <v>67591</v>
      </c>
      <c r="AW328" s="83" t="s">
        <v>273</v>
      </c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5.75">
      <c r="A329" s="76"/>
      <c r="B329" s="8">
        <v>2019</v>
      </c>
      <c r="C329" s="34">
        <v>0</v>
      </c>
      <c r="D329" s="34">
        <v>371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41610.862263524723</v>
      </c>
      <c r="T329" s="34">
        <v>82919</v>
      </c>
      <c r="U329" s="34">
        <v>3010</v>
      </c>
      <c r="V329" s="34">
        <v>7346</v>
      </c>
      <c r="W329" s="34">
        <v>69</v>
      </c>
      <c r="X329" s="34">
        <v>0</v>
      </c>
      <c r="Y329" s="34">
        <v>0</v>
      </c>
      <c r="Z329" s="34">
        <v>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14</v>
      </c>
      <c r="AJ329" s="34">
        <v>49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2">
        <f t="shared" si="71"/>
        <v>44703.862263524723</v>
      </c>
      <c r="AV329" s="32">
        <f t="shared" si="70"/>
        <v>90685</v>
      </c>
      <c r="AW329" s="84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5.75">
      <c r="A330" s="77"/>
      <c r="B330" s="8">
        <v>2020</v>
      </c>
      <c r="C330" s="34">
        <v>53</v>
      </c>
      <c r="D330" s="34">
        <v>143</v>
      </c>
      <c r="E330" s="34">
        <v>1</v>
      </c>
      <c r="F330" s="34">
        <v>2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33264</v>
      </c>
      <c r="T330" s="34">
        <v>66286</v>
      </c>
      <c r="U330" s="34">
        <v>3599</v>
      </c>
      <c r="V330" s="34">
        <v>8548</v>
      </c>
      <c r="W330" s="34">
        <v>63</v>
      </c>
      <c r="X330" s="34">
        <v>125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7</v>
      </c>
      <c r="AJ330" s="34">
        <v>12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2">
        <f t="shared" si="71"/>
        <v>36987</v>
      </c>
      <c r="AV330" s="32">
        <f t="shared" si="70"/>
        <v>75116</v>
      </c>
      <c r="AW330" s="85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5.75">
      <c r="A331" s="75" t="s">
        <v>45</v>
      </c>
      <c r="B331" s="8">
        <v>2018</v>
      </c>
      <c r="C331" s="34">
        <v>0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6213</v>
      </c>
      <c r="AN331" s="34">
        <v>10103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2">
        <f t="shared" si="71"/>
        <v>6213</v>
      </c>
      <c r="AV331" s="32">
        <f t="shared" si="70"/>
        <v>10103</v>
      </c>
      <c r="AW331" s="83" t="s">
        <v>274</v>
      </c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5.75">
      <c r="A332" s="76"/>
      <c r="B332" s="8">
        <v>2019</v>
      </c>
      <c r="C332" s="34">
        <v>0</v>
      </c>
      <c r="D332" s="34">
        <v>303</v>
      </c>
      <c r="E332" s="34">
        <v>1</v>
      </c>
      <c r="F332" s="34">
        <v>0</v>
      </c>
      <c r="G332" s="34">
        <v>0</v>
      </c>
      <c r="H332" s="34">
        <v>0</v>
      </c>
      <c r="I332" s="34">
        <v>3</v>
      </c>
      <c r="J332" s="34">
        <v>8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34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8616</v>
      </c>
      <c r="AN332" s="34">
        <v>15507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2">
        <f t="shared" si="71"/>
        <v>8620</v>
      </c>
      <c r="AV332" s="32">
        <f t="shared" si="70"/>
        <v>15818</v>
      </c>
      <c r="AW332" s="84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5.75">
      <c r="A333" s="77"/>
      <c r="B333" s="8">
        <v>2020</v>
      </c>
      <c r="C333" s="34">
        <v>0</v>
      </c>
      <c r="D333" s="34">
        <v>496</v>
      </c>
      <c r="E333" s="34">
        <v>4</v>
      </c>
      <c r="F333" s="34">
        <v>2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76</v>
      </c>
      <c r="T333" s="34">
        <v>112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11602</v>
      </c>
      <c r="AN333" s="34">
        <v>20451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2">
        <f t="shared" si="71"/>
        <v>11682</v>
      </c>
      <c r="AV333" s="32">
        <f>SUM(D333,F333,H333,J333,L333,N333,P333,R333,T333,V333,X333,Z333,AB333,AD333,AF333,AH333,AJ333,AL333,AN333,AP333,AR333,AT333)</f>
        <v>21061</v>
      </c>
      <c r="AW333" s="85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5.75">
      <c r="A334" s="75" t="s">
        <v>46</v>
      </c>
      <c r="B334" s="8">
        <v>2018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0</v>
      </c>
      <c r="AB334" s="34">
        <v>0</v>
      </c>
      <c r="AC334" s="34">
        <v>0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2">
        <f t="shared" si="71"/>
        <v>0</v>
      </c>
      <c r="AV334" s="32">
        <f t="shared" si="70"/>
        <v>0</v>
      </c>
      <c r="AW334" s="83" t="s">
        <v>275</v>
      </c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5.75">
      <c r="A335" s="76"/>
      <c r="B335" s="8">
        <v>2019</v>
      </c>
      <c r="C335" s="34">
        <v>0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0</v>
      </c>
      <c r="AC335" s="34">
        <v>0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1</v>
      </c>
      <c r="AP335" s="34">
        <v>2</v>
      </c>
      <c r="AQ335" s="34">
        <v>0</v>
      </c>
      <c r="AR335" s="34">
        <v>0</v>
      </c>
      <c r="AS335" s="34">
        <v>0</v>
      </c>
      <c r="AT335" s="34">
        <v>0</v>
      </c>
      <c r="AU335" s="32">
        <f t="shared" si="71"/>
        <v>1</v>
      </c>
      <c r="AV335" s="32">
        <f t="shared" si="70"/>
        <v>2</v>
      </c>
      <c r="AW335" s="84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5.75">
      <c r="A336" s="77"/>
      <c r="B336" s="8">
        <v>2020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0</v>
      </c>
      <c r="AK336" s="34">
        <v>0</v>
      </c>
      <c r="AL336" s="34">
        <v>0</v>
      </c>
      <c r="AM336" s="34">
        <v>0</v>
      </c>
      <c r="AN336" s="34">
        <v>0</v>
      </c>
      <c r="AO336" s="34">
        <v>4</v>
      </c>
      <c r="AP336" s="34">
        <v>17</v>
      </c>
      <c r="AQ336" s="34">
        <v>0</v>
      </c>
      <c r="AR336" s="34">
        <v>0</v>
      </c>
      <c r="AS336" s="34">
        <v>0</v>
      </c>
      <c r="AT336" s="34">
        <v>0</v>
      </c>
      <c r="AU336" s="32">
        <f t="shared" si="71"/>
        <v>4</v>
      </c>
      <c r="AV336" s="32">
        <f t="shared" si="70"/>
        <v>17</v>
      </c>
      <c r="AW336" s="85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5.75">
      <c r="A337" s="75" t="s">
        <v>47</v>
      </c>
      <c r="B337" s="8">
        <v>2018</v>
      </c>
      <c r="C337" s="34">
        <v>0</v>
      </c>
      <c r="D337" s="34">
        <v>0</v>
      </c>
      <c r="E337" s="34">
        <v>3582</v>
      </c>
      <c r="F337" s="34">
        <v>2502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243</v>
      </c>
      <c r="R337" s="34">
        <v>235</v>
      </c>
      <c r="S337" s="34">
        <v>3629</v>
      </c>
      <c r="T337" s="34">
        <v>4165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18</v>
      </c>
      <c r="AB337" s="34">
        <v>18</v>
      </c>
      <c r="AC337" s="34">
        <v>0</v>
      </c>
      <c r="AD337" s="34">
        <v>0</v>
      </c>
      <c r="AE337" s="34">
        <v>0</v>
      </c>
      <c r="AF337" s="34">
        <v>0</v>
      </c>
      <c r="AG337" s="34">
        <v>0</v>
      </c>
      <c r="AH337" s="34">
        <v>0</v>
      </c>
      <c r="AI337" s="34">
        <v>0</v>
      </c>
      <c r="AJ337" s="34">
        <v>0</v>
      </c>
      <c r="AK337" s="34">
        <v>0</v>
      </c>
      <c r="AL337" s="34">
        <v>0</v>
      </c>
      <c r="AM337" s="34">
        <v>44</v>
      </c>
      <c r="AN337" s="34">
        <v>70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2">
        <f t="shared" si="71"/>
        <v>7516</v>
      </c>
      <c r="AV337" s="32">
        <f t="shared" si="70"/>
        <v>6990</v>
      </c>
      <c r="AW337" s="83" t="s">
        <v>48</v>
      </c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5.75">
      <c r="A338" s="76"/>
      <c r="B338" s="8">
        <v>2019</v>
      </c>
      <c r="C338" s="34">
        <v>0</v>
      </c>
      <c r="D338" s="34">
        <v>3</v>
      </c>
      <c r="E338" s="34">
        <v>4343</v>
      </c>
      <c r="F338" s="34">
        <v>3679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48</v>
      </c>
      <c r="R338" s="34">
        <v>21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0</v>
      </c>
      <c r="AD338" s="34">
        <v>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0</v>
      </c>
      <c r="AM338" s="34">
        <v>279</v>
      </c>
      <c r="AN338" s="34">
        <v>417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2">
        <f t="shared" si="71"/>
        <v>4670</v>
      </c>
      <c r="AV338" s="32">
        <f t="shared" si="70"/>
        <v>4120</v>
      </c>
      <c r="AW338" s="84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5.75">
      <c r="A339" s="77"/>
      <c r="B339" s="8">
        <v>2020</v>
      </c>
      <c r="C339" s="34">
        <v>0</v>
      </c>
      <c r="D339" s="34">
        <v>0</v>
      </c>
      <c r="E339" s="34">
        <v>6268</v>
      </c>
      <c r="F339" s="34">
        <v>5952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</v>
      </c>
      <c r="AA339" s="34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0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307</v>
      </c>
      <c r="AN339" s="34">
        <v>530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2">
        <f t="shared" si="71"/>
        <v>6575</v>
      </c>
      <c r="AV339" s="32">
        <f>SUM(D339,F339,H339,J339,L339,N339,P339,R339,T339,V339,X339,Z339,AB339,AD339,AF339,AH339,AJ339,AL339,AN339,AP339,AR339,AT339)</f>
        <v>6482</v>
      </c>
      <c r="AW339" s="85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5.75">
      <c r="A340" s="75" t="s">
        <v>120</v>
      </c>
      <c r="B340" s="8">
        <v>2018</v>
      </c>
      <c r="C340" s="34">
        <f t="shared" ref="C340:AT340" si="72">SUM(C274,C277,C280,C283,C286,C289,C292,C295,C298,C301,C304,C307,C310,C313,C316,C319,C322,C325,C328,C331,C334,C337)</f>
        <v>2338.027</v>
      </c>
      <c r="D340" s="34">
        <f t="shared" si="72"/>
        <v>11444</v>
      </c>
      <c r="E340" s="34">
        <f t="shared" si="72"/>
        <v>24574.21</v>
      </c>
      <c r="F340" s="34">
        <f t="shared" si="72"/>
        <v>23511.600000000002</v>
      </c>
      <c r="G340" s="34">
        <f t="shared" si="72"/>
        <v>234</v>
      </c>
      <c r="H340" s="34">
        <f t="shared" si="72"/>
        <v>171.02</v>
      </c>
      <c r="I340" s="34">
        <f t="shared" si="72"/>
        <v>10794</v>
      </c>
      <c r="J340" s="34">
        <f t="shared" si="72"/>
        <v>8415</v>
      </c>
      <c r="K340" s="34">
        <f t="shared" si="72"/>
        <v>5273</v>
      </c>
      <c r="L340" s="34">
        <f t="shared" si="72"/>
        <v>1823.29</v>
      </c>
      <c r="M340" s="34">
        <f t="shared" si="72"/>
        <v>0</v>
      </c>
      <c r="N340" s="34">
        <f t="shared" si="72"/>
        <v>0</v>
      </c>
      <c r="O340" s="34">
        <f t="shared" si="72"/>
        <v>0</v>
      </c>
      <c r="P340" s="34">
        <f t="shared" si="72"/>
        <v>0</v>
      </c>
      <c r="Q340" s="34">
        <f t="shared" si="72"/>
        <v>33008.899999999994</v>
      </c>
      <c r="R340" s="34">
        <f t="shared" si="72"/>
        <v>26457.652085714286</v>
      </c>
      <c r="S340" s="34">
        <f t="shared" si="72"/>
        <v>144539.12434251577</v>
      </c>
      <c r="T340" s="34">
        <f t="shared" si="72"/>
        <v>199774.90399999998</v>
      </c>
      <c r="U340" s="34">
        <f t="shared" si="72"/>
        <v>18500.72</v>
      </c>
      <c r="V340" s="34">
        <f t="shared" si="72"/>
        <v>18689.41</v>
      </c>
      <c r="W340" s="34">
        <f t="shared" si="72"/>
        <v>4702</v>
      </c>
      <c r="X340" s="34">
        <f t="shared" si="72"/>
        <v>6827</v>
      </c>
      <c r="Y340" s="34">
        <f t="shared" si="72"/>
        <v>3.173</v>
      </c>
      <c r="Z340" s="34">
        <f t="shared" si="72"/>
        <v>441.12657142857148</v>
      </c>
      <c r="AA340" s="34">
        <f t="shared" si="72"/>
        <v>988</v>
      </c>
      <c r="AB340" s="34">
        <f t="shared" si="72"/>
        <v>535.48651428571429</v>
      </c>
      <c r="AC340" s="34">
        <f t="shared" si="72"/>
        <v>2.4</v>
      </c>
      <c r="AD340" s="34">
        <f t="shared" si="72"/>
        <v>245.44445714285717</v>
      </c>
      <c r="AE340" s="34">
        <f t="shared" si="72"/>
        <v>64.00200000000001</v>
      </c>
      <c r="AF340" s="34">
        <f t="shared" si="72"/>
        <v>270.14999999999998</v>
      </c>
      <c r="AG340" s="34">
        <f t="shared" si="72"/>
        <v>2281.64</v>
      </c>
      <c r="AH340" s="34">
        <f t="shared" si="72"/>
        <v>2404.17</v>
      </c>
      <c r="AI340" s="34">
        <f t="shared" si="72"/>
        <v>1069.6199999999999</v>
      </c>
      <c r="AJ340" s="34">
        <f t="shared" si="72"/>
        <v>2828.03</v>
      </c>
      <c r="AK340" s="34">
        <f t="shared" si="72"/>
        <v>1656.64</v>
      </c>
      <c r="AL340" s="34">
        <f t="shared" si="72"/>
        <v>748.7</v>
      </c>
      <c r="AM340" s="34">
        <f t="shared" si="72"/>
        <v>28479.213</v>
      </c>
      <c r="AN340" s="34">
        <f t="shared" si="72"/>
        <v>115636.27</v>
      </c>
      <c r="AO340" s="34">
        <f t="shared" si="72"/>
        <v>884</v>
      </c>
      <c r="AP340" s="34">
        <f t="shared" si="72"/>
        <v>355</v>
      </c>
      <c r="AQ340" s="34">
        <f t="shared" si="72"/>
        <v>892</v>
      </c>
      <c r="AR340" s="34">
        <f t="shared" si="72"/>
        <v>2100</v>
      </c>
      <c r="AS340" s="34">
        <f t="shared" si="72"/>
        <v>4233.17</v>
      </c>
      <c r="AT340" s="34">
        <f t="shared" si="72"/>
        <v>4450</v>
      </c>
      <c r="AU340" s="32">
        <f t="shared" si="71"/>
        <v>284517.8393425158</v>
      </c>
      <c r="AV340" s="32">
        <f>SUM(D340,F340,H340,J340,L340,N340,P340,R340,T340,V340,X340,Z340,AB340,AD340,AF340,AH340,AJ340,AL340,AN340,AP340,AR340,AT340)</f>
        <v>427128.25362857146</v>
      </c>
      <c r="AW340" s="83" t="s">
        <v>82</v>
      </c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5.75">
      <c r="A341" s="76"/>
      <c r="B341" s="8">
        <v>2018</v>
      </c>
      <c r="C341" s="34">
        <f>SUM(C275,C278,C281,C284,C287,C290,C293,C296,C299,C302,C305,C308,C311,C314,C317,C320,C323,C326,C329,C332,C335,C338)</f>
        <v>389</v>
      </c>
      <c r="D341" s="34">
        <f>SUM(D275,D278,D281,D284,D287,D290,D293,D296,D299,D302,D305,D308,D311,D314,D317,D320,D323,D326,D329,D332,D335,D338)</f>
        <v>1720</v>
      </c>
      <c r="E341" s="34">
        <f t="shared" ref="E341:J341" si="73">SUM(E275,E278,E281,E284,E287,E290,E293,E296,E299,E302,E305,E308,E311,E314,E317,E320,E323,E326,E329,E332,E335,E338)</f>
        <v>15987</v>
      </c>
      <c r="F341" s="34">
        <f t="shared" si="73"/>
        <v>21648</v>
      </c>
      <c r="G341" s="34">
        <f t="shared" si="73"/>
        <v>605</v>
      </c>
      <c r="H341" s="34">
        <f t="shared" si="73"/>
        <v>3.1064935064935062</v>
      </c>
      <c r="I341" s="34">
        <f t="shared" si="73"/>
        <v>476</v>
      </c>
      <c r="J341" s="34">
        <f t="shared" si="73"/>
        <v>1045.5</v>
      </c>
      <c r="K341" s="34">
        <f t="shared" ref="K341:AC341" si="74">SUM(K275,K278,K281,K284,K287,K290,K293,K296,K299,K302,K305,K308,K311,K314,K317,K320,K323,K326,K329,K332,K335,K338)</f>
        <v>0</v>
      </c>
      <c r="L341" s="34">
        <f t="shared" si="74"/>
        <v>0</v>
      </c>
      <c r="M341" s="34">
        <f t="shared" si="74"/>
        <v>0</v>
      </c>
      <c r="N341" s="34">
        <f t="shared" si="74"/>
        <v>0</v>
      </c>
      <c r="O341" s="34">
        <f t="shared" si="74"/>
        <v>0</v>
      </c>
      <c r="P341" s="34">
        <f t="shared" si="74"/>
        <v>0</v>
      </c>
      <c r="Q341" s="34">
        <f t="shared" si="74"/>
        <v>308</v>
      </c>
      <c r="R341" s="34">
        <f t="shared" si="74"/>
        <v>269</v>
      </c>
      <c r="S341" s="34">
        <f t="shared" si="74"/>
        <v>175806.86226352473</v>
      </c>
      <c r="T341" s="34">
        <f t="shared" si="74"/>
        <v>283903</v>
      </c>
      <c r="U341" s="34">
        <f t="shared" si="74"/>
        <v>4426.5</v>
      </c>
      <c r="V341" s="34">
        <f t="shared" si="74"/>
        <v>9204</v>
      </c>
      <c r="W341" s="34">
        <f t="shared" si="74"/>
        <v>5009</v>
      </c>
      <c r="X341" s="34">
        <f t="shared" si="74"/>
        <v>8030</v>
      </c>
      <c r="Y341" s="34">
        <f t="shared" si="74"/>
        <v>0</v>
      </c>
      <c r="Z341" s="34">
        <f t="shared" si="74"/>
        <v>0</v>
      </c>
      <c r="AA341" s="34">
        <f t="shared" si="74"/>
        <v>10</v>
      </c>
      <c r="AB341" s="34">
        <f t="shared" si="74"/>
        <v>66</v>
      </c>
      <c r="AC341" s="34">
        <f t="shared" si="74"/>
        <v>0</v>
      </c>
      <c r="AD341" s="34">
        <f t="shared" ref="AD341:AT341" si="75">SUM(AD275,AD278,AD281,AD284,AD287,AD290,AD293,AD296,AD299,AD302,AD305,AD308,AD311,AD314,AD317,AD320,AD323,AD326,AD329,AD332,AD335,AD338)</f>
        <v>99</v>
      </c>
      <c r="AE341" s="34">
        <f t="shared" si="75"/>
        <v>0</v>
      </c>
      <c r="AF341" s="34">
        <f t="shared" si="75"/>
        <v>0</v>
      </c>
      <c r="AG341" s="34">
        <f t="shared" si="75"/>
        <v>199.79300000000001</v>
      </c>
      <c r="AH341" s="34">
        <f t="shared" si="75"/>
        <v>1042.3994805194804</v>
      </c>
      <c r="AI341" s="34">
        <f t="shared" si="75"/>
        <v>616</v>
      </c>
      <c r="AJ341" s="34">
        <f t="shared" si="75"/>
        <v>2078</v>
      </c>
      <c r="AK341" s="34">
        <f t="shared" si="75"/>
        <v>0</v>
      </c>
      <c r="AL341" s="34">
        <f t="shared" si="75"/>
        <v>0</v>
      </c>
      <c r="AM341" s="34">
        <f t="shared" si="75"/>
        <v>29456</v>
      </c>
      <c r="AN341" s="34">
        <f t="shared" si="75"/>
        <v>38786</v>
      </c>
      <c r="AO341" s="34">
        <f t="shared" si="75"/>
        <v>124</v>
      </c>
      <c r="AP341" s="34">
        <f t="shared" si="75"/>
        <v>390</v>
      </c>
      <c r="AQ341" s="34">
        <f t="shared" si="75"/>
        <v>0</v>
      </c>
      <c r="AR341" s="34">
        <f t="shared" si="75"/>
        <v>0</v>
      </c>
      <c r="AS341" s="34">
        <f t="shared" si="75"/>
        <v>624</v>
      </c>
      <c r="AT341" s="34">
        <f t="shared" si="75"/>
        <v>1396</v>
      </c>
      <c r="AU341" s="32">
        <f>SUM(C341,E341,G341,I341,K341,M341,O341,Q341,S341,U341,W341,Y341,AA341,AC341,AE341,AG341,AI341,AK341,AM341,AO341,AQ341,AS341)</f>
        <v>234037.15526352474</v>
      </c>
      <c r="AV341" s="32">
        <f>SUM(D341,F341,H341,J341,L341,N341,P341,R341,T341,V341,X341,Z341,AB341,AD341,AF341,AH341,AJ341,AL341,AN341,AP341,AR341,AT341)</f>
        <v>369680.00597402593</v>
      </c>
      <c r="AW341" s="84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5.75">
      <c r="A342" s="77"/>
      <c r="B342" s="8">
        <v>2020</v>
      </c>
      <c r="C342" s="34">
        <f>SUM(C276,C279,C282,C285,C288,C291,C294,C297,C300,C303,C306,C309,C312,C315,C318,C321,C324,C327,C330,C333,C336,C339)</f>
        <v>585</v>
      </c>
      <c r="D342" s="34">
        <f>SUM(D276,D279,D282,D285,D288,D291,D294,D297,D300,D303,D306,D309,D312,D315,D318,D321,D324,D327,D330,D333,D336,D339)</f>
        <v>1840</v>
      </c>
      <c r="E342" s="34">
        <f t="shared" ref="E342:J342" si="76">SUM(E276,E279,E282,E285,E288,E291,E294,E297,E300,E303,E306,E309,E312,E315,E318,E321,E324,E327,E330,E333,E336,E339)</f>
        <v>19107.5</v>
      </c>
      <c r="F342" s="34">
        <f t="shared" si="76"/>
        <v>25102</v>
      </c>
      <c r="G342" s="34">
        <f t="shared" si="76"/>
        <v>6</v>
      </c>
      <c r="H342" s="34">
        <f t="shared" si="76"/>
        <v>81</v>
      </c>
      <c r="I342" s="34">
        <f t="shared" si="76"/>
        <v>67</v>
      </c>
      <c r="J342" s="34">
        <f t="shared" si="76"/>
        <v>156</v>
      </c>
      <c r="K342" s="34">
        <f t="shared" ref="K342:AC342" si="77">SUM(K276,K279,K282,K285,K288,K291,K294,K297,K300,K303,K306,K309,K312,K315,K318,K321,K324,K327,K330,K333,K336,K339)</f>
        <v>0</v>
      </c>
      <c r="L342" s="34">
        <f t="shared" si="77"/>
        <v>0</v>
      </c>
      <c r="M342" s="34">
        <f t="shared" si="77"/>
        <v>0</v>
      </c>
      <c r="N342" s="34">
        <f t="shared" si="77"/>
        <v>0</v>
      </c>
      <c r="O342" s="34">
        <f t="shared" si="77"/>
        <v>0</v>
      </c>
      <c r="P342" s="34">
        <f t="shared" si="77"/>
        <v>0</v>
      </c>
      <c r="Q342" s="34">
        <f t="shared" si="77"/>
        <v>154</v>
      </c>
      <c r="R342" s="34">
        <f t="shared" si="77"/>
        <v>201</v>
      </c>
      <c r="S342" s="34">
        <f t="shared" si="77"/>
        <v>160443</v>
      </c>
      <c r="T342" s="34">
        <f t="shared" si="77"/>
        <v>243187</v>
      </c>
      <c r="U342" s="34">
        <f t="shared" si="77"/>
        <v>4319</v>
      </c>
      <c r="V342" s="34">
        <f t="shared" si="77"/>
        <v>9779</v>
      </c>
      <c r="W342" s="34">
        <f t="shared" si="77"/>
        <v>5473</v>
      </c>
      <c r="X342" s="34">
        <f t="shared" si="77"/>
        <v>7344</v>
      </c>
      <c r="Y342" s="34">
        <f t="shared" si="77"/>
        <v>0</v>
      </c>
      <c r="Z342" s="34">
        <f t="shared" si="77"/>
        <v>0</v>
      </c>
      <c r="AA342" s="34">
        <f t="shared" si="77"/>
        <v>108</v>
      </c>
      <c r="AB342" s="34">
        <f t="shared" si="77"/>
        <v>66</v>
      </c>
      <c r="AC342" s="34">
        <f t="shared" si="77"/>
        <v>34</v>
      </c>
      <c r="AD342" s="34">
        <f t="shared" ref="AD342:AT342" si="78">SUM(AD276,AD279,AD282,AD285,AD288,AD291,AD294,AD297,AD300,AD303,AD306,AD309,AD312,AD315,AD318,AD321,AD324,AD327,AD330,AD333,AD336,AD339)</f>
        <v>205</v>
      </c>
      <c r="AE342" s="34">
        <f t="shared" si="78"/>
        <v>0</v>
      </c>
      <c r="AF342" s="34">
        <f t="shared" si="78"/>
        <v>0</v>
      </c>
      <c r="AG342" s="34">
        <f t="shared" si="78"/>
        <v>150</v>
      </c>
      <c r="AH342" s="34">
        <f t="shared" si="78"/>
        <v>937</v>
      </c>
      <c r="AI342" s="34">
        <f t="shared" si="78"/>
        <v>347</v>
      </c>
      <c r="AJ342" s="34">
        <f t="shared" si="78"/>
        <v>785</v>
      </c>
      <c r="AK342" s="34">
        <f t="shared" si="78"/>
        <v>0</v>
      </c>
      <c r="AL342" s="34">
        <f t="shared" si="78"/>
        <v>0</v>
      </c>
      <c r="AM342" s="34">
        <f t="shared" si="78"/>
        <v>28630</v>
      </c>
      <c r="AN342" s="34">
        <f t="shared" si="78"/>
        <v>43128</v>
      </c>
      <c r="AO342" s="34">
        <f t="shared" si="78"/>
        <v>31</v>
      </c>
      <c r="AP342" s="34">
        <f t="shared" si="78"/>
        <v>101</v>
      </c>
      <c r="AQ342" s="34">
        <f t="shared" si="78"/>
        <v>0</v>
      </c>
      <c r="AR342" s="34">
        <f t="shared" si="78"/>
        <v>0</v>
      </c>
      <c r="AS342" s="34">
        <f t="shared" si="78"/>
        <v>1275</v>
      </c>
      <c r="AT342" s="34">
        <f t="shared" si="78"/>
        <v>2644</v>
      </c>
      <c r="AU342" s="32">
        <f>SUM(C342,E342,G342,I342,K342,M342,O342,Q342,S342,U342,W342,Y342,AA342,AC342,AE342,AG342,AI342,AK342,AM342,AO342,AQ342,AS342)</f>
        <v>220729.5</v>
      </c>
      <c r="AV342" s="32">
        <f>SUM(D342,F342,H342,J342,L342,N342,P342,R342,T342,V342,X342,Z342,AB342,AD342,AF342,AH342,AJ342,AL342,AN342,AP342,AR342,AT342)</f>
        <v>335556</v>
      </c>
      <c r="AW342" s="85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31.5" customHeight="1">
      <c r="A345" s="49" t="s">
        <v>232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36" t="s">
        <v>231</v>
      </c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8" customHeight="1">
      <c r="A346" s="113" t="s">
        <v>259</v>
      </c>
      <c r="B346" s="113"/>
      <c r="C346" s="113"/>
      <c r="D346" s="113"/>
      <c r="E346" s="113"/>
      <c r="F346" s="11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90" t="s">
        <v>254</v>
      </c>
      <c r="AT346" s="90"/>
      <c r="AU346" s="90"/>
      <c r="AV346" s="90"/>
      <c r="AW346" s="90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6.5" customHeight="1">
      <c r="A347" s="74" t="s">
        <v>258</v>
      </c>
      <c r="B347" s="74"/>
      <c r="C347" s="74"/>
      <c r="D347" s="74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J347" s="2"/>
      <c r="AK347" s="2"/>
      <c r="AL347" s="2"/>
      <c r="AM347" s="2"/>
      <c r="AN347" s="2"/>
      <c r="AO347" s="2"/>
      <c r="AP347" s="2"/>
      <c r="AQ347" s="88" t="s">
        <v>122</v>
      </c>
      <c r="AR347" s="88"/>
      <c r="AS347" s="88"/>
      <c r="AT347" s="88"/>
      <c r="AU347" s="88"/>
      <c r="AV347" s="88"/>
      <c r="AW347" s="88"/>
      <c r="AX347" s="29"/>
      <c r="AY347" s="29"/>
      <c r="AZ347" s="1"/>
      <c r="BA347" s="1"/>
      <c r="BB347" s="1"/>
    </row>
    <row r="348" spans="1:61" ht="16.5" customHeight="1">
      <c r="A348" s="78" t="s">
        <v>84</v>
      </c>
      <c r="B348" s="79"/>
      <c r="C348" s="80" t="s">
        <v>85</v>
      </c>
      <c r="D348" s="81"/>
      <c r="E348" s="80" t="s">
        <v>16</v>
      </c>
      <c r="F348" s="81"/>
      <c r="G348" s="80" t="s">
        <v>18</v>
      </c>
      <c r="H348" s="81"/>
      <c r="I348" s="80" t="s">
        <v>19</v>
      </c>
      <c r="J348" s="81"/>
      <c r="K348" s="80" t="s">
        <v>20</v>
      </c>
      <c r="L348" s="81"/>
      <c r="M348" s="80" t="s">
        <v>21</v>
      </c>
      <c r="N348" s="81"/>
      <c r="O348" s="80" t="s">
        <v>86</v>
      </c>
      <c r="P348" s="81"/>
      <c r="Q348" s="80" t="s">
        <v>24</v>
      </c>
      <c r="R348" s="81"/>
      <c r="S348" s="80" t="s">
        <v>26</v>
      </c>
      <c r="T348" s="81"/>
      <c r="U348" s="80" t="s">
        <v>28</v>
      </c>
      <c r="V348" s="81"/>
      <c r="W348" s="80" t="s">
        <v>30</v>
      </c>
      <c r="X348" s="81"/>
      <c r="Y348" s="80" t="s">
        <v>32</v>
      </c>
      <c r="Z348" s="81"/>
      <c r="AA348" s="80" t="s">
        <v>34</v>
      </c>
      <c r="AB348" s="81"/>
      <c r="AC348" s="80" t="s">
        <v>36</v>
      </c>
      <c r="AD348" s="81"/>
      <c r="AE348" s="80" t="s">
        <v>38</v>
      </c>
      <c r="AF348" s="81"/>
      <c r="AG348" s="80" t="s">
        <v>40</v>
      </c>
      <c r="AH348" s="81"/>
      <c r="AI348" s="80" t="s">
        <v>41</v>
      </c>
      <c r="AJ348" s="81"/>
      <c r="AK348" s="80" t="s">
        <v>42</v>
      </c>
      <c r="AL348" s="81"/>
      <c r="AM348" s="80" t="s">
        <v>44</v>
      </c>
      <c r="AN348" s="81"/>
      <c r="AO348" s="80" t="s">
        <v>45</v>
      </c>
      <c r="AP348" s="81"/>
      <c r="AQ348" s="80" t="s">
        <v>46</v>
      </c>
      <c r="AR348" s="81"/>
      <c r="AS348" s="80" t="s">
        <v>47</v>
      </c>
      <c r="AT348" s="81"/>
      <c r="AU348" s="80" t="s">
        <v>81</v>
      </c>
      <c r="AV348" s="81"/>
      <c r="AW348" s="30" t="s">
        <v>87</v>
      </c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6.5" customHeight="1">
      <c r="A349" s="75" t="s">
        <v>88</v>
      </c>
      <c r="B349" s="30" t="s">
        <v>52</v>
      </c>
      <c r="C349" s="80" t="s">
        <v>266</v>
      </c>
      <c r="D349" s="81"/>
      <c r="E349" s="80" t="s">
        <v>89</v>
      </c>
      <c r="F349" s="81"/>
      <c r="G349" s="80" t="s">
        <v>267</v>
      </c>
      <c r="H349" s="81"/>
      <c r="I349" s="80" t="s">
        <v>268</v>
      </c>
      <c r="J349" s="81"/>
      <c r="K349" s="80" t="s">
        <v>269</v>
      </c>
      <c r="L349" s="81"/>
      <c r="M349" s="80" t="s">
        <v>270</v>
      </c>
      <c r="N349" s="81"/>
      <c r="O349" s="80" t="s">
        <v>90</v>
      </c>
      <c r="P349" s="81"/>
      <c r="Q349" s="92" t="s">
        <v>91</v>
      </c>
      <c r="R349" s="93"/>
      <c r="S349" s="80" t="s">
        <v>92</v>
      </c>
      <c r="T349" s="81"/>
      <c r="U349" s="80" t="s">
        <v>93</v>
      </c>
      <c r="V349" s="81"/>
      <c r="W349" s="80" t="s">
        <v>94</v>
      </c>
      <c r="X349" s="81"/>
      <c r="Y349" s="80" t="s">
        <v>95</v>
      </c>
      <c r="Z349" s="81"/>
      <c r="AA349" s="80" t="s">
        <v>96</v>
      </c>
      <c r="AB349" s="81"/>
      <c r="AC349" s="80" t="s">
        <v>97</v>
      </c>
      <c r="AD349" s="81"/>
      <c r="AE349" s="80" t="s">
        <v>98</v>
      </c>
      <c r="AF349" s="81"/>
      <c r="AG349" s="80" t="s">
        <v>271</v>
      </c>
      <c r="AH349" s="81"/>
      <c r="AI349" s="80" t="s">
        <v>272</v>
      </c>
      <c r="AJ349" s="81"/>
      <c r="AK349" s="80" t="s">
        <v>99</v>
      </c>
      <c r="AL349" s="81"/>
      <c r="AM349" s="80" t="s">
        <v>273</v>
      </c>
      <c r="AN349" s="81"/>
      <c r="AO349" s="80" t="s">
        <v>100</v>
      </c>
      <c r="AP349" s="81"/>
      <c r="AQ349" s="80" t="s">
        <v>275</v>
      </c>
      <c r="AR349" s="81"/>
      <c r="AS349" s="80" t="s">
        <v>101</v>
      </c>
      <c r="AT349" s="81"/>
      <c r="AU349" s="80" t="s">
        <v>102</v>
      </c>
      <c r="AV349" s="81"/>
      <c r="AW349" s="83" t="s">
        <v>103</v>
      </c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5.75">
      <c r="A350" s="77"/>
      <c r="B350" s="48" t="s">
        <v>65</v>
      </c>
      <c r="C350" s="35" t="s">
        <v>123</v>
      </c>
      <c r="D350" s="46" t="s">
        <v>124</v>
      </c>
      <c r="E350" s="35" t="s">
        <v>123</v>
      </c>
      <c r="F350" s="46" t="s">
        <v>124</v>
      </c>
      <c r="G350" s="35" t="s">
        <v>123</v>
      </c>
      <c r="H350" s="46" t="s">
        <v>124</v>
      </c>
      <c r="I350" s="35" t="s">
        <v>123</v>
      </c>
      <c r="J350" s="46" t="s">
        <v>124</v>
      </c>
      <c r="K350" s="35" t="s">
        <v>123</v>
      </c>
      <c r="L350" s="46" t="s">
        <v>124</v>
      </c>
      <c r="M350" s="35" t="s">
        <v>123</v>
      </c>
      <c r="N350" s="46" t="s">
        <v>124</v>
      </c>
      <c r="O350" s="35" t="s">
        <v>123</v>
      </c>
      <c r="P350" s="46" t="s">
        <v>124</v>
      </c>
      <c r="Q350" s="35" t="s">
        <v>123</v>
      </c>
      <c r="R350" s="46" t="s">
        <v>124</v>
      </c>
      <c r="S350" s="35" t="s">
        <v>123</v>
      </c>
      <c r="T350" s="46" t="s">
        <v>124</v>
      </c>
      <c r="U350" s="35" t="s">
        <v>123</v>
      </c>
      <c r="V350" s="46" t="s">
        <v>124</v>
      </c>
      <c r="W350" s="35" t="s">
        <v>123</v>
      </c>
      <c r="X350" s="46" t="s">
        <v>124</v>
      </c>
      <c r="Y350" s="35" t="s">
        <v>123</v>
      </c>
      <c r="Z350" s="46" t="s">
        <v>124</v>
      </c>
      <c r="AA350" s="35" t="s">
        <v>123</v>
      </c>
      <c r="AB350" s="46" t="s">
        <v>124</v>
      </c>
      <c r="AC350" s="35" t="s">
        <v>123</v>
      </c>
      <c r="AD350" s="46" t="s">
        <v>124</v>
      </c>
      <c r="AE350" s="35" t="s">
        <v>123</v>
      </c>
      <c r="AF350" s="46" t="s">
        <v>124</v>
      </c>
      <c r="AG350" s="35" t="s">
        <v>123</v>
      </c>
      <c r="AH350" s="46" t="s">
        <v>124</v>
      </c>
      <c r="AI350" s="35" t="s">
        <v>123</v>
      </c>
      <c r="AJ350" s="46" t="s">
        <v>124</v>
      </c>
      <c r="AK350" s="35" t="s">
        <v>123</v>
      </c>
      <c r="AL350" s="46" t="s">
        <v>124</v>
      </c>
      <c r="AM350" s="35" t="s">
        <v>123</v>
      </c>
      <c r="AN350" s="46" t="s">
        <v>124</v>
      </c>
      <c r="AO350" s="35" t="s">
        <v>123</v>
      </c>
      <c r="AP350" s="46" t="s">
        <v>124</v>
      </c>
      <c r="AQ350" s="35" t="s">
        <v>123</v>
      </c>
      <c r="AR350" s="46" t="s">
        <v>124</v>
      </c>
      <c r="AS350" s="35" t="s">
        <v>123</v>
      </c>
      <c r="AT350" s="46" t="s">
        <v>124</v>
      </c>
      <c r="AU350" s="35" t="s">
        <v>123</v>
      </c>
      <c r="AV350" s="46" t="s">
        <v>124</v>
      </c>
      <c r="AW350" s="85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5.75">
      <c r="A351" s="75" t="s">
        <v>15</v>
      </c>
      <c r="B351" s="8">
        <v>2018</v>
      </c>
      <c r="C351" s="34">
        <v>0</v>
      </c>
      <c r="D351" s="34">
        <v>0</v>
      </c>
      <c r="E351" s="34">
        <v>696</v>
      </c>
      <c r="F351" s="34">
        <v>2927</v>
      </c>
      <c r="G351" s="34">
        <v>0</v>
      </c>
      <c r="H351" s="34">
        <v>0</v>
      </c>
      <c r="I351" s="34">
        <v>548</v>
      </c>
      <c r="J351" s="34">
        <v>970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42787</v>
      </c>
      <c r="R351" s="34">
        <v>54000</v>
      </c>
      <c r="S351" s="34">
        <v>19</v>
      </c>
      <c r="T351" s="34">
        <v>35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150</v>
      </c>
      <c r="AA351" s="34">
        <v>0</v>
      </c>
      <c r="AB351" s="34">
        <v>120</v>
      </c>
      <c r="AC351" s="34">
        <v>0</v>
      </c>
      <c r="AD351" s="34">
        <v>1000</v>
      </c>
      <c r="AE351" s="34">
        <v>0</v>
      </c>
      <c r="AF351" s="34">
        <v>0</v>
      </c>
      <c r="AG351" s="34">
        <v>2</v>
      </c>
      <c r="AH351" s="34">
        <v>25</v>
      </c>
      <c r="AI351" s="34">
        <v>128</v>
      </c>
      <c r="AJ351" s="34">
        <v>105</v>
      </c>
      <c r="AK351" s="34">
        <v>0</v>
      </c>
      <c r="AL351" s="34">
        <v>0</v>
      </c>
      <c r="AM351" s="34">
        <v>19172</v>
      </c>
      <c r="AN351" s="34">
        <v>18608</v>
      </c>
      <c r="AO351" s="34">
        <v>0</v>
      </c>
      <c r="AP351" s="34">
        <v>50</v>
      </c>
      <c r="AQ351" s="34">
        <v>0</v>
      </c>
      <c r="AR351" s="34">
        <v>0</v>
      </c>
      <c r="AS351" s="34">
        <v>11</v>
      </c>
      <c r="AT351" s="34">
        <v>0</v>
      </c>
      <c r="AU351" s="34">
        <f>SUM(C351,E351,G351,I351,K351,M351,O351,Q351,S351,U351,W351,Y351,AA351,AC351,AE351,AG351,AI351,AK351,AM351,AO351,AQ351,AS351)</f>
        <v>63363</v>
      </c>
      <c r="AV351" s="34">
        <f>SUM(D351,F351,H351,J351,L351,N351,P351,R351,T351,V351,X351,Z351,AB351,AD351,AF351,AH351,AJ351,AL351,AN351,AP351,AR351,AT351)</f>
        <v>77990</v>
      </c>
      <c r="AW351" s="83" t="s">
        <v>266</v>
      </c>
      <c r="AX351" s="1"/>
      <c r="AY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5.75">
      <c r="A352" s="76"/>
      <c r="B352" s="8">
        <v>2019</v>
      </c>
      <c r="C352" s="34">
        <v>0</v>
      </c>
      <c r="D352" s="34">
        <v>0</v>
      </c>
      <c r="E352" s="34">
        <v>526</v>
      </c>
      <c r="F352" s="34">
        <v>2424</v>
      </c>
      <c r="G352" s="34">
        <v>0</v>
      </c>
      <c r="H352" s="34">
        <v>0</v>
      </c>
      <c r="I352" s="34">
        <v>364</v>
      </c>
      <c r="J352" s="34">
        <v>610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40464</v>
      </c>
      <c r="R352" s="34">
        <v>50365</v>
      </c>
      <c r="S352" s="34">
        <v>0</v>
      </c>
      <c r="T352" s="34">
        <v>0</v>
      </c>
      <c r="U352" s="34">
        <v>88</v>
      </c>
      <c r="V352" s="34">
        <v>96</v>
      </c>
      <c r="W352" s="34">
        <v>0</v>
      </c>
      <c r="X352" s="34">
        <v>0</v>
      </c>
      <c r="Y352" s="34">
        <v>0</v>
      </c>
      <c r="Z352" s="34">
        <v>7.9</v>
      </c>
      <c r="AA352" s="34">
        <v>0</v>
      </c>
      <c r="AB352" s="34">
        <v>933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1350</v>
      </c>
      <c r="AJ352" s="34">
        <v>982</v>
      </c>
      <c r="AK352" s="34">
        <v>0</v>
      </c>
      <c r="AL352" s="34">
        <v>0</v>
      </c>
      <c r="AM352" s="34">
        <v>16531</v>
      </c>
      <c r="AN352" s="34">
        <v>14849</v>
      </c>
      <c r="AO352" s="34">
        <v>0</v>
      </c>
      <c r="AP352" s="34">
        <v>28.3</v>
      </c>
      <c r="AQ352" s="34">
        <v>0</v>
      </c>
      <c r="AR352" s="34">
        <v>0</v>
      </c>
      <c r="AS352" s="34">
        <v>20</v>
      </c>
      <c r="AT352" s="34">
        <v>23</v>
      </c>
      <c r="AU352" s="34">
        <f t="shared" ref="AU352:AU415" si="79">SUM(C352,E352,G352,I352,K352,M352,O352,Q352,S352,U352,W352,Y352,AA352,AC352,AE352,AG352,AI352,AK352,AM352,AO352,AQ352,AS352)</f>
        <v>59343</v>
      </c>
      <c r="AV352" s="34">
        <f t="shared" ref="AV352:AV415" si="80">SUM(D352,F352,H352,J352,L352,N352,P352,R352,T352,V352,X352,Z352,AB352,AD352,AF352,AH352,AJ352,AL352,AN352,AP352,AR352,AT352)</f>
        <v>70318.2</v>
      </c>
      <c r="AW352" s="84"/>
      <c r="AX352" s="1"/>
      <c r="AY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5.75">
      <c r="A353" s="77"/>
      <c r="B353" s="8">
        <v>2020</v>
      </c>
      <c r="C353" s="34">
        <v>0</v>
      </c>
      <c r="D353" s="34">
        <v>0</v>
      </c>
      <c r="E353" s="34">
        <v>2086</v>
      </c>
      <c r="F353" s="34">
        <v>3212</v>
      </c>
      <c r="G353" s="34">
        <v>0</v>
      </c>
      <c r="H353" s="34">
        <v>0</v>
      </c>
      <c r="I353" s="34">
        <v>438</v>
      </c>
      <c r="J353" s="34">
        <v>654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51031</v>
      </c>
      <c r="R353" s="34">
        <v>57489</v>
      </c>
      <c r="S353" s="34">
        <v>0</v>
      </c>
      <c r="T353" s="34">
        <v>0</v>
      </c>
      <c r="U353" s="34">
        <v>11</v>
      </c>
      <c r="V353" s="34">
        <v>19</v>
      </c>
      <c r="W353" s="34">
        <v>0</v>
      </c>
      <c r="X353" s="34">
        <v>0</v>
      </c>
      <c r="Y353" s="34">
        <v>0</v>
      </c>
      <c r="Z353" s="34">
        <v>0</v>
      </c>
      <c r="AA353" s="34">
        <v>4</v>
      </c>
      <c r="AB353" s="34">
        <v>8</v>
      </c>
      <c r="AC353" s="34">
        <v>382</v>
      </c>
      <c r="AD353" s="34">
        <v>794</v>
      </c>
      <c r="AE353" s="34">
        <v>0</v>
      </c>
      <c r="AF353" s="34">
        <v>0</v>
      </c>
      <c r="AG353" s="34">
        <v>11</v>
      </c>
      <c r="AH353" s="34">
        <v>19</v>
      </c>
      <c r="AI353" s="34">
        <v>0</v>
      </c>
      <c r="AJ353" s="34">
        <v>0</v>
      </c>
      <c r="AK353" s="34">
        <v>0</v>
      </c>
      <c r="AL353" s="34">
        <v>0</v>
      </c>
      <c r="AM353" s="34">
        <v>21596</v>
      </c>
      <c r="AN353" s="34">
        <v>20811</v>
      </c>
      <c r="AO353" s="34">
        <v>1</v>
      </c>
      <c r="AP353" s="34">
        <v>12</v>
      </c>
      <c r="AQ353" s="34">
        <v>0</v>
      </c>
      <c r="AR353" s="34">
        <v>0</v>
      </c>
      <c r="AS353" s="34">
        <v>0</v>
      </c>
      <c r="AT353" s="34">
        <v>0</v>
      </c>
      <c r="AU353" s="34">
        <f t="shared" si="79"/>
        <v>75560</v>
      </c>
      <c r="AV353" s="34">
        <f t="shared" si="80"/>
        <v>83018</v>
      </c>
      <c r="AW353" s="85"/>
      <c r="AX353" s="1"/>
      <c r="AY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5.75">
      <c r="A354" s="75" t="s">
        <v>16</v>
      </c>
      <c r="B354" s="8">
        <v>2018</v>
      </c>
      <c r="C354" s="34">
        <v>587</v>
      </c>
      <c r="D354" s="34">
        <v>655</v>
      </c>
      <c r="E354" s="34">
        <v>0</v>
      </c>
      <c r="F354" s="34">
        <v>0</v>
      </c>
      <c r="G354" s="34">
        <v>4</v>
      </c>
      <c r="H354" s="34">
        <v>29</v>
      </c>
      <c r="I354" s="34">
        <v>1816</v>
      </c>
      <c r="J354" s="34">
        <v>5936</v>
      </c>
      <c r="K354" s="34">
        <v>14</v>
      </c>
      <c r="L354" s="34">
        <v>16</v>
      </c>
      <c r="M354" s="34">
        <v>0</v>
      </c>
      <c r="N354" s="34">
        <v>0</v>
      </c>
      <c r="O354" s="34">
        <v>0</v>
      </c>
      <c r="P354" s="34">
        <v>0</v>
      </c>
      <c r="Q354" s="34">
        <v>27196</v>
      </c>
      <c r="R354" s="34">
        <v>38401</v>
      </c>
      <c r="S354" s="34">
        <v>50</v>
      </c>
      <c r="T354" s="34">
        <v>95</v>
      </c>
      <c r="U354" s="34">
        <v>4162</v>
      </c>
      <c r="V354" s="34">
        <v>9649</v>
      </c>
      <c r="W354" s="34">
        <v>401</v>
      </c>
      <c r="X354" s="34">
        <v>203</v>
      </c>
      <c r="Y354" s="34">
        <v>7140</v>
      </c>
      <c r="Z354" s="34">
        <v>2834</v>
      </c>
      <c r="AA354" s="34">
        <v>37480</v>
      </c>
      <c r="AB354" s="34">
        <v>35933</v>
      </c>
      <c r="AC354" s="34">
        <v>1058</v>
      </c>
      <c r="AD354" s="34">
        <v>1479</v>
      </c>
      <c r="AE354" s="34">
        <v>0</v>
      </c>
      <c r="AF354" s="34">
        <v>0</v>
      </c>
      <c r="AG354" s="34">
        <v>187</v>
      </c>
      <c r="AH354" s="34">
        <v>139</v>
      </c>
      <c r="AI354" s="34">
        <v>4835</v>
      </c>
      <c r="AJ354" s="34">
        <v>5664</v>
      </c>
      <c r="AK354" s="34">
        <v>0</v>
      </c>
      <c r="AL354" s="34">
        <v>0</v>
      </c>
      <c r="AM354" s="34">
        <v>1225</v>
      </c>
      <c r="AN354" s="34">
        <v>1495</v>
      </c>
      <c r="AO354" s="34">
        <v>46</v>
      </c>
      <c r="AP354" s="34">
        <v>281</v>
      </c>
      <c r="AQ354" s="34">
        <v>0</v>
      </c>
      <c r="AR354" s="34">
        <v>0</v>
      </c>
      <c r="AS354" s="34">
        <v>82</v>
      </c>
      <c r="AT354" s="34">
        <v>123</v>
      </c>
      <c r="AU354" s="34">
        <f t="shared" si="79"/>
        <v>86283</v>
      </c>
      <c r="AV354" s="34">
        <f t="shared" si="80"/>
        <v>102932</v>
      </c>
      <c r="AW354" s="83" t="s">
        <v>17</v>
      </c>
      <c r="AX354" s="1"/>
      <c r="AY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5.75">
      <c r="A355" s="76"/>
      <c r="B355" s="8">
        <v>2019</v>
      </c>
      <c r="C355" s="34">
        <v>698</v>
      </c>
      <c r="D355" s="34">
        <v>763</v>
      </c>
      <c r="E355" s="34">
        <v>0</v>
      </c>
      <c r="F355" s="34">
        <v>0</v>
      </c>
      <c r="G355" s="34">
        <v>0</v>
      </c>
      <c r="H355" s="34">
        <v>0</v>
      </c>
      <c r="I355" s="34">
        <v>1747</v>
      </c>
      <c r="J355" s="34">
        <v>5422</v>
      </c>
      <c r="K355" s="34">
        <v>395</v>
      </c>
      <c r="L355" s="34">
        <v>350</v>
      </c>
      <c r="M355" s="34">
        <v>0</v>
      </c>
      <c r="N355" s="34">
        <v>0</v>
      </c>
      <c r="O355" s="34">
        <v>0</v>
      </c>
      <c r="P355" s="34">
        <v>0</v>
      </c>
      <c r="Q355" s="34">
        <v>20672</v>
      </c>
      <c r="R355" s="34">
        <v>29088</v>
      </c>
      <c r="S355" s="34">
        <v>79</v>
      </c>
      <c r="T355" s="34">
        <v>75</v>
      </c>
      <c r="U355" s="34">
        <v>4122</v>
      </c>
      <c r="V355" s="34">
        <v>8931</v>
      </c>
      <c r="W355" s="34">
        <v>125</v>
      </c>
      <c r="X355" s="34">
        <v>44</v>
      </c>
      <c r="Y355" s="34">
        <v>50760</v>
      </c>
      <c r="Z355" s="34">
        <v>12826</v>
      </c>
      <c r="AA355" s="34">
        <v>5570</v>
      </c>
      <c r="AB355" s="34">
        <v>6330</v>
      </c>
      <c r="AC355" s="34">
        <v>1876</v>
      </c>
      <c r="AD355" s="34">
        <v>2248</v>
      </c>
      <c r="AE355" s="34">
        <v>0</v>
      </c>
      <c r="AF355" s="34">
        <v>0</v>
      </c>
      <c r="AG355" s="34">
        <v>0</v>
      </c>
      <c r="AH355" s="34">
        <v>1</v>
      </c>
      <c r="AI355" s="34">
        <v>3209</v>
      </c>
      <c r="AJ355" s="34">
        <v>3817</v>
      </c>
      <c r="AK355" s="34">
        <v>0</v>
      </c>
      <c r="AL355" s="34">
        <v>0</v>
      </c>
      <c r="AM355" s="34">
        <v>2036</v>
      </c>
      <c r="AN355" s="34">
        <v>1768</v>
      </c>
      <c r="AO355" s="34">
        <v>55</v>
      </c>
      <c r="AP355" s="34">
        <v>217</v>
      </c>
      <c r="AQ355" s="34">
        <v>0</v>
      </c>
      <c r="AR355" s="34">
        <v>0</v>
      </c>
      <c r="AS355" s="34">
        <v>2</v>
      </c>
      <c r="AT355" s="34">
        <v>4</v>
      </c>
      <c r="AU355" s="34">
        <f t="shared" si="79"/>
        <v>91346</v>
      </c>
      <c r="AV355" s="34">
        <f t="shared" si="80"/>
        <v>71884</v>
      </c>
      <c r="AW355" s="84"/>
      <c r="AX355" s="1"/>
      <c r="AY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5.75">
      <c r="A356" s="77"/>
      <c r="B356" s="8">
        <v>2020</v>
      </c>
      <c r="C356" s="34">
        <v>785</v>
      </c>
      <c r="D356" s="34">
        <v>791</v>
      </c>
      <c r="E356" s="34">
        <v>0</v>
      </c>
      <c r="F356" s="34">
        <v>0</v>
      </c>
      <c r="G356" s="34">
        <v>27</v>
      </c>
      <c r="H356" s="34">
        <v>54</v>
      </c>
      <c r="I356" s="34">
        <v>1782</v>
      </c>
      <c r="J356" s="34">
        <v>4369</v>
      </c>
      <c r="K356" s="34">
        <v>60</v>
      </c>
      <c r="L356" s="34">
        <v>48</v>
      </c>
      <c r="M356" s="34">
        <v>0</v>
      </c>
      <c r="N356" s="34">
        <v>0</v>
      </c>
      <c r="O356" s="34">
        <v>0</v>
      </c>
      <c r="P356" s="34">
        <v>0</v>
      </c>
      <c r="Q356" s="34">
        <v>24305</v>
      </c>
      <c r="R356" s="34">
        <v>38960</v>
      </c>
      <c r="S356" s="34">
        <v>83</v>
      </c>
      <c r="T356" s="34">
        <v>160</v>
      </c>
      <c r="U356" s="34">
        <v>4723</v>
      </c>
      <c r="V356" s="34">
        <v>8604</v>
      </c>
      <c r="W356" s="34">
        <v>349</v>
      </c>
      <c r="X356" s="34">
        <v>122</v>
      </c>
      <c r="Y356" s="34">
        <v>9480</v>
      </c>
      <c r="Z356" s="34">
        <v>2315</v>
      </c>
      <c r="AA356" s="34">
        <v>35567</v>
      </c>
      <c r="AB356" s="34">
        <v>36699</v>
      </c>
      <c r="AC356" s="34">
        <v>1402</v>
      </c>
      <c r="AD356" s="34">
        <v>1779</v>
      </c>
      <c r="AE356" s="34">
        <v>0</v>
      </c>
      <c r="AF356" s="34">
        <v>0</v>
      </c>
      <c r="AG356" s="34">
        <v>369</v>
      </c>
      <c r="AH356" s="34">
        <v>247</v>
      </c>
      <c r="AI356" s="34">
        <v>593</v>
      </c>
      <c r="AJ356" s="34">
        <v>1455</v>
      </c>
      <c r="AK356" s="34">
        <v>0</v>
      </c>
      <c r="AL356" s="34">
        <v>0</v>
      </c>
      <c r="AM356" s="34">
        <v>2320</v>
      </c>
      <c r="AN356" s="34">
        <v>2481</v>
      </c>
      <c r="AO356" s="34">
        <v>83.894009216589865</v>
      </c>
      <c r="AP356" s="34">
        <v>331</v>
      </c>
      <c r="AQ356" s="34">
        <v>0</v>
      </c>
      <c r="AR356" s="34">
        <v>0</v>
      </c>
      <c r="AS356" s="34">
        <v>214</v>
      </c>
      <c r="AT356" s="34">
        <v>203</v>
      </c>
      <c r="AU356" s="34">
        <f t="shared" si="79"/>
        <v>82142.894009216587</v>
      </c>
      <c r="AV356" s="34">
        <f t="shared" si="80"/>
        <v>98618</v>
      </c>
      <c r="AW356" s="85"/>
      <c r="AX356" s="1"/>
      <c r="AY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5.75">
      <c r="A357" s="75" t="s">
        <v>18</v>
      </c>
      <c r="B357" s="8">
        <v>2018</v>
      </c>
      <c r="C357" s="34">
        <v>9</v>
      </c>
      <c r="D357" s="34">
        <v>18</v>
      </c>
      <c r="E357" s="34">
        <v>9612</v>
      </c>
      <c r="F357" s="34">
        <v>12880</v>
      </c>
      <c r="G357" s="34">
        <v>0</v>
      </c>
      <c r="H357" s="34">
        <v>0</v>
      </c>
      <c r="I357" s="34">
        <v>95</v>
      </c>
      <c r="J357" s="34">
        <v>487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7111</v>
      </c>
      <c r="R357" s="34">
        <v>14589</v>
      </c>
      <c r="S357" s="34">
        <v>0</v>
      </c>
      <c r="T357" s="34">
        <v>0</v>
      </c>
      <c r="U357" s="34">
        <v>115</v>
      </c>
      <c r="V357" s="34">
        <v>332</v>
      </c>
      <c r="W357" s="34">
        <v>0</v>
      </c>
      <c r="X357" s="34">
        <v>0</v>
      </c>
      <c r="Y357" s="34">
        <v>0</v>
      </c>
      <c r="Z357" s="34">
        <v>0</v>
      </c>
      <c r="AA357" s="34">
        <v>3698</v>
      </c>
      <c r="AB357" s="34">
        <v>4884</v>
      </c>
      <c r="AC357" s="34">
        <v>9</v>
      </c>
      <c r="AD357" s="34">
        <v>90</v>
      </c>
      <c r="AE357" s="34">
        <v>0</v>
      </c>
      <c r="AF357" s="34">
        <v>0</v>
      </c>
      <c r="AG357" s="34">
        <v>0</v>
      </c>
      <c r="AH357" s="34">
        <v>4</v>
      </c>
      <c r="AI357" s="34">
        <v>63</v>
      </c>
      <c r="AJ357" s="34">
        <v>328</v>
      </c>
      <c r="AK357" s="34">
        <v>0</v>
      </c>
      <c r="AL357" s="34">
        <v>0</v>
      </c>
      <c r="AM357" s="34">
        <v>1</v>
      </c>
      <c r="AN357" s="34">
        <v>3</v>
      </c>
      <c r="AO357" s="34">
        <v>6</v>
      </c>
      <c r="AP357" s="34">
        <v>47</v>
      </c>
      <c r="AQ357" s="34">
        <v>0</v>
      </c>
      <c r="AR357" s="34">
        <v>0</v>
      </c>
      <c r="AS357" s="34">
        <v>6</v>
      </c>
      <c r="AT357" s="34">
        <v>3</v>
      </c>
      <c r="AU357" s="34">
        <f t="shared" si="79"/>
        <v>20725</v>
      </c>
      <c r="AV357" s="34">
        <f t="shared" si="80"/>
        <v>33665</v>
      </c>
      <c r="AW357" s="83" t="s">
        <v>267</v>
      </c>
      <c r="AX357" s="1"/>
      <c r="AY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5.75">
      <c r="A358" s="76"/>
      <c r="B358" s="8">
        <v>2019</v>
      </c>
      <c r="C358" s="34">
        <v>6</v>
      </c>
      <c r="D358" s="34">
        <v>17</v>
      </c>
      <c r="E358" s="34">
        <v>4224</v>
      </c>
      <c r="F358" s="34">
        <v>5720</v>
      </c>
      <c r="G358" s="34">
        <v>0</v>
      </c>
      <c r="H358" s="34">
        <v>0</v>
      </c>
      <c r="I358" s="34">
        <v>88</v>
      </c>
      <c r="J358" s="34">
        <v>372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1408</v>
      </c>
      <c r="R358" s="34">
        <v>3479</v>
      </c>
      <c r="S358" s="34">
        <v>0</v>
      </c>
      <c r="T358" s="34">
        <v>0</v>
      </c>
      <c r="U358" s="34">
        <v>123</v>
      </c>
      <c r="V358" s="34">
        <v>339</v>
      </c>
      <c r="W358" s="34">
        <v>0</v>
      </c>
      <c r="X358" s="34">
        <v>0</v>
      </c>
      <c r="Y358" s="34">
        <v>0</v>
      </c>
      <c r="Z358" s="34">
        <v>0</v>
      </c>
      <c r="AA358" s="34">
        <v>2533</v>
      </c>
      <c r="AB358" s="34">
        <v>2412</v>
      </c>
      <c r="AC358" s="34">
        <v>11</v>
      </c>
      <c r="AD358" s="34">
        <v>96</v>
      </c>
      <c r="AE358" s="34">
        <v>0</v>
      </c>
      <c r="AF358" s="34">
        <v>0</v>
      </c>
      <c r="AG358" s="34">
        <v>0</v>
      </c>
      <c r="AH358" s="34">
        <v>0</v>
      </c>
      <c r="AI358" s="34">
        <v>33</v>
      </c>
      <c r="AJ358" s="34">
        <v>148</v>
      </c>
      <c r="AK358" s="34">
        <v>0</v>
      </c>
      <c r="AL358" s="34">
        <v>0</v>
      </c>
      <c r="AM358" s="34">
        <v>0</v>
      </c>
      <c r="AN358" s="34">
        <v>0</v>
      </c>
      <c r="AO358" s="34">
        <v>15</v>
      </c>
      <c r="AP358" s="34">
        <v>66</v>
      </c>
      <c r="AQ358" s="34">
        <v>0</v>
      </c>
      <c r="AR358" s="34">
        <v>0</v>
      </c>
      <c r="AS358" s="34">
        <v>4</v>
      </c>
      <c r="AT358" s="34">
        <v>6</v>
      </c>
      <c r="AU358" s="34">
        <f t="shared" si="79"/>
        <v>8445</v>
      </c>
      <c r="AV358" s="34">
        <f t="shared" si="80"/>
        <v>12655</v>
      </c>
      <c r="AW358" s="84"/>
      <c r="AX358" s="1"/>
      <c r="AY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5.75">
      <c r="A359" s="77"/>
      <c r="B359" s="8">
        <v>2020</v>
      </c>
      <c r="C359" s="34">
        <v>45</v>
      </c>
      <c r="D359" s="34">
        <v>87</v>
      </c>
      <c r="E359" s="34">
        <v>7225</v>
      </c>
      <c r="F359" s="34">
        <v>13111</v>
      </c>
      <c r="G359" s="34">
        <v>0</v>
      </c>
      <c r="H359" s="34">
        <v>0</v>
      </c>
      <c r="I359" s="34">
        <v>160</v>
      </c>
      <c r="J359" s="34">
        <v>619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6339</v>
      </c>
      <c r="R359" s="34">
        <v>12897</v>
      </c>
      <c r="S359" s="34">
        <v>1</v>
      </c>
      <c r="T359" s="34">
        <v>3</v>
      </c>
      <c r="U359" s="34">
        <v>168</v>
      </c>
      <c r="V359" s="34">
        <v>439</v>
      </c>
      <c r="W359" s="34">
        <v>0</v>
      </c>
      <c r="X359" s="34">
        <v>0</v>
      </c>
      <c r="Y359" s="34">
        <v>0</v>
      </c>
      <c r="Z359" s="34">
        <v>0</v>
      </c>
      <c r="AA359" s="34">
        <v>7350</v>
      </c>
      <c r="AB359" s="34">
        <v>7279</v>
      </c>
      <c r="AC359" s="34">
        <v>19</v>
      </c>
      <c r="AD359" s="34">
        <v>182</v>
      </c>
      <c r="AE359" s="34">
        <v>0</v>
      </c>
      <c r="AF359" s="34">
        <v>0</v>
      </c>
      <c r="AG359" s="34">
        <v>32</v>
      </c>
      <c r="AH359" s="34">
        <v>27</v>
      </c>
      <c r="AI359" s="34">
        <v>38</v>
      </c>
      <c r="AJ359" s="34">
        <v>198</v>
      </c>
      <c r="AK359" s="34">
        <v>0</v>
      </c>
      <c r="AL359" s="34">
        <v>0</v>
      </c>
      <c r="AM359" s="34">
        <v>50</v>
      </c>
      <c r="AN359" s="34">
        <v>76</v>
      </c>
      <c r="AO359" s="34">
        <v>4</v>
      </c>
      <c r="AP359" s="34">
        <v>36</v>
      </c>
      <c r="AQ359" s="34">
        <v>0</v>
      </c>
      <c r="AR359" s="34">
        <v>0</v>
      </c>
      <c r="AS359" s="34">
        <v>8</v>
      </c>
      <c r="AT359" s="34">
        <v>9</v>
      </c>
      <c r="AU359" s="34">
        <f t="shared" si="79"/>
        <v>21439</v>
      </c>
      <c r="AV359" s="34">
        <f t="shared" si="80"/>
        <v>34963</v>
      </c>
      <c r="AW359" s="85"/>
      <c r="AX359" s="1"/>
      <c r="AY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5.75">
      <c r="A360" s="75" t="s">
        <v>19</v>
      </c>
      <c r="B360" s="8">
        <v>2018</v>
      </c>
      <c r="C360" s="34">
        <v>0</v>
      </c>
      <c r="D360" s="34">
        <v>0</v>
      </c>
      <c r="E360" s="34">
        <v>0</v>
      </c>
      <c r="F360" s="34">
        <v>1</v>
      </c>
      <c r="G360" s="34">
        <v>0</v>
      </c>
      <c r="H360" s="34">
        <v>0</v>
      </c>
      <c r="I360" s="34">
        <v>0</v>
      </c>
      <c r="J360" s="34">
        <v>0</v>
      </c>
      <c r="K360" s="34">
        <v>51</v>
      </c>
      <c r="L360" s="34">
        <v>29</v>
      </c>
      <c r="M360" s="34">
        <v>0</v>
      </c>
      <c r="N360" s="34">
        <v>0</v>
      </c>
      <c r="O360" s="34">
        <v>0</v>
      </c>
      <c r="P360" s="34">
        <v>0</v>
      </c>
      <c r="Q360" s="34">
        <v>94</v>
      </c>
      <c r="R360" s="34">
        <v>69</v>
      </c>
      <c r="S360" s="34">
        <v>22</v>
      </c>
      <c r="T360" s="34">
        <v>10</v>
      </c>
      <c r="U360" s="34">
        <v>46</v>
      </c>
      <c r="V360" s="34">
        <v>147</v>
      </c>
      <c r="W360" s="34">
        <v>0</v>
      </c>
      <c r="X360" s="34">
        <v>0</v>
      </c>
      <c r="Y360" s="34">
        <v>0</v>
      </c>
      <c r="Z360" s="34">
        <v>0</v>
      </c>
      <c r="AA360" s="34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81</v>
      </c>
      <c r="AL360" s="34">
        <v>44</v>
      </c>
      <c r="AM360" s="34">
        <v>1358</v>
      </c>
      <c r="AN360" s="34">
        <v>1311</v>
      </c>
      <c r="AO360" s="34">
        <v>6</v>
      </c>
      <c r="AP360" s="34">
        <v>144</v>
      </c>
      <c r="AQ360" s="34">
        <v>0</v>
      </c>
      <c r="AR360" s="34">
        <v>2</v>
      </c>
      <c r="AS360" s="34">
        <v>0</v>
      </c>
      <c r="AT360" s="34">
        <v>0</v>
      </c>
      <c r="AU360" s="34">
        <f t="shared" si="79"/>
        <v>1658</v>
      </c>
      <c r="AV360" s="34">
        <f t="shared" si="80"/>
        <v>1757</v>
      </c>
      <c r="AW360" s="83" t="s">
        <v>268</v>
      </c>
      <c r="AX360" s="1"/>
      <c r="AY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5.75">
      <c r="A361" s="76"/>
      <c r="B361" s="8">
        <v>2019</v>
      </c>
      <c r="C361" s="34">
        <v>0</v>
      </c>
      <c r="D361" s="34">
        <v>0</v>
      </c>
      <c r="E361" s="34">
        <v>0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34">
        <v>153</v>
      </c>
      <c r="T361" s="34">
        <v>98</v>
      </c>
      <c r="U361" s="34">
        <v>0</v>
      </c>
      <c r="V361" s="34">
        <v>0</v>
      </c>
      <c r="W361" s="34">
        <v>0</v>
      </c>
      <c r="X361" s="34">
        <v>0</v>
      </c>
      <c r="Y361" s="34">
        <v>6</v>
      </c>
      <c r="Z361" s="34">
        <v>4</v>
      </c>
      <c r="AA361" s="34">
        <v>118</v>
      </c>
      <c r="AB361" s="34">
        <v>58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265</v>
      </c>
      <c r="AL361" s="34">
        <v>402</v>
      </c>
      <c r="AM361" s="34">
        <v>1348</v>
      </c>
      <c r="AN361" s="34">
        <v>1232</v>
      </c>
      <c r="AO361" s="34">
        <v>71</v>
      </c>
      <c r="AP361" s="34">
        <v>175</v>
      </c>
      <c r="AQ361" s="34">
        <v>0</v>
      </c>
      <c r="AR361" s="34">
        <v>0</v>
      </c>
      <c r="AS361" s="34">
        <v>0</v>
      </c>
      <c r="AT361" s="34">
        <v>0</v>
      </c>
      <c r="AU361" s="34">
        <f t="shared" si="79"/>
        <v>1961</v>
      </c>
      <c r="AV361" s="34">
        <f t="shared" si="80"/>
        <v>1969</v>
      </c>
      <c r="AW361" s="84"/>
      <c r="AX361" s="1"/>
      <c r="AY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5.75">
      <c r="A362" s="77"/>
      <c r="B362" s="8">
        <v>2020</v>
      </c>
      <c r="C362" s="34">
        <v>0</v>
      </c>
      <c r="D362" s="34">
        <v>0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45</v>
      </c>
      <c r="AB362" s="34">
        <v>24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188</v>
      </c>
      <c r="AL362" s="34">
        <v>269</v>
      </c>
      <c r="AM362" s="34">
        <v>9801</v>
      </c>
      <c r="AN362" s="34">
        <v>8055</v>
      </c>
      <c r="AO362" s="34">
        <v>2</v>
      </c>
      <c r="AP362" s="34">
        <v>75</v>
      </c>
      <c r="AQ362" s="34">
        <v>41</v>
      </c>
      <c r="AR362" s="34">
        <v>21</v>
      </c>
      <c r="AS362" s="34">
        <v>0</v>
      </c>
      <c r="AT362" s="34">
        <v>0</v>
      </c>
      <c r="AU362" s="34">
        <f t="shared" si="79"/>
        <v>10077</v>
      </c>
      <c r="AV362" s="34">
        <f t="shared" si="80"/>
        <v>8444</v>
      </c>
      <c r="AW362" s="85"/>
      <c r="AX362" s="1"/>
      <c r="AY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5.75">
      <c r="A363" s="75" t="s">
        <v>20</v>
      </c>
      <c r="B363" s="8">
        <v>2018</v>
      </c>
      <c r="C363" s="34">
        <v>0</v>
      </c>
      <c r="D363" s="34">
        <v>0</v>
      </c>
      <c r="E363" s="34">
        <v>127</v>
      </c>
      <c r="F363" s="34">
        <v>575</v>
      </c>
      <c r="G363" s="34">
        <v>0</v>
      </c>
      <c r="H363" s="34">
        <v>0</v>
      </c>
      <c r="I363" s="34">
        <v>2791</v>
      </c>
      <c r="J363" s="34">
        <v>3471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29</v>
      </c>
      <c r="R363" s="34">
        <v>235</v>
      </c>
      <c r="S363" s="34">
        <v>0</v>
      </c>
      <c r="T363" s="34">
        <v>0</v>
      </c>
      <c r="U363" s="34">
        <v>48</v>
      </c>
      <c r="V363" s="34">
        <v>255</v>
      </c>
      <c r="W363" s="34">
        <v>0</v>
      </c>
      <c r="X363" s="34">
        <v>0</v>
      </c>
      <c r="Y363" s="34">
        <v>0</v>
      </c>
      <c r="Z363" s="34">
        <v>0</v>
      </c>
      <c r="AA363" s="34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35</v>
      </c>
      <c r="AJ363" s="34">
        <v>173</v>
      </c>
      <c r="AK363" s="34">
        <v>0</v>
      </c>
      <c r="AL363" s="34">
        <v>0</v>
      </c>
      <c r="AM363" s="34">
        <v>421</v>
      </c>
      <c r="AN363" s="34">
        <v>4152</v>
      </c>
      <c r="AO363" s="34">
        <v>22</v>
      </c>
      <c r="AP363" s="34">
        <v>227</v>
      </c>
      <c r="AQ363" s="34">
        <v>0</v>
      </c>
      <c r="AR363" s="34">
        <v>0</v>
      </c>
      <c r="AS363" s="34">
        <v>0</v>
      </c>
      <c r="AT363" s="34">
        <v>0</v>
      </c>
      <c r="AU363" s="34">
        <f t="shared" si="79"/>
        <v>3473</v>
      </c>
      <c r="AV363" s="34">
        <f t="shared" si="80"/>
        <v>9088</v>
      </c>
      <c r="AW363" s="83" t="s">
        <v>269</v>
      </c>
      <c r="AX363" s="1"/>
      <c r="AY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5.75">
      <c r="A364" s="76"/>
      <c r="B364" s="8">
        <v>2019</v>
      </c>
      <c r="C364" s="34">
        <v>9</v>
      </c>
      <c r="D364" s="34">
        <v>11</v>
      </c>
      <c r="E364" s="34">
        <v>367</v>
      </c>
      <c r="F364" s="34">
        <v>360</v>
      </c>
      <c r="G364" s="34">
        <v>0</v>
      </c>
      <c r="H364" s="34">
        <v>0</v>
      </c>
      <c r="I364" s="34">
        <v>2202</v>
      </c>
      <c r="J364" s="34">
        <v>7531</v>
      </c>
      <c r="K364" s="34">
        <v>0</v>
      </c>
      <c r="L364" s="34">
        <v>0</v>
      </c>
      <c r="M364" s="34">
        <v>40</v>
      </c>
      <c r="N364" s="34">
        <v>369</v>
      </c>
      <c r="O364" s="34">
        <v>0</v>
      </c>
      <c r="P364" s="34">
        <v>0</v>
      </c>
      <c r="Q364" s="34">
        <v>3</v>
      </c>
      <c r="R364" s="34">
        <v>13</v>
      </c>
      <c r="S364" s="34">
        <v>2</v>
      </c>
      <c r="T364" s="34">
        <v>3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0</v>
      </c>
      <c r="AA364" s="34">
        <v>19</v>
      </c>
      <c r="AB364" s="34">
        <v>57</v>
      </c>
      <c r="AC364" s="34">
        <v>0</v>
      </c>
      <c r="AD364" s="34">
        <v>0</v>
      </c>
      <c r="AE364" s="34">
        <v>5</v>
      </c>
      <c r="AF364" s="34">
        <v>6</v>
      </c>
      <c r="AG364" s="34">
        <v>197</v>
      </c>
      <c r="AH364" s="34">
        <v>183</v>
      </c>
      <c r="AI364" s="34">
        <v>210</v>
      </c>
      <c r="AJ364" s="34">
        <v>181</v>
      </c>
      <c r="AK364" s="34">
        <v>1423</v>
      </c>
      <c r="AL364" s="34">
        <v>2223</v>
      </c>
      <c r="AM364" s="34">
        <v>14951</v>
      </c>
      <c r="AN364" s="34" t="s">
        <v>219</v>
      </c>
      <c r="AO364" s="34">
        <v>34</v>
      </c>
      <c r="AP364" s="34">
        <v>107</v>
      </c>
      <c r="AQ364" s="34">
        <v>89</v>
      </c>
      <c r="AR364" s="34">
        <v>92</v>
      </c>
      <c r="AS364" s="34">
        <v>0</v>
      </c>
      <c r="AT364" s="34">
        <v>0</v>
      </c>
      <c r="AU364" s="34">
        <f t="shared" si="79"/>
        <v>19551</v>
      </c>
      <c r="AV364" s="34">
        <f t="shared" si="80"/>
        <v>11136</v>
      </c>
      <c r="AW364" s="84"/>
      <c r="AX364" s="1"/>
      <c r="AY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5.75">
      <c r="A365" s="77"/>
      <c r="B365" s="8">
        <v>2020</v>
      </c>
      <c r="C365" s="34">
        <v>0</v>
      </c>
      <c r="D365" s="34">
        <v>0</v>
      </c>
      <c r="E365" s="34">
        <v>30</v>
      </c>
      <c r="F365" s="34">
        <v>96</v>
      </c>
      <c r="G365" s="34">
        <v>0</v>
      </c>
      <c r="H365" s="34">
        <v>0</v>
      </c>
      <c r="I365" s="34">
        <v>1752</v>
      </c>
      <c r="J365" s="34">
        <v>1572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46</v>
      </c>
      <c r="R365" s="34">
        <v>106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4309</v>
      </c>
      <c r="AJ365" s="34">
        <v>2894</v>
      </c>
      <c r="AK365" s="34">
        <v>0</v>
      </c>
      <c r="AL365" s="34">
        <v>0</v>
      </c>
      <c r="AM365" s="34">
        <v>82574</v>
      </c>
      <c r="AN365" s="34">
        <v>71270</v>
      </c>
      <c r="AO365" s="34">
        <v>0</v>
      </c>
      <c r="AP365" s="34">
        <v>2</v>
      </c>
      <c r="AQ365" s="34">
        <v>0</v>
      </c>
      <c r="AR365" s="34">
        <v>0</v>
      </c>
      <c r="AS365" s="34">
        <v>0</v>
      </c>
      <c r="AT365" s="34">
        <v>0</v>
      </c>
      <c r="AU365" s="34">
        <f t="shared" si="79"/>
        <v>88711</v>
      </c>
      <c r="AV365" s="34">
        <f t="shared" si="80"/>
        <v>75940</v>
      </c>
      <c r="AW365" s="85"/>
      <c r="AX365" s="1"/>
      <c r="AY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5.75">
      <c r="A366" s="75" t="s">
        <v>21</v>
      </c>
      <c r="B366" s="8">
        <v>2018</v>
      </c>
      <c r="C366" s="34">
        <v>0</v>
      </c>
      <c r="D366" s="34">
        <v>0</v>
      </c>
      <c r="E366" s="34">
        <v>275</v>
      </c>
      <c r="F366" s="34">
        <v>289</v>
      </c>
      <c r="G366" s="34">
        <v>12</v>
      </c>
      <c r="H366" s="34">
        <v>0</v>
      </c>
      <c r="I366" s="34">
        <v>0</v>
      </c>
      <c r="J366" s="34">
        <v>136</v>
      </c>
      <c r="K366" s="34">
        <v>21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4">
        <v>0</v>
      </c>
      <c r="AA366" s="34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f t="shared" si="79"/>
        <v>308</v>
      </c>
      <c r="AV366" s="34">
        <f t="shared" si="80"/>
        <v>425</v>
      </c>
      <c r="AW366" s="83" t="s">
        <v>270</v>
      </c>
      <c r="AX366" s="1"/>
      <c r="AY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5.75">
      <c r="A367" s="76"/>
      <c r="B367" s="8">
        <v>2019</v>
      </c>
      <c r="C367" s="34">
        <v>0</v>
      </c>
      <c r="D367" s="34">
        <v>0</v>
      </c>
      <c r="E367" s="34">
        <v>372</v>
      </c>
      <c r="F367" s="34">
        <v>358</v>
      </c>
      <c r="G367" s="34">
        <v>0</v>
      </c>
      <c r="H367" s="34">
        <v>0</v>
      </c>
      <c r="I367" s="34">
        <v>121</v>
      </c>
      <c r="J367" s="34">
        <v>226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0</v>
      </c>
      <c r="AA367" s="34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f t="shared" si="79"/>
        <v>493</v>
      </c>
      <c r="AV367" s="34">
        <f t="shared" si="80"/>
        <v>584</v>
      </c>
      <c r="AW367" s="84"/>
      <c r="AX367" s="1"/>
      <c r="AY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5.75">
      <c r="A368" s="77"/>
      <c r="B368" s="8">
        <v>2020</v>
      </c>
      <c r="C368" s="34">
        <v>0</v>
      </c>
      <c r="D368" s="34">
        <v>0</v>
      </c>
      <c r="E368" s="34">
        <v>171</v>
      </c>
      <c r="F368" s="34">
        <v>175</v>
      </c>
      <c r="G368" s="34">
        <v>0</v>
      </c>
      <c r="H368" s="34">
        <v>0</v>
      </c>
      <c r="I368" s="34">
        <v>164</v>
      </c>
      <c r="J368" s="34">
        <v>271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60</v>
      </c>
      <c r="AR368" s="34">
        <v>62</v>
      </c>
      <c r="AS368" s="34">
        <v>0</v>
      </c>
      <c r="AT368" s="34">
        <v>0</v>
      </c>
      <c r="AU368" s="34">
        <f t="shared" si="79"/>
        <v>395</v>
      </c>
      <c r="AV368" s="34">
        <f t="shared" si="80"/>
        <v>508</v>
      </c>
      <c r="AW368" s="85"/>
      <c r="AX368" s="1"/>
      <c r="AY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5.75">
      <c r="A369" s="75" t="s">
        <v>113</v>
      </c>
      <c r="B369" s="8">
        <v>2018</v>
      </c>
      <c r="C369" s="34">
        <v>0</v>
      </c>
      <c r="D369" s="34">
        <v>0</v>
      </c>
      <c r="E369" s="34">
        <v>1</v>
      </c>
      <c r="F369" s="34">
        <v>8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86</v>
      </c>
      <c r="V369" s="34">
        <v>112</v>
      </c>
      <c r="W369" s="34">
        <v>0</v>
      </c>
      <c r="X369" s="34">
        <v>0</v>
      </c>
      <c r="Y369" s="34">
        <v>0</v>
      </c>
      <c r="Z369" s="34">
        <v>0</v>
      </c>
      <c r="AA369" s="34">
        <v>0</v>
      </c>
      <c r="AB369" s="34">
        <v>0</v>
      </c>
      <c r="AC369" s="34">
        <v>0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2</v>
      </c>
      <c r="AT369" s="34">
        <v>22</v>
      </c>
      <c r="AU369" s="34">
        <f t="shared" si="79"/>
        <v>89</v>
      </c>
      <c r="AV369" s="34">
        <f t="shared" si="80"/>
        <v>142</v>
      </c>
      <c r="AW369" s="83" t="s">
        <v>76</v>
      </c>
      <c r="AX369" s="1"/>
      <c r="AY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5.75">
      <c r="A370" s="76"/>
      <c r="B370" s="8">
        <v>2019</v>
      </c>
      <c r="C370" s="34">
        <v>0</v>
      </c>
      <c r="D370" s="34">
        <v>0</v>
      </c>
      <c r="E370" s="34">
        <v>626</v>
      </c>
      <c r="F370" s="34">
        <v>619</v>
      </c>
      <c r="G370" s="34">
        <v>0</v>
      </c>
      <c r="H370" s="34">
        <v>0</v>
      </c>
      <c r="I370" s="34">
        <v>2</v>
      </c>
      <c r="J370" s="34">
        <v>10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603</v>
      </c>
      <c r="AN370" s="34">
        <v>483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f t="shared" si="79"/>
        <v>1231</v>
      </c>
      <c r="AV370" s="34">
        <f t="shared" si="80"/>
        <v>1112</v>
      </c>
      <c r="AW370" s="84"/>
      <c r="AX370" s="1"/>
      <c r="AY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5.75">
      <c r="A371" s="77"/>
      <c r="B371" s="8">
        <v>2020</v>
      </c>
      <c r="C371" s="34">
        <v>0</v>
      </c>
      <c r="D371" s="34">
        <v>0</v>
      </c>
      <c r="E371" s="34">
        <v>866</v>
      </c>
      <c r="F371" s="34">
        <v>978</v>
      </c>
      <c r="G371" s="34">
        <v>0</v>
      </c>
      <c r="H371" s="34">
        <v>0</v>
      </c>
      <c r="I371" s="34">
        <v>30</v>
      </c>
      <c r="J371" s="34">
        <v>83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5816</v>
      </c>
      <c r="R371" s="34">
        <v>5053</v>
      </c>
      <c r="S371" s="34">
        <v>0</v>
      </c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0</v>
      </c>
      <c r="Z371" s="34">
        <v>0</v>
      </c>
      <c r="AA371" s="34">
        <v>0</v>
      </c>
      <c r="AB371" s="34">
        <v>0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881</v>
      </c>
      <c r="AN371" s="34">
        <v>767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f t="shared" si="79"/>
        <v>7593</v>
      </c>
      <c r="AV371" s="34">
        <f t="shared" si="80"/>
        <v>6881</v>
      </c>
      <c r="AW371" s="85"/>
      <c r="AX371" s="1"/>
      <c r="AY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5.75">
      <c r="A372" s="75" t="s">
        <v>24</v>
      </c>
      <c r="B372" s="8">
        <v>2018</v>
      </c>
      <c r="C372" s="34">
        <v>469</v>
      </c>
      <c r="D372" s="34">
        <v>1667</v>
      </c>
      <c r="E372" s="34">
        <v>67787</v>
      </c>
      <c r="F372" s="34">
        <v>77531</v>
      </c>
      <c r="G372" s="34">
        <v>0</v>
      </c>
      <c r="H372" s="34">
        <v>0</v>
      </c>
      <c r="I372" s="34">
        <v>7181</v>
      </c>
      <c r="J372" s="34">
        <v>28084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570</v>
      </c>
      <c r="T372" s="34">
        <v>627</v>
      </c>
      <c r="U372" s="34">
        <v>9560</v>
      </c>
      <c r="V372" s="34">
        <v>31004</v>
      </c>
      <c r="W372" s="34">
        <v>0</v>
      </c>
      <c r="X372" s="34">
        <v>0</v>
      </c>
      <c r="Y372" s="34">
        <v>22</v>
      </c>
      <c r="Z372" s="34">
        <v>20</v>
      </c>
      <c r="AA372" s="34">
        <v>49902</v>
      </c>
      <c r="AB372" s="34">
        <v>60134</v>
      </c>
      <c r="AC372" s="34">
        <v>951</v>
      </c>
      <c r="AD372" s="34">
        <v>3966</v>
      </c>
      <c r="AE372" s="34">
        <v>0</v>
      </c>
      <c r="AF372" s="34">
        <v>0</v>
      </c>
      <c r="AG372" s="34">
        <v>1264</v>
      </c>
      <c r="AH372" s="34">
        <v>1742</v>
      </c>
      <c r="AI372" s="34">
        <v>5347</v>
      </c>
      <c r="AJ372" s="34">
        <v>6609</v>
      </c>
      <c r="AK372" s="34">
        <v>0</v>
      </c>
      <c r="AL372" s="34">
        <v>0</v>
      </c>
      <c r="AM372" s="34">
        <v>7124</v>
      </c>
      <c r="AN372" s="34">
        <v>7902</v>
      </c>
      <c r="AO372" s="34">
        <v>77</v>
      </c>
      <c r="AP372" s="34">
        <v>1295</v>
      </c>
      <c r="AQ372" s="34">
        <v>0</v>
      </c>
      <c r="AR372" s="34">
        <v>0</v>
      </c>
      <c r="AS372" s="34">
        <v>3938</v>
      </c>
      <c r="AT372" s="34">
        <v>6086</v>
      </c>
      <c r="AU372" s="34">
        <f t="shared" si="79"/>
        <v>154192</v>
      </c>
      <c r="AV372" s="34">
        <f t="shared" si="80"/>
        <v>226667</v>
      </c>
      <c r="AW372" s="83" t="s">
        <v>25</v>
      </c>
      <c r="AX372" s="1"/>
      <c r="AY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5.75">
      <c r="A373" s="76"/>
      <c r="B373" s="8">
        <v>2019</v>
      </c>
      <c r="C373" s="34">
        <v>502</v>
      </c>
      <c r="D373" s="34">
        <v>1681</v>
      </c>
      <c r="E373" s="34">
        <v>52467</v>
      </c>
      <c r="F373" s="34">
        <v>64590</v>
      </c>
      <c r="G373" s="34">
        <v>0</v>
      </c>
      <c r="H373" s="34">
        <v>0</v>
      </c>
      <c r="I373" s="34">
        <v>6127</v>
      </c>
      <c r="J373" s="34">
        <v>22044</v>
      </c>
      <c r="K373" s="34">
        <v>3</v>
      </c>
      <c r="L373" s="34">
        <v>14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769</v>
      </c>
      <c r="T373" s="34">
        <v>1077</v>
      </c>
      <c r="U373" s="34">
        <v>10036</v>
      </c>
      <c r="V373" s="34">
        <v>29119</v>
      </c>
      <c r="W373" s="34">
        <v>0</v>
      </c>
      <c r="X373" s="34">
        <v>0</v>
      </c>
      <c r="Y373" s="34">
        <v>0</v>
      </c>
      <c r="Z373" s="34">
        <v>0</v>
      </c>
      <c r="AA373" s="34">
        <v>61155</v>
      </c>
      <c r="AB373" s="34">
        <v>66038</v>
      </c>
      <c r="AC373" s="34">
        <v>1592</v>
      </c>
      <c r="AD373" s="34">
        <v>6588</v>
      </c>
      <c r="AE373" s="34">
        <v>0</v>
      </c>
      <c r="AF373" s="34">
        <v>0</v>
      </c>
      <c r="AG373" s="34">
        <v>1378</v>
      </c>
      <c r="AH373" s="34">
        <v>2175</v>
      </c>
      <c r="AI373" s="34">
        <v>1415</v>
      </c>
      <c r="AJ373" s="34">
        <v>3845</v>
      </c>
      <c r="AK373" s="34">
        <v>0</v>
      </c>
      <c r="AL373" s="34">
        <v>0</v>
      </c>
      <c r="AM373" s="34">
        <v>17036</v>
      </c>
      <c r="AN373" s="34">
        <v>18652</v>
      </c>
      <c r="AO373" s="34">
        <v>60</v>
      </c>
      <c r="AP373" s="34">
        <v>1166</v>
      </c>
      <c r="AQ373" s="34">
        <v>241</v>
      </c>
      <c r="AR373" s="34">
        <v>354</v>
      </c>
      <c r="AS373" s="34">
        <v>4194</v>
      </c>
      <c r="AT373" s="34">
        <v>6637</v>
      </c>
      <c r="AU373" s="34">
        <f t="shared" si="79"/>
        <v>156975</v>
      </c>
      <c r="AV373" s="34">
        <f t="shared" si="80"/>
        <v>223980</v>
      </c>
      <c r="AW373" s="84"/>
      <c r="AX373" s="1"/>
      <c r="AY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5.75">
      <c r="A374" s="77"/>
      <c r="B374" s="8">
        <v>2020</v>
      </c>
      <c r="C374" s="34">
        <v>2149</v>
      </c>
      <c r="D374" s="34">
        <v>4203</v>
      </c>
      <c r="E374" s="34">
        <v>54974</v>
      </c>
      <c r="F374" s="34">
        <v>72326</v>
      </c>
      <c r="G374" s="34">
        <v>0</v>
      </c>
      <c r="H374" s="34">
        <v>0</v>
      </c>
      <c r="I374" s="34">
        <v>3737</v>
      </c>
      <c r="J374" s="34">
        <v>10059</v>
      </c>
      <c r="K374" s="34">
        <v>69</v>
      </c>
      <c r="L374" s="34">
        <v>183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466</v>
      </c>
      <c r="T374" s="34">
        <v>698</v>
      </c>
      <c r="U374" s="34">
        <v>11364</v>
      </c>
      <c r="V374" s="34">
        <v>27543</v>
      </c>
      <c r="W374" s="34">
        <v>1</v>
      </c>
      <c r="X374" s="34">
        <v>3</v>
      </c>
      <c r="Y374" s="34">
        <v>3</v>
      </c>
      <c r="Z374" s="34">
        <v>12</v>
      </c>
      <c r="AA374" s="34">
        <v>60776</v>
      </c>
      <c r="AB374" s="34">
        <v>72680</v>
      </c>
      <c r="AC374" s="34">
        <v>3317</v>
      </c>
      <c r="AD374" s="34">
        <v>8332</v>
      </c>
      <c r="AE374" s="34">
        <v>0</v>
      </c>
      <c r="AF374" s="34">
        <v>0</v>
      </c>
      <c r="AG374" s="34">
        <v>1972</v>
      </c>
      <c r="AH374" s="34">
        <v>3134</v>
      </c>
      <c r="AI374" s="34">
        <v>1695</v>
      </c>
      <c r="AJ374" s="34">
        <v>3919</v>
      </c>
      <c r="AK374" s="34">
        <v>0</v>
      </c>
      <c r="AL374" s="34">
        <v>0</v>
      </c>
      <c r="AM374" s="34">
        <v>7150</v>
      </c>
      <c r="AN374" s="34">
        <v>8229</v>
      </c>
      <c r="AO374" s="34">
        <v>146</v>
      </c>
      <c r="AP374" s="34">
        <v>1733</v>
      </c>
      <c r="AQ374" s="34">
        <v>0</v>
      </c>
      <c r="AR374" s="34">
        <v>0</v>
      </c>
      <c r="AS374" s="34">
        <v>4830</v>
      </c>
      <c r="AT374" s="34">
        <v>7541</v>
      </c>
      <c r="AU374" s="34">
        <f t="shared" si="79"/>
        <v>152649</v>
      </c>
      <c r="AV374" s="34">
        <f t="shared" si="80"/>
        <v>220595</v>
      </c>
      <c r="AW374" s="85"/>
      <c r="AX374" s="1"/>
      <c r="AY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5.75">
      <c r="A375" s="75" t="s">
        <v>26</v>
      </c>
      <c r="B375" s="8">
        <v>2018</v>
      </c>
      <c r="C375" s="34">
        <v>0</v>
      </c>
      <c r="D375" s="34">
        <v>0</v>
      </c>
      <c r="E375" s="34">
        <v>107</v>
      </c>
      <c r="F375" s="34">
        <v>126</v>
      </c>
      <c r="G375" s="34">
        <v>0</v>
      </c>
      <c r="H375" s="34">
        <v>0</v>
      </c>
      <c r="I375" s="34">
        <v>106</v>
      </c>
      <c r="J375" s="34">
        <v>141</v>
      </c>
      <c r="K375" s="34">
        <v>0</v>
      </c>
      <c r="L375" s="34">
        <v>1</v>
      </c>
      <c r="M375" s="34">
        <v>0</v>
      </c>
      <c r="N375" s="34">
        <v>0</v>
      </c>
      <c r="O375" s="34">
        <v>0</v>
      </c>
      <c r="P375" s="34">
        <v>0</v>
      </c>
      <c r="Q375" s="34">
        <v>35</v>
      </c>
      <c r="R375" s="34">
        <v>47</v>
      </c>
      <c r="S375" s="34">
        <v>0</v>
      </c>
      <c r="T375" s="34">
        <v>0</v>
      </c>
      <c r="U375" s="34">
        <v>120</v>
      </c>
      <c r="V375" s="34">
        <v>129</v>
      </c>
      <c r="W375" s="34">
        <v>0</v>
      </c>
      <c r="X375" s="34">
        <v>0</v>
      </c>
      <c r="Y375" s="34">
        <v>0</v>
      </c>
      <c r="Z375" s="34">
        <v>0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1</v>
      </c>
      <c r="AI375" s="34">
        <v>48</v>
      </c>
      <c r="AJ375" s="34">
        <v>92</v>
      </c>
      <c r="AK375" s="34">
        <v>7</v>
      </c>
      <c r="AL375" s="34">
        <v>5</v>
      </c>
      <c r="AM375" s="34">
        <v>5</v>
      </c>
      <c r="AN375" s="34">
        <v>15</v>
      </c>
      <c r="AO375" s="34">
        <v>2</v>
      </c>
      <c r="AP375" s="34">
        <v>18</v>
      </c>
      <c r="AQ375" s="34">
        <v>0</v>
      </c>
      <c r="AR375" s="34">
        <v>0</v>
      </c>
      <c r="AS375" s="34">
        <v>0</v>
      </c>
      <c r="AT375" s="34">
        <v>0</v>
      </c>
      <c r="AU375" s="34">
        <f t="shared" si="79"/>
        <v>430</v>
      </c>
      <c r="AV375" s="34">
        <f t="shared" si="80"/>
        <v>575</v>
      </c>
      <c r="AW375" s="83" t="s">
        <v>27</v>
      </c>
      <c r="AX375" s="1"/>
      <c r="AY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5.75">
      <c r="A376" s="76"/>
      <c r="B376" s="8">
        <v>2019</v>
      </c>
      <c r="C376" s="34">
        <v>2</v>
      </c>
      <c r="D376" s="34">
        <v>17</v>
      </c>
      <c r="E376" s="34">
        <v>738</v>
      </c>
      <c r="F376" s="34">
        <v>970</v>
      </c>
      <c r="G376" s="34">
        <v>0</v>
      </c>
      <c r="H376" s="34">
        <v>0</v>
      </c>
      <c r="I376" s="34">
        <v>44</v>
      </c>
      <c r="J376" s="34">
        <v>152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387</v>
      </c>
      <c r="R376" s="34">
        <v>302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4">
        <v>0</v>
      </c>
      <c r="AA376" s="34">
        <v>0</v>
      </c>
      <c r="AB376" s="34">
        <v>0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116</v>
      </c>
      <c r="AJ376" s="34">
        <v>515</v>
      </c>
      <c r="AK376" s="34">
        <v>0</v>
      </c>
      <c r="AL376" s="34">
        <v>0</v>
      </c>
      <c r="AM376" s="34">
        <v>260</v>
      </c>
      <c r="AN376" s="34">
        <v>324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f t="shared" si="79"/>
        <v>1547</v>
      </c>
      <c r="AV376" s="34">
        <f t="shared" si="80"/>
        <v>2280</v>
      </c>
      <c r="AW376" s="84"/>
      <c r="AX376" s="1"/>
      <c r="AY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5.75">
      <c r="A377" s="77"/>
      <c r="B377" s="8">
        <v>2020</v>
      </c>
      <c r="C377" s="34">
        <v>0</v>
      </c>
      <c r="D377" s="34">
        <v>0</v>
      </c>
      <c r="E377" s="34">
        <v>1034</v>
      </c>
      <c r="F377" s="34">
        <v>1878</v>
      </c>
      <c r="G377" s="34">
        <v>0</v>
      </c>
      <c r="H377" s="34">
        <v>0</v>
      </c>
      <c r="I377" s="34">
        <v>73</v>
      </c>
      <c r="J377" s="34">
        <v>244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159</v>
      </c>
      <c r="R377" s="34">
        <v>196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200</v>
      </c>
      <c r="AJ377" s="34">
        <v>794</v>
      </c>
      <c r="AK377" s="34">
        <v>0</v>
      </c>
      <c r="AL377" s="34">
        <v>0</v>
      </c>
      <c r="AM377" s="34">
        <v>1164</v>
      </c>
      <c r="AN377" s="34">
        <v>1217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f t="shared" si="79"/>
        <v>2630</v>
      </c>
      <c r="AV377" s="34">
        <f t="shared" si="80"/>
        <v>4329</v>
      </c>
      <c r="AW377" s="85"/>
      <c r="AX377" s="1"/>
      <c r="AY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5.75">
      <c r="A378" s="75" t="s">
        <v>28</v>
      </c>
      <c r="B378" s="8">
        <v>2018</v>
      </c>
      <c r="C378" s="34">
        <v>0</v>
      </c>
      <c r="D378" s="34">
        <v>1824</v>
      </c>
      <c r="E378" s="34">
        <v>532</v>
      </c>
      <c r="F378" s="34">
        <v>710</v>
      </c>
      <c r="G378" s="34">
        <v>0</v>
      </c>
      <c r="H378" s="34">
        <v>0</v>
      </c>
      <c r="I378" s="34">
        <v>0</v>
      </c>
      <c r="J378" s="34">
        <v>34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34">
        <v>0</v>
      </c>
      <c r="AA378" s="34">
        <v>259</v>
      </c>
      <c r="AB378" s="34">
        <v>230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1296</v>
      </c>
      <c r="AJ378" s="34">
        <v>2230</v>
      </c>
      <c r="AK378" s="34">
        <v>0</v>
      </c>
      <c r="AL378" s="34">
        <v>0</v>
      </c>
      <c r="AM378" s="34">
        <v>1677</v>
      </c>
      <c r="AN378" s="34">
        <v>812</v>
      </c>
      <c r="AO378" s="34">
        <v>14388</v>
      </c>
      <c r="AP378" s="34">
        <v>15568</v>
      </c>
      <c r="AQ378" s="34">
        <v>0</v>
      </c>
      <c r="AR378" s="34">
        <v>0</v>
      </c>
      <c r="AS378" s="34">
        <v>0</v>
      </c>
      <c r="AT378" s="34">
        <v>0</v>
      </c>
      <c r="AU378" s="34">
        <f t="shared" si="79"/>
        <v>18152</v>
      </c>
      <c r="AV378" s="34">
        <f t="shared" si="80"/>
        <v>21408</v>
      </c>
      <c r="AW378" s="83" t="s">
        <v>29</v>
      </c>
      <c r="AX378" s="1"/>
      <c r="AY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5.75">
      <c r="A379" s="76"/>
      <c r="B379" s="8">
        <v>2019</v>
      </c>
      <c r="C379" s="34">
        <v>2990</v>
      </c>
      <c r="D379" s="34">
        <v>3464</v>
      </c>
      <c r="E379" s="34">
        <v>7</v>
      </c>
      <c r="F379" s="34">
        <v>33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0</v>
      </c>
      <c r="AA379" s="34">
        <v>0</v>
      </c>
      <c r="AB379" s="34">
        <v>0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0</v>
      </c>
      <c r="AI379" s="34">
        <v>1065</v>
      </c>
      <c r="AJ379" s="34">
        <v>1291</v>
      </c>
      <c r="AK379" s="34">
        <v>0</v>
      </c>
      <c r="AL379" s="34">
        <v>0</v>
      </c>
      <c r="AM379" s="34">
        <v>1359</v>
      </c>
      <c r="AN379" s="34">
        <v>3312</v>
      </c>
      <c r="AO379" s="34">
        <v>16621</v>
      </c>
      <c r="AP379" s="34">
        <v>16818</v>
      </c>
      <c r="AQ379" s="34">
        <v>0</v>
      </c>
      <c r="AR379" s="34">
        <v>0</v>
      </c>
      <c r="AS379" s="34">
        <v>0</v>
      </c>
      <c r="AT379" s="34">
        <v>0</v>
      </c>
      <c r="AU379" s="34">
        <f t="shared" si="79"/>
        <v>22042</v>
      </c>
      <c r="AV379" s="34">
        <f t="shared" si="80"/>
        <v>24918</v>
      </c>
      <c r="AW379" s="84"/>
      <c r="AX379" s="1"/>
      <c r="AY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5.75">
      <c r="A380" s="77"/>
      <c r="B380" s="8">
        <v>2020</v>
      </c>
      <c r="C380" s="34">
        <v>3</v>
      </c>
      <c r="D380" s="34">
        <v>4</v>
      </c>
      <c r="E380" s="34">
        <v>276</v>
      </c>
      <c r="F380" s="34">
        <v>350</v>
      </c>
      <c r="G380" s="34"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0</v>
      </c>
      <c r="Z380" s="34">
        <v>0</v>
      </c>
      <c r="AA380" s="34">
        <v>0</v>
      </c>
      <c r="AB380" s="34">
        <v>0</v>
      </c>
      <c r="AC380" s="34">
        <v>0</v>
      </c>
      <c r="AD380" s="34">
        <v>0</v>
      </c>
      <c r="AE380" s="34">
        <v>0</v>
      </c>
      <c r="AF380" s="34">
        <v>0</v>
      </c>
      <c r="AG380" s="34">
        <v>0</v>
      </c>
      <c r="AH380" s="34">
        <v>0</v>
      </c>
      <c r="AI380" s="34">
        <v>774</v>
      </c>
      <c r="AJ380" s="34">
        <v>778</v>
      </c>
      <c r="AK380" s="34">
        <v>0</v>
      </c>
      <c r="AL380" s="34">
        <v>0</v>
      </c>
      <c r="AM380" s="34">
        <v>6899</v>
      </c>
      <c r="AN380" s="34">
        <v>6463</v>
      </c>
      <c r="AO380" s="34">
        <v>18245</v>
      </c>
      <c r="AP380" s="34">
        <v>20284</v>
      </c>
      <c r="AQ380" s="34">
        <v>0</v>
      </c>
      <c r="AR380" s="34">
        <v>0</v>
      </c>
      <c r="AS380" s="34">
        <v>0</v>
      </c>
      <c r="AT380" s="34">
        <v>0</v>
      </c>
      <c r="AU380" s="34">
        <f t="shared" si="79"/>
        <v>26197</v>
      </c>
      <c r="AV380" s="34">
        <f t="shared" si="80"/>
        <v>27879</v>
      </c>
      <c r="AW380" s="85"/>
      <c r="AX380" s="1"/>
      <c r="AY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5.75">
      <c r="A381" s="75" t="s">
        <v>77</v>
      </c>
      <c r="B381" s="8">
        <v>2018</v>
      </c>
      <c r="C381" s="34">
        <v>0</v>
      </c>
      <c r="D381" s="34">
        <v>0</v>
      </c>
      <c r="E381" s="34">
        <v>32084</v>
      </c>
      <c r="F381" s="34">
        <v>25115</v>
      </c>
      <c r="G381" s="34">
        <v>0</v>
      </c>
      <c r="H381" s="34">
        <v>0</v>
      </c>
      <c r="I381" s="34">
        <v>21</v>
      </c>
      <c r="J381" s="34">
        <v>185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25</v>
      </c>
      <c r="R381" s="34">
        <v>4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0</v>
      </c>
      <c r="AA381" s="34">
        <v>555</v>
      </c>
      <c r="AB381" s="34">
        <v>660</v>
      </c>
      <c r="AC381" s="34">
        <v>0</v>
      </c>
      <c r="AD381" s="34">
        <v>0</v>
      </c>
      <c r="AE381" s="34">
        <v>0</v>
      </c>
      <c r="AF381" s="34">
        <v>0</v>
      </c>
      <c r="AG381" s="34">
        <v>0</v>
      </c>
      <c r="AH381" s="34">
        <v>0</v>
      </c>
      <c r="AI381" s="34">
        <v>67</v>
      </c>
      <c r="AJ381" s="34">
        <v>294</v>
      </c>
      <c r="AK381" s="34">
        <v>0</v>
      </c>
      <c r="AL381" s="34">
        <v>0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f t="shared" si="79"/>
        <v>32752</v>
      </c>
      <c r="AV381" s="34">
        <f t="shared" si="80"/>
        <v>26258</v>
      </c>
      <c r="AW381" s="83" t="s">
        <v>78</v>
      </c>
      <c r="AX381" s="1"/>
      <c r="AY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5.75">
      <c r="A382" s="76"/>
      <c r="B382" s="8">
        <v>2019</v>
      </c>
      <c r="C382" s="34">
        <v>0</v>
      </c>
      <c r="D382" s="34">
        <v>0</v>
      </c>
      <c r="E382" s="34">
        <v>37690</v>
      </c>
      <c r="F382" s="34">
        <v>28660</v>
      </c>
      <c r="G382" s="34">
        <v>0</v>
      </c>
      <c r="H382" s="34">
        <v>0</v>
      </c>
      <c r="I382" s="34">
        <v>11</v>
      </c>
      <c r="J382" s="34">
        <v>53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13</v>
      </c>
      <c r="R382" s="34">
        <v>18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13</v>
      </c>
      <c r="AJ382" s="34">
        <v>49</v>
      </c>
      <c r="AK382" s="34">
        <v>0</v>
      </c>
      <c r="AL382" s="34">
        <v>0</v>
      </c>
      <c r="AM382" s="34">
        <v>225</v>
      </c>
      <c r="AN382" s="34">
        <v>227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f t="shared" si="79"/>
        <v>37952</v>
      </c>
      <c r="AV382" s="34">
        <f t="shared" si="80"/>
        <v>29007</v>
      </c>
      <c r="AW382" s="84"/>
      <c r="AX382" s="1"/>
      <c r="AY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5.75">
      <c r="A383" s="77"/>
      <c r="B383" s="8">
        <v>2020</v>
      </c>
      <c r="C383" s="34">
        <v>0</v>
      </c>
      <c r="D383" s="34">
        <v>0</v>
      </c>
      <c r="E383" s="34">
        <v>44392</v>
      </c>
      <c r="F383" s="34">
        <v>37168</v>
      </c>
      <c r="G383" s="34">
        <v>0</v>
      </c>
      <c r="H383" s="34">
        <v>0</v>
      </c>
      <c r="I383" s="34">
        <v>32</v>
      </c>
      <c r="J383" s="34">
        <v>148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1656</v>
      </c>
      <c r="R383" s="34">
        <v>1400</v>
      </c>
      <c r="S383" s="34">
        <v>0</v>
      </c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0</v>
      </c>
      <c r="Z383" s="34">
        <v>0</v>
      </c>
      <c r="AA383" s="34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13</v>
      </c>
      <c r="AJ383" s="34">
        <v>49</v>
      </c>
      <c r="AK383" s="34">
        <v>0</v>
      </c>
      <c r="AL383" s="34">
        <v>0</v>
      </c>
      <c r="AM383" s="34">
        <v>225</v>
      </c>
      <c r="AN383" s="34">
        <v>227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f t="shared" si="79"/>
        <v>46318</v>
      </c>
      <c r="AV383" s="34">
        <f t="shared" si="80"/>
        <v>38992</v>
      </c>
      <c r="AW383" s="85"/>
      <c r="AX383" s="1"/>
      <c r="AY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5.75">
      <c r="A384" s="75" t="s">
        <v>32</v>
      </c>
      <c r="B384" s="8">
        <v>2018</v>
      </c>
      <c r="C384" s="34">
        <v>1230</v>
      </c>
      <c r="D384" s="34">
        <v>785</v>
      </c>
      <c r="E384" s="34">
        <v>401</v>
      </c>
      <c r="F384" s="34">
        <v>239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1139</v>
      </c>
      <c r="R384" s="34">
        <v>1624</v>
      </c>
      <c r="S384" s="34">
        <v>0</v>
      </c>
      <c r="T384" s="34">
        <v>0</v>
      </c>
      <c r="U384" s="34">
        <v>0</v>
      </c>
      <c r="V384" s="34">
        <v>0</v>
      </c>
      <c r="W384" s="34">
        <v>0</v>
      </c>
      <c r="X384" s="34">
        <v>0</v>
      </c>
      <c r="Y384" s="34">
        <v>0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25</v>
      </c>
      <c r="AH384" s="34">
        <v>34</v>
      </c>
      <c r="AI384" s="34">
        <v>23</v>
      </c>
      <c r="AJ384" s="34">
        <v>21</v>
      </c>
      <c r="AK384" s="34">
        <v>0</v>
      </c>
      <c r="AL384" s="34">
        <v>0</v>
      </c>
      <c r="AM384" s="34">
        <v>3151438</v>
      </c>
      <c r="AN384" s="34">
        <v>18937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f t="shared" si="79"/>
        <v>3154256</v>
      </c>
      <c r="AV384" s="34">
        <v>21640</v>
      </c>
      <c r="AW384" s="83" t="s">
        <v>33</v>
      </c>
      <c r="AX384" s="1"/>
      <c r="AY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5.75">
      <c r="A385" s="76"/>
      <c r="B385" s="8">
        <v>2019</v>
      </c>
      <c r="C385" s="34">
        <v>47</v>
      </c>
      <c r="D385" s="34">
        <v>165</v>
      </c>
      <c r="E385" s="34">
        <v>2971</v>
      </c>
      <c r="F385" s="34">
        <v>6543</v>
      </c>
      <c r="G385" s="34">
        <v>1</v>
      </c>
      <c r="H385" s="34">
        <v>4</v>
      </c>
      <c r="I385" s="34">
        <v>276</v>
      </c>
      <c r="J385" s="34">
        <v>1000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3551</v>
      </c>
      <c r="R385" s="34">
        <v>6473</v>
      </c>
      <c r="S385" s="34">
        <v>0</v>
      </c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43</v>
      </c>
      <c r="AH385" s="34">
        <v>18</v>
      </c>
      <c r="AI385" s="34">
        <v>372</v>
      </c>
      <c r="AJ385" s="34">
        <v>1001</v>
      </c>
      <c r="AK385" s="34">
        <v>0</v>
      </c>
      <c r="AL385" s="34">
        <v>0</v>
      </c>
      <c r="AM385" s="34">
        <v>5838</v>
      </c>
      <c r="AN385" s="34">
        <v>6062</v>
      </c>
      <c r="AO385" s="34">
        <v>0</v>
      </c>
      <c r="AP385" s="34">
        <v>4</v>
      </c>
      <c r="AQ385" s="34">
        <v>0</v>
      </c>
      <c r="AR385" s="34">
        <v>0</v>
      </c>
      <c r="AS385" s="34">
        <v>0</v>
      </c>
      <c r="AT385" s="34">
        <v>0</v>
      </c>
      <c r="AU385" s="34">
        <f t="shared" si="79"/>
        <v>13099</v>
      </c>
      <c r="AV385" s="34">
        <v>16315</v>
      </c>
      <c r="AW385" s="84"/>
      <c r="AX385" s="1"/>
      <c r="AY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5.75">
      <c r="A386" s="77"/>
      <c r="B386" s="8">
        <v>2020</v>
      </c>
      <c r="C386" s="34">
        <v>52</v>
      </c>
      <c r="D386" s="34">
        <v>155</v>
      </c>
      <c r="E386" s="34">
        <v>3087</v>
      </c>
      <c r="F386" s="34">
        <v>8883</v>
      </c>
      <c r="G386" s="34">
        <v>0</v>
      </c>
      <c r="H386" s="34">
        <v>0</v>
      </c>
      <c r="I386" s="34">
        <v>611</v>
      </c>
      <c r="J386" s="34">
        <v>1752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862</v>
      </c>
      <c r="R386" s="34">
        <v>1379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41</v>
      </c>
      <c r="AH386" s="34">
        <v>96</v>
      </c>
      <c r="AI386" s="34">
        <v>180</v>
      </c>
      <c r="AJ386" s="34">
        <v>537</v>
      </c>
      <c r="AK386" s="34">
        <v>0</v>
      </c>
      <c r="AL386" s="34">
        <v>0</v>
      </c>
      <c r="AM386" s="34">
        <v>5386</v>
      </c>
      <c r="AN386" s="34">
        <v>8809</v>
      </c>
      <c r="AO386" s="34">
        <v>0</v>
      </c>
      <c r="AP386" s="34">
        <v>2</v>
      </c>
      <c r="AQ386" s="34">
        <v>0</v>
      </c>
      <c r="AR386" s="34">
        <v>0</v>
      </c>
      <c r="AS386" s="34">
        <v>0</v>
      </c>
      <c r="AT386" s="34">
        <v>0</v>
      </c>
      <c r="AU386" s="34">
        <f t="shared" si="79"/>
        <v>10219</v>
      </c>
      <c r="AV386" s="34">
        <f t="shared" si="80"/>
        <v>21613</v>
      </c>
      <c r="AW386" s="85"/>
      <c r="AX386" s="1"/>
      <c r="AY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5.75">
      <c r="A387" s="75" t="s">
        <v>79</v>
      </c>
      <c r="B387" s="8">
        <v>2018</v>
      </c>
      <c r="C387" s="34">
        <v>17</v>
      </c>
      <c r="D387" s="34">
        <v>118</v>
      </c>
      <c r="E387" s="34">
        <v>38082</v>
      </c>
      <c r="F387" s="34">
        <v>39003</v>
      </c>
      <c r="G387" s="34">
        <v>2</v>
      </c>
      <c r="H387" s="34">
        <v>14</v>
      </c>
      <c r="I387" s="34">
        <v>425</v>
      </c>
      <c r="J387" s="34">
        <v>2075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3395</v>
      </c>
      <c r="R387" s="34">
        <v>7581</v>
      </c>
      <c r="S387" s="34">
        <v>1</v>
      </c>
      <c r="T387" s="34">
        <v>2</v>
      </c>
      <c r="U387" s="34">
        <v>0</v>
      </c>
      <c r="V387" s="34">
        <v>0</v>
      </c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4" t="s">
        <v>163</v>
      </c>
      <c r="AD387" s="34">
        <v>982</v>
      </c>
      <c r="AE387" s="34">
        <v>0</v>
      </c>
      <c r="AF387" s="34">
        <v>0</v>
      </c>
      <c r="AG387" s="34">
        <v>1</v>
      </c>
      <c r="AH387" s="34">
        <v>11</v>
      </c>
      <c r="AI387" s="34">
        <v>89</v>
      </c>
      <c r="AJ387" s="34">
        <v>378</v>
      </c>
      <c r="AK387" s="34">
        <v>0</v>
      </c>
      <c r="AL387" s="34">
        <v>0</v>
      </c>
      <c r="AM387" s="34">
        <v>66</v>
      </c>
      <c r="AN387" s="34">
        <v>47</v>
      </c>
      <c r="AO387" s="34">
        <v>14</v>
      </c>
      <c r="AP387" s="34">
        <v>67</v>
      </c>
      <c r="AQ387" s="34">
        <v>0</v>
      </c>
      <c r="AR387" s="34">
        <v>0</v>
      </c>
      <c r="AS387" s="34">
        <v>0</v>
      </c>
      <c r="AT387" s="34">
        <v>0</v>
      </c>
      <c r="AU387" s="34">
        <f t="shared" si="79"/>
        <v>42092</v>
      </c>
      <c r="AV387" s="34">
        <f t="shared" si="80"/>
        <v>50278</v>
      </c>
      <c r="AW387" s="83" t="s">
        <v>35</v>
      </c>
      <c r="AX387" s="1"/>
      <c r="AY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5.75">
      <c r="A388" s="76"/>
      <c r="B388" s="8">
        <v>2019</v>
      </c>
      <c r="C388" s="34">
        <v>40</v>
      </c>
      <c r="D388" s="34">
        <v>1.0900000000000001</v>
      </c>
      <c r="E388" s="34">
        <v>37976</v>
      </c>
      <c r="F388" s="34">
        <v>38313</v>
      </c>
      <c r="G388" s="34">
        <v>674</v>
      </c>
      <c r="H388" s="34">
        <v>5.3012987012987018</v>
      </c>
      <c r="I388" s="34">
        <v>435</v>
      </c>
      <c r="J388" s="34">
        <v>1689.11</v>
      </c>
      <c r="K388" s="34">
        <v>16</v>
      </c>
      <c r="L388" s="34">
        <v>50.37</v>
      </c>
      <c r="M388" s="34">
        <v>4058</v>
      </c>
      <c r="N388" s="34">
        <v>1.6</v>
      </c>
      <c r="O388" s="34">
        <v>4058</v>
      </c>
      <c r="P388" s="34">
        <v>1689.11</v>
      </c>
      <c r="Q388" s="34">
        <v>3121</v>
      </c>
      <c r="R388" s="34">
        <v>7839.2103896103899</v>
      </c>
      <c r="S388" s="34">
        <v>856</v>
      </c>
      <c r="T388" s="34">
        <v>1.0623376623376624</v>
      </c>
      <c r="U388" s="34">
        <v>45</v>
      </c>
      <c r="V388" s="34">
        <v>0.26</v>
      </c>
      <c r="W388" s="34">
        <v>0</v>
      </c>
      <c r="X388" s="34">
        <v>0</v>
      </c>
      <c r="Y388" s="34">
        <v>0</v>
      </c>
      <c r="Z388" s="34">
        <v>0</v>
      </c>
      <c r="AA388" s="34">
        <v>0</v>
      </c>
      <c r="AB388" s="34">
        <v>0</v>
      </c>
      <c r="AC388" s="34" t="s">
        <v>163</v>
      </c>
      <c r="AD388" s="34">
        <v>960</v>
      </c>
      <c r="AE388" s="34">
        <v>42.56</v>
      </c>
      <c r="AF388" s="34">
        <v>122.38</v>
      </c>
      <c r="AG388" s="34">
        <v>2024</v>
      </c>
      <c r="AH388" s="34">
        <v>7.67</v>
      </c>
      <c r="AI388" s="34">
        <v>156</v>
      </c>
      <c r="AJ388" s="34">
        <v>265.82</v>
      </c>
      <c r="AK388" s="34">
        <v>0</v>
      </c>
      <c r="AL388" s="34">
        <v>0</v>
      </c>
      <c r="AM388" s="34">
        <v>1254</v>
      </c>
      <c r="AN388" s="34">
        <v>397.97</v>
      </c>
      <c r="AO388" s="34">
        <v>18</v>
      </c>
      <c r="AP388" s="34">
        <v>112.23</v>
      </c>
      <c r="AQ388" s="34">
        <v>0</v>
      </c>
      <c r="AR388" s="34">
        <v>0</v>
      </c>
      <c r="AS388" s="34">
        <v>4894</v>
      </c>
      <c r="AT388" s="34">
        <v>33.99</v>
      </c>
      <c r="AU388" s="34">
        <f t="shared" si="79"/>
        <v>59667.56</v>
      </c>
      <c r="AV388" s="34">
        <f t="shared" si="80"/>
        <v>51490.174025974025</v>
      </c>
      <c r="AW388" s="84"/>
      <c r="AX388" s="1"/>
      <c r="AY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5.75">
      <c r="A389" s="77"/>
      <c r="B389" s="8">
        <v>2020</v>
      </c>
      <c r="C389" s="34">
        <v>124</v>
      </c>
      <c r="D389" s="34">
        <v>165</v>
      </c>
      <c r="E389" s="34">
        <v>33627</v>
      </c>
      <c r="F389" s="34">
        <v>37132</v>
      </c>
      <c r="G389" s="34">
        <v>223</v>
      </c>
      <c r="H389" s="34">
        <v>92</v>
      </c>
      <c r="I389" s="34">
        <v>605</v>
      </c>
      <c r="J389" s="34">
        <v>2553</v>
      </c>
      <c r="K389" s="34">
        <v>0</v>
      </c>
      <c r="L389" s="34">
        <v>0</v>
      </c>
      <c r="M389" s="34">
        <v>0</v>
      </c>
      <c r="N389" s="34">
        <v>0</v>
      </c>
      <c r="O389" s="34">
        <v>0</v>
      </c>
      <c r="P389" s="34">
        <v>0</v>
      </c>
      <c r="Q389" s="34">
        <v>7252</v>
      </c>
      <c r="R389" s="34">
        <v>10463</v>
      </c>
      <c r="S389" s="34">
        <v>0</v>
      </c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0</v>
      </c>
      <c r="Z389" s="34">
        <v>0</v>
      </c>
      <c r="AA389" s="34">
        <v>0</v>
      </c>
      <c r="AB389" s="34">
        <v>0</v>
      </c>
      <c r="AC389" s="34">
        <v>238</v>
      </c>
      <c r="AD389" s="34">
        <v>993</v>
      </c>
      <c r="AE389" s="34">
        <v>0</v>
      </c>
      <c r="AF389" s="34">
        <v>0</v>
      </c>
      <c r="AG389" s="34">
        <v>1</v>
      </c>
      <c r="AH389" s="34">
        <v>8</v>
      </c>
      <c r="AI389" s="34">
        <v>211</v>
      </c>
      <c r="AJ389" s="34">
        <v>532</v>
      </c>
      <c r="AK389" s="34">
        <v>0</v>
      </c>
      <c r="AL389" s="34">
        <v>0</v>
      </c>
      <c r="AM389" s="34">
        <v>430</v>
      </c>
      <c r="AN389" s="34">
        <v>547</v>
      </c>
      <c r="AO389" s="34">
        <v>1</v>
      </c>
      <c r="AP389" s="34">
        <v>13</v>
      </c>
      <c r="AQ389" s="34">
        <v>0</v>
      </c>
      <c r="AR389" s="34">
        <v>0</v>
      </c>
      <c r="AS389" s="34">
        <v>0</v>
      </c>
      <c r="AT389" s="34">
        <v>0</v>
      </c>
      <c r="AU389" s="34">
        <f t="shared" si="79"/>
        <v>42712</v>
      </c>
      <c r="AV389" s="34">
        <f t="shared" si="80"/>
        <v>52498</v>
      </c>
      <c r="AW389" s="85"/>
      <c r="AX389" s="1"/>
      <c r="AY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5.75">
      <c r="A390" s="75" t="s">
        <v>36</v>
      </c>
      <c r="B390" s="8">
        <v>2018</v>
      </c>
      <c r="C390" s="34">
        <v>0</v>
      </c>
      <c r="D390" s="34">
        <v>43</v>
      </c>
      <c r="E390" s="34">
        <v>0</v>
      </c>
      <c r="F390" s="34">
        <v>1</v>
      </c>
      <c r="G390" s="34">
        <v>0</v>
      </c>
      <c r="H390" s="34">
        <v>0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154</v>
      </c>
      <c r="R390" s="34">
        <v>23</v>
      </c>
      <c r="S390" s="34">
        <v>0</v>
      </c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2782</v>
      </c>
      <c r="AN390" s="34">
        <v>1139</v>
      </c>
      <c r="AO390" s="34">
        <v>142</v>
      </c>
      <c r="AP390" s="34">
        <v>163</v>
      </c>
      <c r="AQ390" s="34">
        <v>0</v>
      </c>
      <c r="AR390" s="34">
        <v>0</v>
      </c>
      <c r="AS390" s="34">
        <v>0</v>
      </c>
      <c r="AT390" s="34">
        <v>0</v>
      </c>
      <c r="AU390" s="34">
        <f t="shared" si="79"/>
        <v>3078</v>
      </c>
      <c r="AV390" s="34">
        <f t="shared" si="80"/>
        <v>1369</v>
      </c>
      <c r="AW390" s="83" t="s">
        <v>37</v>
      </c>
      <c r="AX390" s="1"/>
      <c r="AY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5.75">
      <c r="A391" s="76"/>
      <c r="B391" s="8">
        <v>2019</v>
      </c>
      <c r="C391" s="34">
        <v>81</v>
      </c>
      <c r="D391" s="34">
        <v>146</v>
      </c>
      <c r="E391" s="34">
        <v>0</v>
      </c>
      <c r="F391" s="34">
        <v>0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0</v>
      </c>
      <c r="P391" s="34">
        <v>0</v>
      </c>
      <c r="Q391" s="34">
        <v>41</v>
      </c>
      <c r="R391" s="34">
        <v>99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0</v>
      </c>
      <c r="Z391" s="34">
        <v>0</v>
      </c>
      <c r="AA391" s="34">
        <v>0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3367</v>
      </c>
      <c r="AN391" s="34">
        <v>1223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f t="shared" si="79"/>
        <v>3489</v>
      </c>
      <c r="AV391" s="34">
        <f t="shared" si="80"/>
        <v>1468</v>
      </c>
      <c r="AW391" s="84"/>
      <c r="AX391" s="1"/>
      <c r="AY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5.75">
      <c r="A392" s="77"/>
      <c r="B392" s="8">
        <v>2020</v>
      </c>
      <c r="C392" s="34">
        <v>102</v>
      </c>
      <c r="D392" s="34">
        <v>98</v>
      </c>
      <c r="E392" s="34">
        <v>104</v>
      </c>
      <c r="F392" s="34">
        <v>157</v>
      </c>
      <c r="G392" s="34">
        <v>0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112</v>
      </c>
      <c r="R392" s="34">
        <v>153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0</v>
      </c>
      <c r="Z392" s="34">
        <v>0</v>
      </c>
      <c r="AA392" s="34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1742</v>
      </c>
      <c r="AN392" s="34">
        <v>2250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f t="shared" si="79"/>
        <v>2060</v>
      </c>
      <c r="AV392" s="34">
        <f t="shared" si="80"/>
        <v>2658</v>
      </c>
      <c r="AW392" s="85"/>
      <c r="AX392" s="1"/>
      <c r="AY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5.75">
      <c r="A393" s="75" t="s">
        <v>38</v>
      </c>
      <c r="B393" s="8">
        <v>2018</v>
      </c>
      <c r="C393" s="34">
        <v>364</v>
      </c>
      <c r="D393" s="34">
        <v>1547</v>
      </c>
      <c r="E393" s="34">
        <v>0</v>
      </c>
      <c r="F393" s="34">
        <v>0</v>
      </c>
      <c r="G393" s="34">
        <v>0</v>
      </c>
      <c r="H393" s="34">
        <v>0</v>
      </c>
      <c r="I393" s="34">
        <v>172</v>
      </c>
      <c r="J393" s="34">
        <v>656</v>
      </c>
      <c r="K393" s="34">
        <v>56</v>
      </c>
      <c r="L393" s="34">
        <v>62</v>
      </c>
      <c r="M393" s="34">
        <v>0</v>
      </c>
      <c r="N393" s="34">
        <v>0</v>
      </c>
      <c r="O393" s="34">
        <v>0</v>
      </c>
      <c r="P393" s="34">
        <v>0</v>
      </c>
      <c r="Q393" s="34">
        <v>296</v>
      </c>
      <c r="R393" s="34">
        <v>809</v>
      </c>
      <c r="S393" s="34">
        <v>8</v>
      </c>
      <c r="T393" s="34">
        <v>20</v>
      </c>
      <c r="U393" s="34">
        <v>624</v>
      </c>
      <c r="V393" s="34">
        <v>1975</v>
      </c>
      <c r="W393" s="34">
        <v>0</v>
      </c>
      <c r="X393" s="34">
        <v>0</v>
      </c>
      <c r="Y393" s="34">
        <v>0</v>
      </c>
      <c r="Z393" s="34">
        <v>0</v>
      </c>
      <c r="AA393" s="34">
        <v>13185</v>
      </c>
      <c r="AB393" s="34">
        <v>21314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281</v>
      </c>
      <c r="AJ393" s="34">
        <v>1254</v>
      </c>
      <c r="AK393" s="34">
        <v>0</v>
      </c>
      <c r="AL393" s="34">
        <v>0</v>
      </c>
      <c r="AM393" s="34">
        <v>36</v>
      </c>
      <c r="AN393" s="34">
        <v>205</v>
      </c>
      <c r="AO393" s="34">
        <v>0</v>
      </c>
      <c r="AP393" s="34">
        <v>0</v>
      </c>
      <c r="AQ393" s="34">
        <v>0</v>
      </c>
      <c r="AR393" s="34">
        <v>0</v>
      </c>
      <c r="AS393" s="34">
        <v>3</v>
      </c>
      <c r="AT393" s="34">
        <v>34</v>
      </c>
      <c r="AU393" s="34">
        <v>15025</v>
      </c>
      <c r="AV393" s="34">
        <v>27876</v>
      </c>
      <c r="AW393" s="83" t="s">
        <v>39</v>
      </c>
      <c r="AX393" s="1"/>
      <c r="AY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5.75">
      <c r="A394" s="76"/>
      <c r="B394" s="8">
        <v>2019</v>
      </c>
      <c r="C394" s="34">
        <v>181</v>
      </c>
      <c r="D394" s="34">
        <v>1137</v>
      </c>
      <c r="E394" s="34">
        <v>0</v>
      </c>
      <c r="F394" s="34">
        <v>0</v>
      </c>
      <c r="G394" s="34">
        <v>0</v>
      </c>
      <c r="H394" s="34">
        <v>0</v>
      </c>
      <c r="I394" s="34">
        <v>150</v>
      </c>
      <c r="J394" s="34">
        <v>464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21</v>
      </c>
      <c r="T394" s="34">
        <v>95</v>
      </c>
      <c r="U394" s="34">
        <v>617</v>
      </c>
      <c r="V394" s="34">
        <v>1891</v>
      </c>
      <c r="W394" s="34">
        <v>0</v>
      </c>
      <c r="X394" s="34">
        <v>0</v>
      </c>
      <c r="Y394" s="34">
        <v>0</v>
      </c>
      <c r="Z394" s="34">
        <v>0</v>
      </c>
      <c r="AA394" s="34">
        <v>4757</v>
      </c>
      <c r="AB394" s="34">
        <v>7710</v>
      </c>
      <c r="AC394" s="34">
        <v>402</v>
      </c>
      <c r="AD394" s="34">
        <v>1752</v>
      </c>
      <c r="AE394" s="34">
        <v>0</v>
      </c>
      <c r="AF394" s="34">
        <v>0</v>
      </c>
      <c r="AG394" s="34">
        <v>0</v>
      </c>
      <c r="AH394" s="34">
        <v>0</v>
      </c>
      <c r="AI394" s="34">
        <v>365</v>
      </c>
      <c r="AJ394" s="34">
        <v>1104</v>
      </c>
      <c r="AK394" s="34">
        <v>0</v>
      </c>
      <c r="AL394" s="34">
        <v>0</v>
      </c>
      <c r="AM394" s="34">
        <v>0</v>
      </c>
      <c r="AN394" s="34">
        <v>0</v>
      </c>
      <c r="AO394" s="34">
        <v>20</v>
      </c>
      <c r="AP394" s="34">
        <v>56</v>
      </c>
      <c r="AQ394" s="34">
        <v>0</v>
      </c>
      <c r="AR394" s="34">
        <v>0</v>
      </c>
      <c r="AS394" s="34">
        <v>1</v>
      </c>
      <c r="AT394" s="34">
        <v>19</v>
      </c>
      <c r="AU394" s="34">
        <v>6514</v>
      </c>
      <c r="AV394" s="34">
        <v>14228</v>
      </c>
      <c r="AW394" s="84"/>
      <c r="AX394" s="1"/>
      <c r="AY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5.75">
      <c r="A395" s="77"/>
      <c r="B395" s="8">
        <v>2020</v>
      </c>
      <c r="C395" s="34">
        <v>153</v>
      </c>
      <c r="D395" s="34">
        <v>336</v>
      </c>
      <c r="E395" s="34">
        <v>0</v>
      </c>
      <c r="F395" s="34">
        <v>0</v>
      </c>
      <c r="G395" s="34">
        <v>0</v>
      </c>
      <c r="H395" s="34">
        <v>0</v>
      </c>
      <c r="I395" s="34">
        <v>189</v>
      </c>
      <c r="J395" s="34">
        <v>637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34</v>
      </c>
      <c r="T395" s="34">
        <v>76</v>
      </c>
      <c r="U395" s="34">
        <v>813</v>
      </c>
      <c r="V395" s="34">
        <v>2077</v>
      </c>
      <c r="W395" s="34">
        <v>0</v>
      </c>
      <c r="X395" s="34">
        <v>0</v>
      </c>
      <c r="Y395" s="34">
        <v>0</v>
      </c>
      <c r="Z395" s="34">
        <v>0</v>
      </c>
      <c r="AA395" s="34">
        <v>3286</v>
      </c>
      <c r="AB395" s="34">
        <v>5703</v>
      </c>
      <c r="AC395" s="34">
        <v>417</v>
      </c>
      <c r="AD395" s="34">
        <v>1824</v>
      </c>
      <c r="AE395" s="34">
        <v>0</v>
      </c>
      <c r="AF395" s="34">
        <v>0</v>
      </c>
      <c r="AG395" s="34">
        <v>0</v>
      </c>
      <c r="AH395" s="34">
        <v>0</v>
      </c>
      <c r="AI395" s="34">
        <v>348</v>
      </c>
      <c r="AJ395" s="34">
        <v>1120</v>
      </c>
      <c r="AK395" s="34">
        <v>0</v>
      </c>
      <c r="AL395" s="34">
        <v>0</v>
      </c>
      <c r="AM395" s="34">
        <v>0</v>
      </c>
      <c r="AN395" s="34">
        <v>0</v>
      </c>
      <c r="AO395" s="34">
        <v>12</v>
      </c>
      <c r="AP395" s="34">
        <v>57</v>
      </c>
      <c r="AQ395" s="34">
        <v>0</v>
      </c>
      <c r="AR395" s="34">
        <v>0</v>
      </c>
      <c r="AS395" s="34">
        <v>33</v>
      </c>
      <c r="AT395" s="34">
        <v>87</v>
      </c>
      <c r="AU395" s="34">
        <f t="shared" si="79"/>
        <v>5285</v>
      </c>
      <c r="AV395" s="34">
        <f t="shared" si="80"/>
        <v>11917</v>
      </c>
      <c r="AW395" s="85"/>
      <c r="AX395" s="1"/>
      <c r="AY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5.75">
      <c r="A396" s="75" t="s">
        <v>40</v>
      </c>
      <c r="B396" s="8">
        <v>2018</v>
      </c>
      <c r="C396" s="34">
        <v>84</v>
      </c>
      <c r="D396" s="34">
        <v>350</v>
      </c>
      <c r="E396" s="34">
        <v>25714</v>
      </c>
      <c r="F396" s="34">
        <v>34938</v>
      </c>
      <c r="G396" s="34">
        <v>21</v>
      </c>
      <c r="H396" s="34">
        <v>34</v>
      </c>
      <c r="I396" s="34">
        <v>124</v>
      </c>
      <c r="J396" s="34">
        <v>658</v>
      </c>
      <c r="K396" s="34">
        <v>15</v>
      </c>
      <c r="L396" s="34">
        <v>29</v>
      </c>
      <c r="M396" s="34">
        <v>0</v>
      </c>
      <c r="N396" s="34">
        <v>0</v>
      </c>
      <c r="O396" s="34">
        <v>0</v>
      </c>
      <c r="P396" s="34">
        <v>0</v>
      </c>
      <c r="Q396" s="34">
        <v>6897</v>
      </c>
      <c r="R396" s="34">
        <v>15093</v>
      </c>
      <c r="S396" s="34">
        <v>0</v>
      </c>
      <c r="T396" s="34">
        <v>0</v>
      </c>
      <c r="U396" s="34">
        <v>2680</v>
      </c>
      <c r="V396" s="34">
        <v>11092</v>
      </c>
      <c r="W396" s="34">
        <v>0</v>
      </c>
      <c r="X396" s="34">
        <v>0</v>
      </c>
      <c r="Y396" s="34">
        <v>0</v>
      </c>
      <c r="Z396" s="34">
        <v>0</v>
      </c>
      <c r="AA396" s="34">
        <v>1261</v>
      </c>
      <c r="AB396" s="34">
        <v>1663</v>
      </c>
      <c r="AC396" s="34">
        <v>301</v>
      </c>
      <c r="AD396" s="34">
        <v>1130</v>
      </c>
      <c r="AE396" s="34">
        <v>0</v>
      </c>
      <c r="AF396" s="34">
        <v>0</v>
      </c>
      <c r="AG396" s="34">
        <v>0</v>
      </c>
      <c r="AH396" s="34">
        <v>0</v>
      </c>
      <c r="AI396" s="34">
        <v>397</v>
      </c>
      <c r="AJ396" s="34">
        <v>1574</v>
      </c>
      <c r="AK396" s="34">
        <v>0</v>
      </c>
      <c r="AL396" s="34">
        <v>0</v>
      </c>
      <c r="AM396" s="34">
        <v>870</v>
      </c>
      <c r="AN396" s="34">
        <v>1212</v>
      </c>
      <c r="AO396" s="34">
        <v>4</v>
      </c>
      <c r="AP396" s="34">
        <v>34</v>
      </c>
      <c r="AQ396" s="34">
        <v>0</v>
      </c>
      <c r="AR396" s="34">
        <v>0</v>
      </c>
      <c r="AS396" s="34">
        <v>137</v>
      </c>
      <c r="AT396" s="34">
        <v>81</v>
      </c>
      <c r="AU396" s="34">
        <v>0</v>
      </c>
      <c r="AV396" s="34">
        <v>0</v>
      </c>
      <c r="AW396" s="83" t="s">
        <v>271</v>
      </c>
      <c r="AX396" s="1"/>
      <c r="AY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5.75">
      <c r="A397" s="76"/>
      <c r="B397" s="8">
        <v>2019</v>
      </c>
      <c r="C397" s="34">
        <v>117</v>
      </c>
      <c r="D397" s="34">
        <v>501</v>
      </c>
      <c r="E397" s="34">
        <v>12372</v>
      </c>
      <c r="F397" s="34">
        <v>23031</v>
      </c>
      <c r="G397" s="34">
        <v>0</v>
      </c>
      <c r="H397" s="34">
        <v>2</v>
      </c>
      <c r="I397" s="34">
        <v>118</v>
      </c>
      <c r="J397" s="34">
        <v>632</v>
      </c>
      <c r="K397" s="34">
        <v>79</v>
      </c>
      <c r="L397" s="34">
        <v>114</v>
      </c>
      <c r="M397" s="34">
        <v>0</v>
      </c>
      <c r="N397" s="34">
        <v>0</v>
      </c>
      <c r="O397" s="34">
        <v>0</v>
      </c>
      <c r="P397" s="34">
        <v>0</v>
      </c>
      <c r="Q397" s="34">
        <v>7888</v>
      </c>
      <c r="R397" s="34">
        <v>15231</v>
      </c>
      <c r="S397" s="34">
        <v>0</v>
      </c>
      <c r="T397" s="34">
        <v>0</v>
      </c>
      <c r="U397" s="34">
        <v>2020</v>
      </c>
      <c r="V397" s="34">
        <v>7423</v>
      </c>
      <c r="W397" s="34">
        <v>0</v>
      </c>
      <c r="X397" s="34">
        <v>0</v>
      </c>
      <c r="Y397" s="34">
        <v>0</v>
      </c>
      <c r="Z397" s="34">
        <v>0</v>
      </c>
      <c r="AA397" s="34">
        <v>819</v>
      </c>
      <c r="AB397" s="34">
        <v>1094</v>
      </c>
      <c r="AC397" s="34">
        <v>505</v>
      </c>
      <c r="AD397" s="34">
        <v>2549</v>
      </c>
      <c r="AE397" s="34">
        <v>42</v>
      </c>
      <c r="AF397" s="34">
        <v>71</v>
      </c>
      <c r="AG397" s="34">
        <v>0</v>
      </c>
      <c r="AH397" s="34">
        <v>0</v>
      </c>
      <c r="AI397" s="34">
        <v>347</v>
      </c>
      <c r="AJ397" s="34">
        <v>1373</v>
      </c>
      <c r="AK397" s="34">
        <v>0</v>
      </c>
      <c r="AL397" s="34">
        <v>0</v>
      </c>
      <c r="AM397" s="34">
        <v>302</v>
      </c>
      <c r="AN397" s="34">
        <v>543</v>
      </c>
      <c r="AO397" s="34">
        <v>3</v>
      </c>
      <c r="AP397" s="34">
        <v>15</v>
      </c>
      <c r="AQ397" s="34">
        <v>0</v>
      </c>
      <c r="AR397" s="34">
        <v>0</v>
      </c>
      <c r="AS397" s="34">
        <v>0</v>
      </c>
      <c r="AT397" s="34">
        <v>0</v>
      </c>
      <c r="AU397" s="34">
        <v>24612</v>
      </c>
      <c r="AV397" s="34">
        <v>52579</v>
      </c>
      <c r="AW397" s="84"/>
      <c r="AX397" s="1"/>
      <c r="AY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5.75">
      <c r="A398" s="77"/>
      <c r="B398" s="8">
        <v>2020</v>
      </c>
      <c r="C398" s="34">
        <v>125</v>
      </c>
      <c r="D398" s="34">
        <v>572</v>
      </c>
      <c r="E398" s="34">
        <v>17708</v>
      </c>
      <c r="F398" s="34">
        <v>25982</v>
      </c>
      <c r="G398" s="34">
        <v>0</v>
      </c>
      <c r="H398" s="34">
        <v>4</v>
      </c>
      <c r="I398" s="34">
        <v>150</v>
      </c>
      <c r="J398" s="34">
        <v>761</v>
      </c>
      <c r="K398" s="34">
        <v>86</v>
      </c>
      <c r="L398" s="34">
        <v>118</v>
      </c>
      <c r="M398" s="34">
        <v>0</v>
      </c>
      <c r="N398" s="34">
        <v>0</v>
      </c>
      <c r="O398" s="34">
        <v>0</v>
      </c>
      <c r="P398" s="34">
        <v>0</v>
      </c>
      <c r="Q398" s="34">
        <v>6161</v>
      </c>
      <c r="R398" s="34">
        <v>12042</v>
      </c>
      <c r="S398" s="34">
        <v>2</v>
      </c>
      <c r="T398" s="34">
        <v>4</v>
      </c>
      <c r="U398" s="34">
        <v>2082</v>
      </c>
      <c r="V398" s="34">
        <v>7826</v>
      </c>
      <c r="W398" s="34">
        <v>0</v>
      </c>
      <c r="X398" s="34">
        <v>0</v>
      </c>
      <c r="Y398" s="34">
        <v>0</v>
      </c>
      <c r="Z398" s="34">
        <v>0</v>
      </c>
      <c r="AA398" s="34">
        <v>1415</v>
      </c>
      <c r="AB398" s="34">
        <v>1996</v>
      </c>
      <c r="AC398" s="34">
        <v>458</v>
      </c>
      <c r="AD398" s="34">
        <v>2263</v>
      </c>
      <c r="AE398" s="34">
        <v>745</v>
      </c>
      <c r="AF398" s="34">
        <v>1046</v>
      </c>
      <c r="AG398" s="34">
        <v>0</v>
      </c>
      <c r="AH398" s="34">
        <v>0</v>
      </c>
      <c r="AI398" s="34">
        <v>321</v>
      </c>
      <c r="AJ398" s="34">
        <v>1265</v>
      </c>
      <c r="AK398" s="34">
        <v>0</v>
      </c>
      <c r="AL398" s="34">
        <v>0</v>
      </c>
      <c r="AM398" s="34">
        <v>500</v>
      </c>
      <c r="AN398" s="34">
        <v>855</v>
      </c>
      <c r="AO398" s="34">
        <v>2</v>
      </c>
      <c r="AP398" s="34">
        <v>38</v>
      </c>
      <c r="AQ398" s="34">
        <v>0</v>
      </c>
      <c r="AR398" s="34">
        <v>0</v>
      </c>
      <c r="AS398" s="34">
        <v>253</v>
      </c>
      <c r="AT398" s="34">
        <v>278</v>
      </c>
      <c r="AU398" s="34">
        <f t="shared" si="79"/>
        <v>30008</v>
      </c>
      <c r="AV398" s="34">
        <f t="shared" si="80"/>
        <v>55050</v>
      </c>
      <c r="AW398" s="85"/>
      <c r="AX398" s="1"/>
      <c r="AY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5.75">
      <c r="A399" s="75" t="s">
        <v>107</v>
      </c>
      <c r="B399" s="8">
        <v>2018</v>
      </c>
      <c r="C399" s="34">
        <v>0</v>
      </c>
      <c r="D399" s="34">
        <v>2</v>
      </c>
      <c r="E399" s="34">
        <v>171</v>
      </c>
      <c r="F399" s="34">
        <v>197</v>
      </c>
      <c r="G399" s="34">
        <v>0</v>
      </c>
      <c r="H399" s="34">
        <v>0</v>
      </c>
      <c r="I399" s="34">
        <v>648</v>
      </c>
      <c r="J399" s="34">
        <v>778</v>
      </c>
      <c r="K399" s="34">
        <v>0</v>
      </c>
      <c r="L399" s="34">
        <v>1</v>
      </c>
      <c r="M399" s="34">
        <v>0</v>
      </c>
      <c r="N399" s="34">
        <v>0</v>
      </c>
      <c r="O399" s="34">
        <v>0</v>
      </c>
      <c r="P399" s="34">
        <v>0</v>
      </c>
      <c r="Q399" s="34">
        <v>8223</v>
      </c>
      <c r="R399" s="34">
        <v>14881</v>
      </c>
      <c r="S399" s="34">
        <v>0</v>
      </c>
      <c r="T399" s="34">
        <v>0</v>
      </c>
      <c r="U399" s="34">
        <v>714</v>
      </c>
      <c r="V399" s="34">
        <v>889</v>
      </c>
      <c r="W399" s="34">
        <v>0</v>
      </c>
      <c r="X399" s="34">
        <v>0</v>
      </c>
      <c r="Y399" s="34">
        <v>0</v>
      </c>
      <c r="Z399" s="34">
        <v>0</v>
      </c>
      <c r="AA399" s="34">
        <v>436</v>
      </c>
      <c r="AB399" s="34">
        <v>356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3115</v>
      </c>
      <c r="AN399" s="34">
        <v>3006</v>
      </c>
      <c r="AO399" s="34">
        <v>0</v>
      </c>
      <c r="AP399" s="34">
        <v>0</v>
      </c>
      <c r="AQ399" s="34">
        <v>0</v>
      </c>
      <c r="AR399" s="34">
        <v>0</v>
      </c>
      <c r="AS399" s="34">
        <v>0</v>
      </c>
      <c r="AT399" s="34">
        <v>0</v>
      </c>
      <c r="AU399" s="34">
        <v>13307</v>
      </c>
      <c r="AV399" s="34">
        <v>20110</v>
      </c>
      <c r="AW399" s="83" t="s">
        <v>272</v>
      </c>
      <c r="AX399" s="1"/>
      <c r="AY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5.75">
      <c r="A400" s="76"/>
      <c r="B400" s="8">
        <v>2019</v>
      </c>
      <c r="C400" s="34">
        <v>0</v>
      </c>
      <c r="D400" s="34">
        <v>0</v>
      </c>
      <c r="E400" s="34">
        <v>97</v>
      </c>
      <c r="F400" s="34">
        <v>116</v>
      </c>
      <c r="G400" s="34">
        <v>0</v>
      </c>
      <c r="H400" s="34">
        <v>0</v>
      </c>
      <c r="I400" s="34">
        <v>652</v>
      </c>
      <c r="J400" s="34">
        <v>741</v>
      </c>
      <c r="K400" s="34">
        <v>210</v>
      </c>
      <c r="L400" s="34">
        <v>189</v>
      </c>
      <c r="M400" s="34">
        <v>0</v>
      </c>
      <c r="N400" s="34">
        <v>0</v>
      </c>
      <c r="O400" s="34">
        <v>0</v>
      </c>
      <c r="P400" s="34">
        <v>0</v>
      </c>
      <c r="Q400" s="34">
        <v>4344</v>
      </c>
      <c r="R400" s="34">
        <v>8079</v>
      </c>
      <c r="S400" s="34">
        <v>0</v>
      </c>
      <c r="T400" s="34">
        <v>0</v>
      </c>
      <c r="U400" s="34">
        <v>532</v>
      </c>
      <c r="V400" s="34">
        <v>675</v>
      </c>
      <c r="W400" s="34">
        <v>0</v>
      </c>
      <c r="X400" s="34">
        <v>0</v>
      </c>
      <c r="Y400" s="34">
        <v>0</v>
      </c>
      <c r="Z400" s="34">
        <v>0</v>
      </c>
      <c r="AA400" s="34">
        <v>484</v>
      </c>
      <c r="AB400" s="34">
        <v>426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2521</v>
      </c>
      <c r="AN400" s="34">
        <v>2481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8840</v>
      </c>
      <c r="AV400" s="34">
        <v>12707</v>
      </c>
      <c r="AW400" s="84"/>
      <c r="AX400" s="1"/>
      <c r="AY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5.75">
      <c r="A401" s="77"/>
      <c r="B401" s="8">
        <v>2020</v>
      </c>
      <c r="C401" s="34">
        <v>0</v>
      </c>
      <c r="D401" s="34">
        <v>0</v>
      </c>
      <c r="E401" s="34">
        <v>362</v>
      </c>
      <c r="F401" s="34">
        <v>635</v>
      </c>
      <c r="G401" s="34">
        <v>0</v>
      </c>
      <c r="H401" s="34">
        <v>0</v>
      </c>
      <c r="I401" s="34">
        <v>824</v>
      </c>
      <c r="J401" s="34">
        <v>987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1348</v>
      </c>
      <c r="R401" s="34">
        <v>2527</v>
      </c>
      <c r="S401" s="34">
        <v>0</v>
      </c>
      <c r="T401" s="34">
        <v>0</v>
      </c>
      <c r="U401" s="34">
        <v>419</v>
      </c>
      <c r="V401" s="34">
        <v>384</v>
      </c>
      <c r="W401" s="34">
        <v>0</v>
      </c>
      <c r="X401" s="34">
        <v>0</v>
      </c>
      <c r="Y401" s="34">
        <v>0</v>
      </c>
      <c r="Z401" s="34">
        <v>0</v>
      </c>
      <c r="AA401" s="34">
        <v>265</v>
      </c>
      <c r="AB401" s="34">
        <v>242</v>
      </c>
      <c r="AC401" s="34">
        <v>0</v>
      </c>
      <c r="AD401" s="34">
        <v>0</v>
      </c>
      <c r="AE401" s="34">
        <v>14</v>
      </c>
      <c r="AF401" s="34">
        <v>17</v>
      </c>
      <c r="AG401" s="34">
        <v>1</v>
      </c>
      <c r="AH401" s="34">
        <v>2</v>
      </c>
      <c r="AI401" s="34">
        <v>0</v>
      </c>
      <c r="AJ401" s="34">
        <v>0</v>
      </c>
      <c r="AK401" s="34">
        <v>0</v>
      </c>
      <c r="AL401" s="34">
        <v>0</v>
      </c>
      <c r="AM401" s="34">
        <v>6164</v>
      </c>
      <c r="AN401" s="34">
        <v>7179</v>
      </c>
      <c r="AO401" s="34">
        <v>4</v>
      </c>
      <c r="AP401" s="34">
        <v>121</v>
      </c>
      <c r="AQ401" s="34">
        <v>0</v>
      </c>
      <c r="AR401" s="34">
        <v>0</v>
      </c>
      <c r="AS401" s="34">
        <v>0</v>
      </c>
      <c r="AT401" s="34">
        <v>0</v>
      </c>
      <c r="AU401" s="34">
        <f t="shared" si="79"/>
        <v>9401</v>
      </c>
      <c r="AV401" s="34">
        <f t="shared" si="80"/>
        <v>12094</v>
      </c>
      <c r="AW401" s="85"/>
      <c r="AX401" s="1"/>
      <c r="AY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5.75">
      <c r="A402" s="75" t="s">
        <v>42</v>
      </c>
      <c r="B402" s="8">
        <v>2018</v>
      </c>
      <c r="C402" s="34">
        <v>0</v>
      </c>
      <c r="D402" s="34">
        <v>0</v>
      </c>
      <c r="E402" s="34">
        <v>955</v>
      </c>
      <c r="F402" s="34">
        <v>1627</v>
      </c>
      <c r="G402" s="34">
        <v>0</v>
      </c>
      <c r="H402" s="34">
        <v>0</v>
      </c>
      <c r="I402" s="34">
        <v>27706</v>
      </c>
      <c r="J402" s="34">
        <v>43487</v>
      </c>
      <c r="K402" s="34">
        <v>12514</v>
      </c>
      <c r="L402" s="34">
        <v>13718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4200</v>
      </c>
      <c r="AN402" s="34">
        <v>5226</v>
      </c>
      <c r="AO402" s="34">
        <v>20124</v>
      </c>
      <c r="AP402" s="34">
        <v>26890</v>
      </c>
      <c r="AQ402" s="34">
        <v>0</v>
      </c>
      <c r="AR402" s="34">
        <v>0</v>
      </c>
      <c r="AS402" s="34">
        <v>0</v>
      </c>
      <c r="AT402" s="34">
        <v>0</v>
      </c>
      <c r="AU402" s="34">
        <f t="shared" si="79"/>
        <v>65499</v>
      </c>
      <c r="AV402" s="34">
        <f t="shared" si="80"/>
        <v>90948</v>
      </c>
      <c r="AW402" s="83" t="s">
        <v>43</v>
      </c>
      <c r="AX402" s="1"/>
      <c r="AY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5.75">
      <c r="A403" s="76"/>
      <c r="B403" s="8">
        <v>2019</v>
      </c>
      <c r="C403" s="34">
        <v>0</v>
      </c>
      <c r="D403" s="34">
        <v>0</v>
      </c>
      <c r="E403" s="34">
        <v>2</v>
      </c>
      <c r="F403" s="34">
        <v>0</v>
      </c>
      <c r="G403" s="34">
        <v>0</v>
      </c>
      <c r="H403" s="34">
        <v>0</v>
      </c>
      <c r="I403" s="34">
        <v>25605</v>
      </c>
      <c r="J403" s="34">
        <v>30793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10795</v>
      </c>
      <c r="AN403" s="34">
        <v>9822</v>
      </c>
      <c r="AO403" s="34">
        <v>11029</v>
      </c>
      <c r="AP403" s="34">
        <v>1353</v>
      </c>
      <c r="AQ403" s="34">
        <v>0</v>
      </c>
      <c r="AR403" s="34">
        <v>0</v>
      </c>
      <c r="AS403" s="34">
        <v>0</v>
      </c>
      <c r="AT403" s="34">
        <v>0</v>
      </c>
      <c r="AU403" s="34">
        <f t="shared" si="79"/>
        <v>47431</v>
      </c>
      <c r="AV403" s="34">
        <f t="shared" si="80"/>
        <v>41968</v>
      </c>
      <c r="AW403" s="84"/>
      <c r="AX403" s="1"/>
      <c r="AY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5.75">
      <c r="A404" s="77"/>
      <c r="B404" s="8">
        <v>2020</v>
      </c>
      <c r="C404" s="34">
        <v>0</v>
      </c>
      <c r="D404" s="34">
        <v>0</v>
      </c>
      <c r="E404" s="34">
        <v>50</v>
      </c>
      <c r="F404" s="34">
        <v>370</v>
      </c>
      <c r="G404" s="34">
        <v>0</v>
      </c>
      <c r="H404" s="34">
        <v>0</v>
      </c>
      <c r="I404" s="34">
        <v>24840</v>
      </c>
      <c r="J404" s="34">
        <v>32993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2255</v>
      </c>
      <c r="R404" s="34">
        <v>2641</v>
      </c>
      <c r="S404" s="34">
        <v>0</v>
      </c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0</v>
      </c>
      <c r="Z404" s="34">
        <v>0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120</v>
      </c>
      <c r="AJ404" s="34">
        <v>178</v>
      </c>
      <c r="AK404" s="34">
        <v>0</v>
      </c>
      <c r="AL404" s="34">
        <v>0</v>
      </c>
      <c r="AM404" s="34">
        <v>6152</v>
      </c>
      <c r="AN404" s="34">
        <v>7322</v>
      </c>
      <c r="AO404" s="34">
        <v>3857</v>
      </c>
      <c r="AP404" s="34">
        <v>4206</v>
      </c>
      <c r="AQ404" s="34">
        <v>0</v>
      </c>
      <c r="AR404" s="34">
        <v>0</v>
      </c>
      <c r="AS404" s="34">
        <v>0</v>
      </c>
      <c r="AT404" s="34">
        <v>0</v>
      </c>
      <c r="AU404" s="34">
        <f t="shared" si="79"/>
        <v>37274</v>
      </c>
      <c r="AV404" s="34">
        <f t="shared" si="80"/>
        <v>47710</v>
      </c>
      <c r="AW404" s="85"/>
      <c r="AX404" s="1"/>
      <c r="AY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5.75">
      <c r="A405" s="75" t="s">
        <v>44</v>
      </c>
      <c r="B405" s="8">
        <v>2018</v>
      </c>
      <c r="C405" s="34">
        <v>0</v>
      </c>
      <c r="D405" s="34">
        <v>22</v>
      </c>
      <c r="E405" s="34">
        <v>1002</v>
      </c>
      <c r="F405" s="34">
        <v>21893</v>
      </c>
      <c r="G405" s="34">
        <v>0</v>
      </c>
      <c r="H405" s="34">
        <v>0</v>
      </c>
      <c r="I405" s="34">
        <v>246</v>
      </c>
      <c r="J405" s="34">
        <v>8230</v>
      </c>
      <c r="K405" s="34">
        <v>0</v>
      </c>
      <c r="L405" s="34">
        <v>0</v>
      </c>
      <c r="M405" s="34">
        <v>0</v>
      </c>
      <c r="N405" s="34">
        <v>0</v>
      </c>
      <c r="O405" s="34">
        <v>0</v>
      </c>
      <c r="P405" s="34">
        <v>0</v>
      </c>
      <c r="Q405" s="34">
        <v>1105</v>
      </c>
      <c r="R405" s="34">
        <v>13608</v>
      </c>
      <c r="S405" s="34">
        <v>20</v>
      </c>
      <c r="T405" s="34">
        <v>375</v>
      </c>
      <c r="U405" s="34">
        <v>124</v>
      </c>
      <c r="V405" s="34">
        <v>6123</v>
      </c>
      <c r="W405" s="34">
        <v>0</v>
      </c>
      <c r="X405" s="34">
        <v>0</v>
      </c>
      <c r="Y405" s="34">
        <v>0</v>
      </c>
      <c r="Z405" s="34">
        <v>0</v>
      </c>
      <c r="AA405" s="34">
        <v>207</v>
      </c>
      <c r="AB405" s="34">
        <v>4353</v>
      </c>
      <c r="AC405" s="34">
        <v>0</v>
      </c>
      <c r="AD405" s="34">
        <v>0</v>
      </c>
      <c r="AE405" s="34">
        <v>0</v>
      </c>
      <c r="AF405" s="34">
        <v>2</v>
      </c>
      <c r="AG405" s="34">
        <v>0</v>
      </c>
      <c r="AH405" s="34">
        <v>0</v>
      </c>
      <c r="AI405" s="34">
        <v>20</v>
      </c>
      <c r="AJ405" s="34">
        <v>1940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5</v>
      </c>
      <c r="AQ405" s="34">
        <v>75</v>
      </c>
      <c r="AR405" s="34">
        <v>1737</v>
      </c>
      <c r="AS405" s="34">
        <v>20</v>
      </c>
      <c r="AT405" s="34">
        <v>402</v>
      </c>
      <c r="AU405" s="34">
        <f t="shared" si="79"/>
        <v>2819</v>
      </c>
      <c r="AV405" s="34">
        <f t="shared" si="80"/>
        <v>58690</v>
      </c>
      <c r="AW405" s="83" t="s">
        <v>273</v>
      </c>
      <c r="AX405" s="1"/>
      <c r="AY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5.75">
      <c r="A406" s="76"/>
      <c r="B406" s="8">
        <v>2019</v>
      </c>
      <c r="C406" s="34">
        <v>0</v>
      </c>
      <c r="D406" s="34">
        <v>1</v>
      </c>
      <c r="E406" s="34">
        <v>1207</v>
      </c>
      <c r="F406" s="34">
        <v>1454</v>
      </c>
      <c r="G406" s="34">
        <v>0</v>
      </c>
      <c r="H406" s="34">
        <v>0</v>
      </c>
      <c r="I406" s="34">
        <v>404</v>
      </c>
      <c r="J406" s="34">
        <v>806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0</v>
      </c>
      <c r="Q406" s="34">
        <v>4206</v>
      </c>
      <c r="R406" s="34">
        <v>2517</v>
      </c>
      <c r="S406" s="34">
        <v>0</v>
      </c>
      <c r="T406" s="34">
        <v>64</v>
      </c>
      <c r="U406" s="34">
        <v>481</v>
      </c>
      <c r="V406" s="34">
        <v>1245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17</v>
      </c>
      <c r="AJ406" s="34">
        <v>78</v>
      </c>
      <c r="AK406" s="34">
        <v>0</v>
      </c>
      <c r="AL406" s="34">
        <v>0</v>
      </c>
      <c r="AM406" s="34">
        <v>0</v>
      </c>
      <c r="AN406" s="34">
        <v>0</v>
      </c>
      <c r="AO406" s="34">
        <v>2</v>
      </c>
      <c r="AP406" s="34">
        <v>26</v>
      </c>
      <c r="AQ406" s="34">
        <v>83</v>
      </c>
      <c r="AR406" s="34">
        <v>212</v>
      </c>
      <c r="AS406" s="34">
        <v>0</v>
      </c>
      <c r="AT406" s="34">
        <v>0</v>
      </c>
      <c r="AU406" s="34">
        <f t="shared" si="79"/>
        <v>6400</v>
      </c>
      <c r="AV406" s="34">
        <f t="shared" si="80"/>
        <v>6403</v>
      </c>
      <c r="AW406" s="84"/>
      <c r="AX406" s="1"/>
      <c r="AY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5.75">
      <c r="A407" s="77"/>
      <c r="B407" s="8">
        <v>2020</v>
      </c>
      <c r="C407" s="34">
        <v>2</v>
      </c>
      <c r="D407" s="34">
        <v>4</v>
      </c>
      <c r="E407" s="34">
        <v>1282</v>
      </c>
      <c r="F407" s="34">
        <v>1811</v>
      </c>
      <c r="G407" s="34">
        <v>0</v>
      </c>
      <c r="H407" s="34">
        <v>0</v>
      </c>
      <c r="I407" s="34">
        <v>392</v>
      </c>
      <c r="J407" s="34">
        <v>964</v>
      </c>
      <c r="K407" s="34">
        <v>0</v>
      </c>
      <c r="L407" s="34">
        <v>0</v>
      </c>
      <c r="M407" s="34">
        <v>0</v>
      </c>
      <c r="N407" s="34">
        <v>0</v>
      </c>
      <c r="O407" s="34">
        <v>0</v>
      </c>
      <c r="P407" s="34">
        <v>0</v>
      </c>
      <c r="Q407" s="34">
        <v>171</v>
      </c>
      <c r="R407" s="34">
        <v>184</v>
      </c>
      <c r="S407" s="34">
        <v>45</v>
      </c>
      <c r="T407" s="34">
        <v>50</v>
      </c>
      <c r="U407" s="34">
        <v>326</v>
      </c>
      <c r="V407" s="34">
        <v>1245</v>
      </c>
      <c r="W407" s="34">
        <v>0</v>
      </c>
      <c r="X407" s="34">
        <v>0</v>
      </c>
      <c r="Y407" s="34">
        <v>0</v>
      </c>
      <c r="Z407" s="34">
        <v>0</v>
      </c>
      <c r="AA407" s="34">
        <v>44</v>
      </c>
      <c r="AB407" s="34">
        <v>103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48</v>
      </c>
      <c r="AJ407" s="34">
        <v>184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103</v>
      </c>
      <c r="AT407" s="34">
        <v>242</v>
      </c>
      <c r="AU407" s="34">
        <f t="shared" si="79"/>
        <v>2413</v>
      </c>
      <c r="AV407" s="34">
        <f t="shared" si="80"/>
        <v>4787</v>
      </c>
      <c r="AW407" s="85"/>
      <c r="AX407" s="1"/>
      <c r="AY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5.75">
      <c r="A408" s="75" t="s">
        <v>45</v>
      </c>
      <c r="B408" s="8">
        <v>2018</v>
      </c>
      <c r="C408" s="34">
        <v>0</v>
      </c>
      <c r="D408" s="34">
        <v>0</v>
      </c>
      <c r="E408" s="34">
        <v>5543</v>
      </c>
      <c r="F408" s="34">
        <v>5029</v>
      </c>
      <c r="G408" s="34">
        <v>0</v>
      </c>
      <c r="H408" s="34">
        <v>0</v>
      </c>
      <c r="I408" s="34">
        <v>5125</v>
      </c>
      <c r="J408" s="34">
        <v>19933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0</v>
      </c>
      <c r="Z408" s="34">
        <v>0</v>
      </c>
      <c r="AA408" s="34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69</v>
      </c>
      <c r="AN408" s="34">
        <v>76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f t="shared" si="79"/>
        <v>10737</v>
      </c>
      <c r="AV408" s="34">
        <f t="shared" si="80"/>
        <v>25038</v>
      </c>
      <c r="AW408" s="83" t="s">
        <v>274</v>
      </c>
      <c r="AX408" s="1"/>
      <c r="AY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5.75">
      <c r="A409" s="76"/>
      <c r="B409" s="8">
        <v>2019</v>
      </c>
      <c r="C409" s="34">
        <v>0</v>
      </c>
      <c r="D409" s="34">
        <v>0</v>
      </c>
      <c r="E409" s="34">
        <v>14081</v>
      </c>
      <c r="F409" s="34">
        <v>12520</v>
      </c>
      <c r="G409" s="34">
        <v>0</v>
      </c>
      <c r="H409" s="34">
        <v>0</v>
      </c>
      <c r="I409" s="34">
        <v>6090</v>
      </c>
      <c r="J409" s="34">
        <v>7158</v>
      </c>
      <c r="K409" s="34">
        <v>34</v>
      </c>
      <c r="L409" s="34">
        <v>48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v>3</v>
      </c>
      <c r="S409" s="34">
        <v>0</v>
      </c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0</v>
      </c>
      <c r="Z409" s="34">
        <v>0</v>
      </c>
      <c r="AA409" s="34">
        <v>528</v>
      </c>
      <c r="AB409" s="34">
        <v>576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6195</v>
      </c>
      <c r="AN409" s="34">
        <v>5046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f t="shared" si="79"/>
        <v>26928</v>
      </c>
      <c r="AV409" s="34">
        <f t="shared" si="80"/>
        <v>25351</v>
      </c>
      <c r="AW409" s="84"/>
      <c r="AX409" s="1"/>
      <c r="AY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5.75">
      <c r="A410" s="77"/>
      <c r="B410" s="8">
        <v>2020</v>
      </c>
      <c r="C410" s="34">
        <v>0</v>
      </c>
      <c r="D410" s="34">
        <v>0</v>
      </c>
      <c r="E410" s="34">
        <v>11757</v>
      </c>
      <c r="F410" s="34">
        <v>10532</v>
      </c>
      <c r="G410" s="34">
        <v>0</v>
      </c>
      <c r="H410" s="34">
        <v>0</v>
      </c>
      <c r="I410" s="34">
        <v>6076</v>
      </c>
      <c r="J410" s="34">
        <v>8570</v>
      </c>
      <c r="K410" s="34">
        <v>1</v>
      </c>
      <c r="L410" s="34">
        <v>3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4">
        <v>0</v>
      </c>
      <c r="AA410" s="34">
        <v>220</v>
      </c>
      <c r="AB410" s="34">
        <v>253</v>
      </c>
      <c r="AC410" s="34">
        <v>0</v>
      </c>
      <c r="AD410" s="34">
        <v>0</v>
      </c>
      <c r="AE410" s="34">
        <v>4</v>
      </c>
      <c r="AF410" s="34">
        <v>16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8668</v>
      </c>
      <c r="AN410" s="34">
        <v>6952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f t="shared" si="79"/>
        <v>26726</v>
      </c>
      <c r="AV410" s="34">
        <f t="shared" si="80"/>
        <v>26326</v>
      </c>
      <c r="AW410" s="85"/>
      <c r="AX410" s="1"/>
      <c r="AY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5.75">
      <c r="A411" s="75" t="s">
        <v>46</v>
      </c>
      <c r="B411" s="8">
        <v>2018</v>
      </c>
      <c r="C411" s="34">
        <v>0</v>
      </c>
      <c r="D411" s="34">
        <v>0</v>
      </c>
      <c r="E411" s="34">
        <v>1647</v>
      </c>
      <c r="F411" s="34">
        <v>385</v>
      </c>
      <c r="G411" s="34">
        <v>0</v>
      </c>
      <c r="H411" s="34">
        <v>0</v>
      </c>
      <c r="I411" s="34">
        <v>761</v>
      </c>
      <c r="J411" s="34">
        <v>143</v>
      </c>
      <c r="K411" s="34">
        <v>145</v>
      </c>
      <c r="L411" s="34">
        <v>34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0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101</v>
      </c>
      <c r="AN411" s="34">
        <v>41</v>
      </c>
      <c r="AO411" s="34">
        <v>7499</v>
      </c>
      <c r="AP411" s="34">
        <v>1183</v>
      </c>
      <c r="AQ411" s="34">
        <v>0</v>
      </c>
      <c r="AR411" s="34">
        <v>0</v>
      </c>
      <c r="AS411" s="34">
        <v>0</v>
      </c>
      <c r="AT411" s="34">
        <v>0</v>
      </c>
      <c r="AU411" s="34">
        <f t="shared" si="79"/>
        <v>10153</v>
      </c>
      <c r="AV411" s="34">
        <f t="shared" si="80"/>
        <v>1786</v>
      </c>
      <c r="AW411" s="83" t="s">
        <v>275</v>
      </c>
      <c r="AX411" s="1"/>
      <c r="AY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5.75">
      <c r="A412" s="76"/>
      <c r="B412" s="8">
        <v>2019</v>
      </c>
      <c r="C412" s="34">
        <v>0</v>
      </c>
      <c r="D412" s="34">
        <v>0</v>
      </c>
      <c r="E412" s="34">
        <v>921</v>
      </c>
      <c r="F412" s="34">
        <v>146</v>
      </c>
      <c r="G412" s="34">
        <v>0</v>
      </c>
      <c r="H412" s="34">
        <v>0</v>
      </c>
      <c r="I412" s="34">
        <v>333</v>
      </c>
      <c r="J412" s="34">
        <v>52</v>
      </c>
      <c r="K412" s="34">
        <v>149</v>
      </c>
      <c r="L412" s="34">
        <v>61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0</v>
      </c>
      <c r="Z412" s="34">
        <v>0</v>
      </c>
      <c r="AA412" s="34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21</v>
      </c>
      <c r="AN412" s="34">
        <v>16</v>
      </c>
      <c r="AO412" s="34">
        <v>6627</v>
      </c>
      <c r="AP412" s="34">
        <v>1026</v>
      </c>
      <c r="AQ412" s="34">
        <v>0</v>
      </c>
      <c r="AR412" s="34">
        <v>0</v>
      </c>
      <c r="AS412" s="34">
        <v>0</v>
      </c>
      <c r="AT412" s="34">
        <v>0</v>
      </c>
      <c r="AU412" s="34">
        <f t="shared" si="79"/>
        <v>8051</v>
      </c>
      <c r="AV412" s="34">
        <f t="shared" si="80"/>
        <v>1301</v>
      </c>
      <c r="AW412" s="84"/>
      <c r="AX412" s="1"/>
      <c r="AY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5.75">
      <c r="A413" s="77"/>
      <c r="B413" s="8">
        <v>2020</v>
      </c>
      <c r="C413" s="34">
        <v>0</v>
      </c>
      <c r="D413" s="34">
        <v>0</v>
      </c>
      <c r="E413" s="34">
        <v>1635</v>
      </c>
      <c r="F413" s="34">
        <v>743</v>
      </c>
      <c r="G413" s="34">
        <v>0</v>
      </c>
      <c r="H413" s="34">
        <v>0</v>
      </c>
      <c r="I413" s="34">
        <v>326</v>
      </c>
      <c r="J413" s="34">
        <v>66</v>
      </c>
      <c r="K413" s="34">
        <v>26</v>
      </c>
      <c r="L413" s="34">
        <v>22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14</v>
      </c>
      <c r="V413" s="34">
        <v>3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246</v>
      </c>
      <c r="AN413" s="34">
        <v>104</v>
      </c>
      <c r="AO413" s="34">
        <v>14066</v>
      </c>
      <c r="AP413" s="34">
        <v>9893</v>
      </c>
      <c r="AQ413" s="34">
        <v>0</v>
      </c>
      <c r="AR413" s="34">
        <v>0</v>
      </c>
      <c r="AS413" s="34">
        <v>0</v>
      </c>
      <c r="AT413" s="34">
        <v>0</v>
      </c>
      <c r="AU413" s="34">
        <f t="shared" si="79"/>
        <v>16313</v>
      </c>
      <c r="AV413" s="34">
        <f t="shared" si="80"/>
        <v>10831</v>
      </c>
      <c r="AW413" s="85"/>
      <c r="AX413" s="1"/>
      <c r="AY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5.75">
      <c r="A414" s="75" t="s">
        <v>47</v>
      </c>
      <c r="B414" s="8">
        <v>2018</v>
      </c>
      <c r="C414" s="34">
        <v>0</v>
      </c>
      <c r="D414" s="34">
        <v>0</v>
      </c>
      <c r="E414" s="34">
        <v>4404</v>
      </c>
      <c r="F414" s="34">
        <v>4723</v>
      </c>
      <c r="G414" s="34">
        <v>0</v>
      </c>
      <c r="H414" s="34">
        <v>0</v>
      </c>
      <c r="I414" s="34">
        <v>27</v>
      </c>
      <c r="J414" s="34">
        <v>117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3877</v>
      </c>
      <c r="R414" s="34">
        <v>4818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0</v>
      </c>
      <c r="AA414" s="34">
        <v>15979</v>
      </c>
      <c r="AB414" s="34">
        <v>22236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12</v>
      </c>
      <c r="AJ414" s="34">
        <v>58</v>
      </c>
      <c r="AK414" s="34">
        <v>0</v>
      </c>
      <c r="AL414" s="34">
        <v>0</v>
      </c>
      <c r="AM414" s="34">
        <v>959</v>
      </c>
      <c r="AN414" s="34">
        <v>843</v>
      </c>
      <c r="AO414" s="34">
        <v>1808</v>
      </c>
      <c r="AP414" s="34">
        <v>1966</v>
      </c>
      <c r="AQ414" s="34">
        <v>0</v>
      </c>
      <c r="AR414" s="34">
        <v>0</v>
      </c>
      <c r="AS414" s="34">
        <v>0</v>
      </c>
      <c r="AT414" s="34">
        <v>0</v>
      </c>
      <c r="AU414" s="34">
        <f t="shared" si="79"/>
        <v>27066</v>
      </c>
      <c r="AV414" s="34">
        <f t="shared" si="80"/>
        <v>34761</v>
      </c>
      <c r="AW414" s="83" t="s">
        <v>48</v>
      </c>
      <c r="AX414" s="1"/>
      <c r="AY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5.75">
      <c r="A415" s="76"/>
      <c r="B415" s="8">
        <v>2019</v>
      </c>
      <c r="C415" s="34">
        <v>1</v>
      </c>
      <c r="D415" s="34">
        <v>2</v>
      </c>
      <c r="E415" s="34">
        <v>4365</v>
      </c>
      <c r="F415" s="34">
        <v>3960</v>
      </c>
      <c r="G415" s="34">
        <v>0</v>
      </c>
      <c r="H415" s="34">
        <v>0</v>
      </c>
      <c r="I415" s="34">
        <v>11</v>
      </c>
      <c r="J415" s="34">
        <v>69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0</v>
      </c>
      <c r="Q415" s="34">
        <v>2579</v>
      </c>
      <c r="R415" s="34">
        <v>3506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103</v>
      </c>
      <c r="AJ415" s="34">
        <v>102</v>
      </c>
      <c r="AK415" s="34">
        <v>0</v>
      </c>
      <c r="AL415" s="34">
        <v>0</v>
      </c>
      <c r="AM415" s="34">
        <v>9514</v>
      </c>
      <c r="AN415" s="34">
        <v>10363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f t="shared" si="79"/>
        <v>16573</v>
      </c>
      <c r="AV415" s="34">
        <f t="shared" si="80"/>
        <v>18002</v>
      </c>
      <c r="AW415" s="84"/>
      <c r="AX415" s="1"/>
      <c r="AY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5.75">
      <c r="A416" s="77"/>
      <c r="B416" s="8">
        <v>2020</v>
      </c>
      <c r="C416" s="34">
        <v>7</v>
      </c>
      <c r="D416" s="34">
        <v>63</v>
      </c>
      <c r="E416" s="34">
        <v>4688</v>
      </c>
      <c r="F416" s="34">
        <v>5174</v>
      </c>
      <c r="G416" s="34">
        <v>0</v>
      </c>
      <c r="H416" s="34">
        <v>0</v>
      </c>
      <c r="I416" s="34">
        <v>35</v>
      </c>
      <c r="J416" s="34">
        <v>209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5800</v>
      </c>
      <c r="R416" s="34">
        <v>6625</v>
      </c>
      <c r="S416" s="34">
        <v>0</v>
      </c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0</v>
      </c>
      <c r="Z416" s="34">
        <v>0</v>
      </c>
      <c r="AA416" s="34">
        <v>0</v>
      </c>
      <c r="AB416" s="34">
        <v>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11</v>
      </c>
      <c r="AJ416" s="34">
        <v>34</v>
      </c>
      <c r="AK416" s="34">
        <v>0</v>
      </c>
      <c r="AL416" s="34">
        <v>0</v>
      </c>
      <c r="AM416" s="34">
        <v>3587</v>
      </c>
      <c r="AN416" s="34">
        <v>3910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f>SUM(C416,E416,G416,I416,K416,M416,O416,Q416,S416,U416,W416,Y416,AA416,AC416,AE416,AG416,AI416,AK416,AM416,AO416,AQ416,AS416)</f>
        <v>14128</v>
      </c>
      <c r="AV416" s="34">
        <f>SUM(D416,F416,H416,J416,L416,N416,P416,R416,T416,V416,X416,Z416,AB416,AD416,AF416,AH416,AJ416,AL416,AN416,AP416,AR416,AT416)</f>
        <v>16015</v>
      </c>
      <c r="AW416" s="85"/>
      <c r="AX416" s="1"/>
      <c r="AY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5.75">
      <c r="A417" s="75" t="s">
        <v>120</v>
      </c>
      <c r="B417" s="8">
        <v>2018</v>
      </c>
      <c r="C417" s="34">
        <v>2439.115768361582</v>
      </c>
      <c r="D417" s="34">
        <v>8187.6497082732294</v>
      </c>
      <c r="E417" s="34">
        <v>226946.04800000001</v>
      </c>
      <c r="F417" s="34">
        <v>315141.96454465605</v>
      </c>
      <c r="G417" s="34">
        <v>4</v>
      </c>
      <c r="H417" s="34">
        <v>11</v>
      </c>
      <c r="I417" s="34">
        <v>53299.521000000001</v>
      </c>
      <c r="J417" s="34">
        <v>74794.242072369365</v>
      </c>
      <c r="K417" s="34">
        <v>9822.3680000000004</v>
      </c>
      <c r="L417" s="34">
        <v>9390.2971410000009</v>
      </c>
      <c r="M417" s="34">
        <v>0</v>
      </c>
      <c r="N417" s="34">
        <v>0</v>
      </c>
      <c r="O417" s="34">
        <v>0</v>
      </c>
      <c r="P417" s="34">
        <v>0</v>
      </c>
      <c r="Q417" s="34">
        <v>39208.531000000003</v>
      </c>
      <c r="R417" s="34">
        <v>70433.043842853644</v>
      </c>
      <c r="S417" s="34">
        <v>876.13599999999997</v>
      </c>
      <c r="T417" s="34">
        <v>827.14239601531892</v>
      </c>
      <c r="U417" s="34">
        <v>19741.334000000003</v>
      </c>
      <c r="V417" s="34">
        <v>43578.548307820543</v>
      </c>
      <c r="W417" s="34">
        <v>42.615000000000002</v>
      </c>
      <c r="X417" s="34">
        <v>51.1494</v>
      </c>
      <c r="Y417" s="34">
        <v>0</v>
      </c>
      <c r="Z417" s="34">
        <v>0</v>
      </c>
      <c r="AA417" s="34">
        <v>96699.501000000004</v>
      </c>
      <c r="AB417" s="34">
        <v>134591.80989012556</v>
      </c>
      <c r="AC417" s="34">
        <v>2110.4</v>
      </c>
      <c r="AD417" s="34">
        <v>5543.6909999999998</v>
      </c>
      <c r="AE417" s="34">
        <v>62</v>
      </c>
      <c r="AF417" s="34">
        <v>251</v>
      </c>
      <c r="AG417" s="34">
        <v>2013</v>
      </c>
      <c r="AH417" s="34">
        <v>2890.7428427925665</v>
      </c>
      <c r="AI417" s="34">
        <v>4151.3549999999996</v>
      </c>
      <c r="AJ417" s="34">
        <v>12701.635589827827</v>
      </c>
      <c r="AK417" s="34">
        <v>184</v>
      </c>
      <c r="AL417" s="34">
        <v>86.435159999999996</v>
      </c>
      <c r="AM417" s="34">
        <v>726656.51277575758</v>
      </c>
      <c r="AN417" s="34">
        <v>135535.52159177812</v>
      </c>
      <c r="AO417" s="34">
        <v>36237.838000000003</v>
      </c>
      <c r="AP417" s="34">
        <v>38207.827744513212</v>
      </c>
      <c r="AQ417" s="34">
        <v>180.87</v>
      </c>
      <c r="AR417" s="34">
        <v>96.441689999999994</v>
      </c>
      <c r="AS417" s="34">
        <v>1240.5999999999999</v>
      </c>
      <c r="AT417" s="34">
        <v>1191.5597790055249</v>
      </c>
      <c r="AU417" s="34">
        <f t="shared" ref="AU417:AV419" si="81">SUM(AU351,AU354,AU357,AU360,AU363,AU366,AU369,AU372,AU375,AU378,AU381,AU384,AU387,AU390,AU393,AU396,AU399,AU402,AU405,AU408,AU411,AU414)</f>
        <v>3725457</v>
      </c>
      <c r="AV417" s="34">
        <f t="shared" si="81"/>
        <v>833403</v>
      </c>
      <c r="AW417" s="83" t="s">
        <v>82</v>
      </c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5.75">
      <c r="A418" s="76"/>
      <c r="B418" s="8">
        <v>2019</v>
      </c>
      <c r="C418" s="34">
        <f>SUM(C352,C355,C358,C361,C364,C367,C370,C373,C376,C379,C382,C385,C388,C391,C394,C397,C400,C403,C406,C409,C412,C415)</f>
        <v>4674</v>
      </c>
      <c r="D418" s="34">
        <f>SUM(D352,D355,D358,D361,D364,D367,D370,D373,D376,D379,D382,D385,D388,D391,D394,D397,D400,D403,D406,D409,D412,D415)</f>
        <v>7906.09</v>
      </c>
      <c r="E418" s="34">
        <f t="shared" ref="E418:AT418" si="82">SUM(E352,E355,E358,E361,E364,E367,E370,E373,E376,E379,E382,E385,E388,E391,E394,E397,E400,E403,E406,E409,E412,E415)</f>
        <v>171009</v>
      </c>
      <c r="F418" s="34">
        <f t="shared" si="82"/>
        <v>189817</v>
      </c>
      <c r="G418" s="34">
        <f t="shared" si="82"/>
        <v>675</v>
      </c>
      <c r="H418" s="34">
        <f t="shared" si="82"/>
        <v>11.301298701298702</v>
      </c>
      <c r="I418" s="34">
        <f t="shared" si="82"/>
        <v>44780</v>
      </c>
      <c r="J418" s="34">
        <f t="shared" si="82"/>
        <v>79824.11</v>
      </c>
      <c r="K418" s="34">
        <f t="shared" si="82"/>
        <v>886</v>
      </c>
      <c r="L418" s="34">
        <f t="shared" si="82"/>
        <v>826.37</v>
      </c>
      <c r="M418" s="34">
        <f t="shared" si="82"/>
        <v>4098</v>
      </c>
      <c r="N418" s="34">
        <f t="shared" si="82"/>
        <v>370.6</v>
      </c>
      <c r="O418" s="34">
        <f t="shared" si="82"/>
        <v>4058</v>
      </c>
      <c r="P418" s="34">
        <f t="shared" si="82"/>
        <v>1689.11</v>
      </c>
      <c r="Q418" s="34">
        <f t="shared" si="82"/>
        <v>88677</v>
      </c>
      <c r="R418" s="34">
        <f t="shared" si="82"/>
        <v>127012.21038961039</v>
      </c>
      <c r="S418" s="34">
        <f t="shared" si="82"/>
        <v>1880</v>
      </c>
      <c r="T418" s="34">
        <f t="shared" si="82"/>
        <v>1413.0623376623378</v>
      </c>
      <c r="U418" s="34">
        <f t="shared" si="82"/>
        <v>18064</v>
      </c>
      <c r="V418" s="34">
        <f t="shared" si="82"/>
        <v>49719.26</v>
      </c>
      <c r="W418" s="34">
        <f t="shared" si="82"/>
        <v>125</v>
      </c>
      <c r="X418" s="34">
        <f t="shared" si="82"/>
        <v>44</v>
      </c>
      <c r="Y418" s="34">
        <f t="shared" si="82"/>
        <v>50766</v>
      </c>
      <c r="Z418" s="34">
        <f t="shared" si="82"/>
        <v>12837.9</v>
      </c>
      <c r="AA418" s="34">
        <f t="shared" si="82"/>
        <v>75983</v>
      </c>
      <c r="AB418" s="34">
        <f t="shared" si="82"/>
        <v>85634</v>
      </c>
      <c r="AC418" s="34">
        <f t="shared" si="82"/>
        <v>4386</v>
      </c>
      <c r="AD418" s="34">
        <f t="shared" si="82"/>
        <v>14193</v>
      </c>
      <c r="AE418" s="34">
        <f t="shared" si="82"/>
        <v>89.56</v>
      </c>
      <c r="AF418" s="34">
        <f t="shared" si="82"/>
        <v>199.38</v>
      </c>
      <c r="AG418" s="34">
        <f t="shared" si="82"/>
        <v>3642</v>
      </c>
      <c r="AH418" s="34">
        <f t="shared" si="82"/>
        <v>2384.67</v>
      </c>
      <c r="AI418" s="34">
        <f t="shared" si="82"/>
        <v>8771</v>
      </c>
      <c r="AJ418" s="34">
        <f t="shared" si="82"/>
        <v>14751.82</v>
      </c>
      <c r="AK418" s="34">
        <f t="shared" si="82"/>
        <v>1688</v>
      </c>
      <c r="AL418" s="34">
        <f t="shared" si="82"/>
        <v>2625</v>
      </c>
      <c r="AM418" s="34">
        <f t="shared" si="82"/>
        <v>94156</v>
      </c>
      <c r="AN418" s="34">
        <f t="shared" si="82"/>
        <v>76800.97</v>
      </c>
      <c r="AO418" s="34">
        <f t="shared" si="82"/>
        <v>34555</v>
      </c>
      <c r="AP418" s="34">
        <f t="shared" si="82"/>
        <v>21169.53</v>
      </c>
      <c r="AQ418" s="34">
        <f t="shared" si="82"/>
        <v>413</v>
      </c>
      <c r="AR418" s="34">
        <f t="shared" si="82"/>
        <v>658</v>
      </c>
      <c r="AS418" s="34">
        <f t="shared" si="82"/>
        <v>9115</v>
      </c>
      <c r="AT418" s="34">
        <f t="shared" si="82"/>
        <v>6722.99</v>
      </c>
      <c r="AU418" s="34">
        <f t="shared" si="81"/>
        <v>622490.56000000006</v>
      </c>
      <c r="AV418" s="34">
        <f t="shared" si="81"/>
        <v>691655.37402597396</v>
      </c>
      <c r="AW418" s="84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5.75">
      <c r="A419" s="77"/>
      <c r="B419" s="8">
        <v>2020</v>
      </c>
      <c r="C419" s="34">
        <f>C353+C356+C359+C362+C365+C368+C371+C374+C377+C380+C383+C386+C389+C392+C395+C398+C401+C404+C407+C410+C413+C416</f>
        <v>3547</v>
      </c>
      <c r="D419" s="34">
        <f>SUM(D353,D356,D359,D362,D365,D368,D371,D374,D377,D380,D383,D386,D389,D392,D395,D398,D401,D404,D407,D410,D413,D416)</f>
        <v>6478</v>
      </c>
      <c r="E419" s="34">
        <f t="shared" ref="E419:AT419" si="83">SUM(E353,E356,E359,E362,E365,E368,E371,E374,E377,E380,E383,E386,E389,E392,E395,E398,E401,E404,E407,E410,E413,E416)</f>
        <v>185354</v>
      </c>
      <c r="F419" s="34">
        <f t="shared" si="83"/>
        <v>220713</v>
      </c>
      <c r="G419" s="34">
        <f t="shared" si="83"/>
        <v>250</v>
      </c>
      <c r="H419" s="34">
        <f t="shared" si="83"/>
        <v>150</v>
      </c>
      <c r="I419" s="34">
        <f t="shared" si="83"/>
        <v>42216</v>
      </c>
      <c r="J419" s="34">
        <f t="shared" si="83"/>
        <v>67511</v>
      </c>
      <c r="K419" s="34">
        <f t="shared" si="83"/>
        <v>242</v>
      </c>
      <c r="L419" s="34">
        <f t="shared" si="83"/>
        <v>374</v>
      </c>
      <c r="M419" s="34">
        <f t="shared" si="83"/>
        <v>0</v>
      </c>
      <c r="N419" s="34">
        <f t="shared" si="83"/>
        <v>0</v>
      </c>
      <c r="O419" s="34">
        <f t="shared" si="83"/>
        <v>0</v>
      </c>
      <c r="P419" s="34">
        <f t="shared" si="83"/>
        <v>0</v>
      </c>
      <c r="Q419" s="34">
        <f t="shared" si="83"/>
        <v>113313</v>
      </c>
      <c r="R419" s="34">
        <f t="shared" si="83"/>
        <v>152115</v>
      </c>
      <c r="S419" s="34">
        <f t="shared" si="83"/>
        <v>631</v>
      </c>
      <c r="T419" s="34">
        <f t="shared" si="83"/>
        <v>991</v>
      </c>
      <c r="U419" s="34">
        <f t="shared" si="83"/>
        <v>19920</v>
      </c>
      <c r="V419" s="34">
        <f t="shared" si="83"/>
        <v>48140</v>
      </c>
      <c r="W419" s="34">
        <f t="shared" si="83"/>
        <v>350</v>
      </c>
      <c r="X419" s="34">
        <f t="shared" si="83"/>
        <v>125</v>
      </c>
      <c r="Y419" s="34">
        <f t="shared" si="83"/>
        <v>9483</v>
      </c>
      <c r="Z419" s="34">
        <f t="shared" si="83"/>
        <v>2327</v>
      </c>
      <c r="AA419" s="34">
        <f t="shared" si="83"/>
        <v>108972</v>
      </c>
      <c r="AB419" s="34">
        <f t="shared" si="83"/>
        <v>124987</v>
      </c>
      <c r="AC419" s="34">
        <f t="shared" si="83"/>
        <v>6233</v>
      </c>
      <c r="AD419" s="34">
        <f t="shared" si="83"/>
        <v>16167</v>
      </c>
      <c r="AE419" s="34">
        <f t="shared" si="83"/>
        <v>763</v>
      </c>
      <c r="AF419" s="34">
        <f t="shared" si="83"/>
        <v>1079</v>
      </c>
      <c r="AG419" s="34">
        <f t="shared" si="83"/>
        <v>2427</v>
      </c>
      <c r="AH419" s="34">
        <f t="shared" si="83"/>
        <v>3533</v>
      </c>
      <c r="AI419" s="34">
        <f t="shared" si="83"/>
        <v>8861</v>
      </c>
      <c r="AJ419" s="34">
        <f t="shared" si="83"/>
        <v>13937</v>
      </c>
      <c r="AK419" s="34">
        <f t="shared" si="83"/>
        <v>188</v>
      </c>
      <c r="AL419" s="34">
        <f t="shared" si="83"/>
        <v>269</v>
      </c>
      <c r="AM419" s="34">
        <f t="shared" si="83"/>
        <v>165535</v>
      </c>
      <c r="AN419" s="34">
        <f t="shared" si="83"/>
        <v>157524</v>
      </c>
      <c r="AO419" s="34">
        <f t="shared" si="83"/>
        <v>36423.894009216587</v>
      </c>
      <c r="AP419" s="34">
        <f t="shared" si="83"/>
        <v>36803</v>
      </c>
      <c r="AQ419" s="34">
        <f t="shared" si="83"/>
        <v>101</v>
      </c>
      <c r="AR419" s="34">
        <f t="shared" si="83"/>
        <v>83</v>
      </c>
      <c r="AS419" s="34">
        <f t="shared" si="83"/>
        <v>5441</v>
      </c>
      <c r="AT419" s="34">
        <f t="shared" si="83"/>
        <v>8360</v>
      </c>
      <c r="AU419" s="34">
        <f t="shared" si="81"/>
        <v>710250.89400921657</v>
      </c>
      <c r="AV419" s="34">
        <f t="shared" si="81"/>
        <v>861666</v>
      </c>
      <c r="AW419" s="85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21.75" customHeight="1">
      <c r="A422" s="49" t="s">
        <v>234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47" t="s">
        <v>233</v>
      </c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5" customHeight="1">
      <c r="A423" s="113" t="s">
        <v>291</v>
      </c>
      <c r="B423" s="113"/>
      <c r="C423" s="113"/>
      <c r="D423" s="113"/>
      <c r="E423" s="113"/>
      <c r="F423" s="11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90" t="s">
        <v>253</v>
      </c>
      <c r="AU423" s="90"/>
      <c r="AV423" s="90"/>
      <c r="AW423" s="90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6.5" customHeight="1">
      <c r="A424" s="74" t="s">
        <v>258</v>
      </c>
      <c r="B424" s="74"/>
      <c r="C424" s="74"/>
      <c r="D424" s="74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J424" s="2"/>
      <c r="AK424" s="2"/>
      <c r="AL424" s="2"/>
      <c r="AM424" s="2"/>
      <c r="AN424" s="2"/>
      <c r="AO424" s="2"/>
      <c r="AP424" s="2"/>
      <c r="AQ424" s="88" t="s">
        <v>122</v>
      </c>
      <c r="AR424" s="88"/>
      <c r="AS424" s="88"/>
      <c r="AT424" s="88"/>
      <c r="AU424" s="88"/>
      <c r="AV424" s="88"/>
      <c r="AW424" s="88"/>
      <c r="AX424" s="29"/>
      <c r="AY424" s="29"/>
      <c r="AZ424" s="1"/>
      <c r="BA424" s="1"/>
      <c r="BB424" s="1"/>
    </row>
    <row r="425" spans="1:61" ht="16.5" customHeight="1">
      <c r="A425" s="78" t="s">
        <v>84</v>
      </c>
      <c r="B425" s="79"/>
      <c r="C425" s="80" t="s">
        <v>85</v>
      </c>
      <c r="D425" s="81"/>
      <c r="E425" s="80" t="s">
        <v>16</v>
      </c>
      <c r="F425" s="81"/>
      <c r="G425" s="80" t="s">
        <v>18</v>
      </c>
      <c r="H425" s="81"/>
      <c r="I425" s="80" t="s">
        <v>19</v>
      </c>
      <c r="J425" s="81"/>
      <c r="K425" s="80" t="s">
        <v>20</v>
      </c>
      <c r="L425" s="81"/>
      <c r="M425" s="80" t="s">
        <v>21</v>
      </c>
      <c r="N425" s="81"/>
      <c r="O425" s="80" t="s">
        <v>86</v>
      </c>
      <c r="P425" s="81"/>
      <c r="Q425" s="80" t="s">
        <v>24</v>
      </c>
      <c r="R425" s="81"/>
      <c r="S425" s="80" t="s">
        <v>26</v>
      </c>
      <c r="T425" s="81"/>
      <c r="U425" s="80" t="s">
        <v>28</v>
      </c>
      <c r="V425" s="81"/>
      <c r="W425" s="80" t="s">
        <v>30</v>
      </c>
      <c r="X425" s="81"/>
      <c r="Y425" s="80" t="s">
        <v>32</v>
      </c>
      <c r="Z425" s="81"/>
      <c r="AA425" s="80" t="s">
        <v>34</v>
      </c>
      <c r="AB425" s="81"/>
      <c r="AC425" s="80" t="s">
        <v>36</v>
      </c>
      <c r="AD425" s="81"/>
      <c r="AE425" s="80" t="s">
        <v>38</v>
      </c>
      <c r="AF425" s="81"/>
      <c r="AG425" s="80" t="s">
        <v>40</v>
      </c>
      <c r="AH425" s="81"/>
      <c r="AI425" s="80" t="s">
        <v>41</v>
      </c>
      <c r="AJ425" s="81"/>
      <c r="AK425" s="80" t="s">
        <v>42</v>
      </c>
      <c r="AL425" s="81"/>
      <c r="AM425" s="80" t="s">
        <v>44</v>
      </c>
      <c r="AN425" s="81"/>
      <c r="AO425" s="80" t="s">
        <v>45</v>
      </c>
      <c r="AP425" s="81"/>
      <c r="AQ425" s="80" t="s">
        <v>46</v>
      </c>
      <c r="AR425" s="81"/>
      <c r="AS425" s="80" t="s">
        <v>47</v>
      </c>
      <c r="AT425" s="81"/>
      <c r="AU425" s="80" t="s">
        <v>81</v>
      </c>
      <c r="AV425" s="81"/>
      <c r="AW425" s="30" t="s">
        <v>87</v>
      </c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6.5" customHeight="1">
      <c r="A426" s="75" t="s">
        <v>88</v>
      </c>
      <c r="B426" s="30" t="s">
        <v>52</v>
      </c>
      <c r="C426" s="80" t="s">
        <v>266</v>
      </c>
      <c r="D426" s="81"/>
      <c r="E426" s="80" t="s">
        <v>89</v>
      </c>
      <c r="F426" s="81"/>
      <c r="G426" s="80" t="s">
        <v>267</v>
      </c>
      <c r="H426" s="81"/>
      <c r="I426" s="80" t="s">
        <v>268</v>
      </c>
      <c r="J426" s="81"/>
      <c r="K426" s="80" t="s">
        <v>269</v>
      </c>
      <c r="L426" s="81"/>
      <c r="M426" s="80" t="s">
        <v>270</v>
      </c>
      <c r="N426" s="81"/>
      <c r="O426" s="80" t="s">
        <v>90</v>
      </c>
      <c r="P426" s="81"/>
      <c r="Q426" s="80" t="s">
        <v>91</v>
      </c>
      <c r="R426" s="81"/>
      <c r="S426" s="80" t="s">
        <v>92</v>
      </c>
      <c r="T426" s="81"/>
      <c r="U426" s="80" t="s">
        <v>93</v>
      </c>
      <c r="V426" s="81"/>
      <c r="W426" s="80" t="s">
        <v>94</v>
      </c>
      <c r="X426" s="81"/>
      <c r="Y426" s="80" t="s">
        <v>95</v>
      </c>
      <c r="Z426" s="81"/>
      <c r="AA426" s="80" t="s">
        <v>96</v>
      </c>
      <c r="AB426" s="81"/>
      <c r="AC426" s="80" t="s">
        <v>97</v>
      </c>
      <c r="AD426" s="81"/>
      <c r="AE426" s="80" t="s">
        <v>98</v>
      </c>
      <c r="AF426" s="81"/>
      <c r="AG426" s="80" t="s">
        <v>271</v>
      </c>
      <c r="AH426" s="81"/>
      <c r="AI426" s="80" t="s">
        <v>272</v>
      </c>
      <c r="AJ426" s="81"/>
      <c r="AK426" s="80" t="s">
        <v>99</v>
      </c>
      <c r="AL426" s="81"/>
      <c r="AM426" s="80" t="s">
        <v>273</v>
      </c>
      <c r="AN426" s="81"/>
      <c r="AO426" s="80" t="s">
        <v>100</v>
      </c>
      <c r="AP426" s="81"/>
      <c r="AQ426" s="80" t="s">
        <v>275</v>
      </c>
      <c r="AR426" s="81"/>
      <c r="AS426" s="80" t="s">
        <v>101</v>
      </c>
      <c r="AT426" s="81"/>
      <c r="AU426" s="80" t="s">
        <v>102</v>
      </c>
      <c r="AV426" s="81"/>
      <c r="AW426" s="83" t="s">
        <v>103</v>
      </c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5.75">
      <c r="A427" s="77"/>
      <c r="B427" s="48" t="s">
        <v>65</v>
      </c>
      <c r="C427" s="35" t="s">
        <v>123</v>
      </c>
      <c r="D427" s="46" t="s">
        <v>124</v>
      </c>
      <c r="E427" s="35" t="s">
        <v>123</v>
      </c>
      <c r="F427" s="46" t="s">
        <v>124</v>
      </c>
      <c r="G427" s="35" t="s">
        <v>123</v>
      </c>
      <c r="H427" s="46" t="s">
        <v>124</v>
      </c>
      <c r="I427" s="35" t="s">
        <v>123</v>
      </c>
      <c r="J427" s="46" t="s">
        <v>124</v>
      </c>
      <c r="K427" s="35" t="s">
        <v>123</v>
      </c>
      <c r="L427" s="46" t="s">
        <v>124</v>
      </c>
      <c r="M427" s="35" t="s">
        <v>123</v>
      </c>
      <c r="N427" s="46" t="s">
        <v>124</v>
      </c>
      <c r="O427" s="35" t="s">
        <v>123</v>
      </c>
      <c r="P427" s="46" t="s">
        <v>124</v>
      </c>
      <c r="Q427" s="35" t="s">
        <v>123</v>
      </c>
      <c r="R427" s="46" t="s">
        <v>124</v>
      </c>
      <c r="S427" s="35" t="s">
        <v>123</v>
      </c>
      <c r="T427" s="46" t="s">
        <v>124</v>
      </c>
      <c r="U427" s="35" t="s">
        <v>123</v>
      </c>
      <c r="V427" s="46" t="s">
        <v>124</v>
      </c>
      <c r="W427" s="35" t="s">
        <v>123</v>
      </c>
      <c r="X427" s="46" t="s">
        <v>124</v>
      </c>
      <c r="Y427" s="35" t="s">
        <v>123</v>
      </c>
      <c r="Z427" s="46" t="s">
        <v>124</v>
      </c>
      <c r="AA427" s="35" t="s">
        <v>123</v>
      </c>
      <c r="AB427" s="46" t="s">
        <v>124</v>
      </c>
      <c r="AC427" s="35" t="s">
        <v>123</v>
      </c>
      <c r="AD427" s="46" t="s">
        <v>124</v>
      </c>
      <c r="AE427" s="35" t="s">
        <v>123</v>
      </c>
      <c r="AF427" s="46" t="s">
        <v>124</v>
      </c>
      <c r="AG427" s="35" t="s">
        <v>123</v>
      </c>
      <c r="AH427" s="46" t="s">
        <v>124</v>
      </c>
      <c r="AI427" s="35" t="s">
        <v>123</v>
      </c>
      <c r="AJ427" s="46" t="s">
        <v>124</v>
      </c>
      <c r="AK427" s="35" t="s">
        <v>123</v>
      </c>
      <c r="AL427" s="46" t="s">
        <v>124</v>
      </c>
      <c r="AM427" s="35" t="s">
        <v>123</v>
      </c>
      <c r="AN427" s="46" t="s">
        <v>124</v>
      </c>
      <c r="AO427" s="35" t="s">
        <v>123</v>
      </c>
      <c r="AP427" s="46" t="s">
        <v>124</v>
      </c>
      <c r="AQ427" s="35" t="s">
        <v>123</v>
      </c>
      <c r="AR427" s="46" t="s">
        <v>124</v>
      </c>
      <c r="AS427" s="35" t="s">
        <v>123</v>
      </c>
      <c r="AT427" s="46" t="s">
        <v>124</v>
      </c>
      <c r="AU427" s="35" t="s">
        <v>123</v>
      </c>
      <c r="AV427" s="46" t="s">
        <v>124</v>
      </c>
      <c r="AW427" s="85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5.75">
      <c r="A428" s="75" t="s">
        <v>15</v>
      </c>
      <c r="B428" s="8">
        <v>2018</v>
      </c>
      <c r="C428" s="37">
        <v>0</v>
      </c>
      <c r="D428" s="37">
        <v>0</v>
      </c>
      <c r="E428" s="37">
        <v>1050</v>
      </c>
      <c r="F428" s="37">
        <v>647</v>
      </c>
      <c r="G428" s="37">
        <v>2</v>
      </c>
      <c r="H428" s="37">
        <v>2</v>
      </c>
      <c r="I428" s="37">
        <v>50</v>
      </c>
      <c r="J428" s="37">
        <v>43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2070</v>
      </c>
      <c r="V428" s="37">
        <v>1251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195</v>
      </c>
      <c r="AJ428" s="37">
        <v>200</v>
      </c>
      <c r="AK428" s="37">
        <v>0</v>
      </c>
      <c r="AL428" s="37">
        <v>0</v>
      </c>
      <c r="AM428" s="37">
        <v>1022</v>
      </c>
      <c r="AN428" s="37">
        <v>638</v>
      </c>
      <c r="AO428" s="37">
        <v>0</v>
      </c>
      <c r="AP428" s="37">
        <v>0</v>
      </c>
      <c r="AQ428" s="37">
        <v>0</v>
      </c>
      <c r="AR428" s="37">
        <v>0</v>
      </c>
      <c r="AS428" s="37">
        <v>0</v>
      </c>
      <c r="AT428" s="37">
        <v>0</v>
      </c>
      <c r="AU428" s="37">
        <f t="shared" ref="AU428:AV491" si="84">SUM(C428,E428,G428,I428,K428,M428,O428,Q428,S428,U428,W428,Y428,AA428,AC428,AE428,AG428,AI428,AK428,AM428,AO428,AQ428,AS428)</f>
        <v>4389</v>
      </c>
      <c r="AV428" s="37">
        <f>SUM(D428,F428,H428,J428,L428,N428,P428,R428,T428,V428,X428,Z428,AB428,AD428,AF428,AH428,AJ428,AL428,AN428,AP428,AR428,AT428)</f>
        <v>2781</v>
      </c>
      <c r="AW428" s="71" t="s">
        <v>266</v>
      </c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5.75">
      <c r="A429" s="76"/>
      <c r="B429" s="8">
        <v>2019</v>
      </c>
      <c r="C429" s="37">
        <v>0</v>
      </c>
      <c r="D429" s="37">
        <v>0</v>
      </c>
      <c r="E429" s="37">
        <v>187</v>
      </c>
      <c r="F429" s="37">
        <v>158</v>
      </c>
      <c r="G429" s="37">
        <v>0</v>
      </c>
      <c r="H429" s="37">
        <v>0</v>
      </c>
      <c r="I429" s="37">
        <v>211</v>
      </c>
      <c r="J429" s="37">
        <v>210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4324</v>
      </c>
      <c r="V429" s="37">
        <v>2558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139</v>
      </c>
      <c r="AJ429" s="37">
        <v>160</v>
      </c>
      <c r="AK429" s="37">
        <v>0</v>
      </c>
      <c r="AL429" s="37">
        <v>0</v>
      </c>
      <c r="AM429" s="37">
        <v>2000</v>
      </c>
      <c r="AN429" s="37">
        <v>1640</v>
      </c>
      <c r="AO429" s="37">
        <v>0</v>
      </c>
      <c r="AP429" s="37">
        <v>0</v>
      </c>
      <c r="AQ429" s="37">
        <v>0</v>
      </c>
      <c r="AR429" s="37">
        <v>0</v>
      </c>
      <c r="AS429" s="37">
        <v>0</v>
      </c>
      <c r="AT429" s="37">
        <v>0</v>
      </c>
      <c r="AU429" s="37">
        <f t="shared" si="84"/>
        <v>6861</v>
      </c>
      <c r="AV429" s="37">
        <f t="shared" si="84"/>
        <v>4726</v>
      </c>
      <c r="AW429" s="72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5.75">
      <c r="A430" s="77"/>
      <c r="B430" s="8">
        <v>2020</v>
      </c>
      <c r="C430" s="37">
        <v>0</v>
      </c>
      <c r="D430" s="37">
        <v>0</v>
      </c>
      <c r="E430" s="37">
        <v>750</v>
      </c>
      <c r="F430" s="37">
        <v>598</v>
      </c>
      <c r="G430" s="37">
        <v>0</v>
      </c>
      <c r="H430" s="37">
        <v>0</v>
      </c>
      <c r="I430" s="37">
        <v>106</v>
      </c>
      <c r="J430" s="37">
        <v>134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72</v>
      </c>
      <c r="T430" s="37">
        <v>58</v>
      </c>
      <c r="U430" s="37">
        <v>2648</v>
      </c>
      <c r="V430" s="37">
        <v>1836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46</v>
      </c>
      <c r="AJ430" s="37">
        <v>26</v>
      </c>
      <c r="AK430" s="37">
        <v>0</v>
      </c>
      <c r="AL430" s="37">
        <v>0</v>
      </c>
      <c r="AM430" s="37">
        <v>2235</v>
      </c>
      <c r="AN430" s="37">
        <v>1980</v>
      </c>
      <c r="AO430" s="37">
        <v>0</v>
      </c>
      <c r="AP430" s="37">
        <v>0</v>
      </c>
      <c r="AQ430" s="37">
        <v>0</v>
      </c>
      <c r="AR430" s="37">
        <v>0</v>
      </c>
      <c r="AS430" s="37">
        <v>0</v>
      </c>
      <c r="AT430" s="37">
        <v>0</v>
      </c>
      <c r="AU430" s="37">
        <f t="shared" si="84"/>
        <v>5857</v>
      </c>
      <c r="AV430" s="37">
        <f t="shared" si="84"/>
        <v>4632</v>
      </c>
      <c r="AW430" s="73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5.75">
      <c r="A431" s="75" t="s">
        <v>16</v>
      </c>
      <c r="B431" s="8">
        <v>2018</v>
      </c>
      <c r="C431" s="37">
        <v>3</v>
      </c>
      <c r="D431" s="37">
        <v>4</v>
      </c>
      <c r="E431" s="37">
        <v>0</v>
      </c>
      <c r="F431" s="37">
        <v>0</v>
      </c>
      <c r="G431" s="37">
        <v>0</v>
      </c>
      <c r="H431" s="37">
        <v>0</v>
      </c>
      <c r="I431" s="37">
        <v>37</v>
      </c>
      <c r="J431" s="37">
        <v>15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162</v>
      </c>
      <c r="R431" s="37">
        <v>149</v>
      </c>
      <c r="S431" s="37">
        <v>6751</v>
      </c>
      <c r="T431" s="37">
        <v>2737</v>
      </c>
      <c r="U431" s="37">
        <v>278</v>
      </c>
      <c r="V431" s="37">
        <v>119</v>
      </c>
      <c r="W431" s="37">
        <v>4</v>
      </c>
      <c r="X431" s="37">
        <v>1</v>
      </c>
      <c r="Y431" s="37">
        <v>685</v>
      </c>
      <c r="Z431" s="37">
        <v>595</v>
      </c>
      <c r="AA431" s="37">
        <v>5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46</v>
      </c>
      <c r="AH431" s="37">
        <v>21</v>
      </c>
      <c r="AI431" s="37">
        <v>81</v>
      </c>
      <c r="AJ431" s="37">
        <v>135</v>
      </c>
      <c r="AK431" s="37">
        <v>0</v>
      </c>
      <c r="AL431" s="37">
        <v>0</v>
      </c>
      <c r="AM431" s="37">
        <v>798</v>
      </c>
      <c r="AN431" s="37">
        <v>311</v>
      </c>
      <c r="AO431" s="37">
        <v>2</v>
      </c>
      <c r="AP431" s="37">
        <v>11</v>
      </c>
      <c r="AQ431" s="37">
        <v>0</v>
      </c>
      <c r="AR431" s="37">
        <v>0</v>
      </c>
      <c r="AS431" s="37">
        <v>0</v>
      </c>
      <c r="AT431" s="37">
        <v>0</v>
      </c>
      <c r="AU431" s="37">
        <f t="shared" si="84"/>
        <v>8852</v>
      </c>
      <c r="AV431" s="37">
        <f t="shared" si="84"/>
        <v>4098</v>
      </c>
      <c r="AW431" s="71" t="s">
        <v>17</v>
      </c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5.75">
      <c r="A432" s="76"/>
      <c r="B432" s="8">
        <v>2019</v>
      </c>
      <c r="C432" s="37">
        <v>1</v>
      </c>
      <c r="D432" s="37">
        <v>1</v>
      </c>
      <c r="E432" s="37">
        <v>0</v>
      </c>
      <c r="F432" s="37">
        <v>0</v>
      </c>
      <c r="G432" s="37">
        <v>0</v>
      </c>
      <c r="H432" s="37">
        <v>0</v>
      </c>
      <c r="I432" s="37">
        <v>115</v>
      </c>
      <c r="J432" s="37">
        <v>78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360</v>
      </c>
      <c r="R432" s="37">
        <v>351</v>
      </c>
      <c r="S432" s="37">
        <v>1834</v>
      </c>
      <c r="T432" s="37">
        <v>1014</v>
      </c>
      <c r="U432" s="37">
        <v>342</v>
      </c>
      <c r="V432" s="37">
        <v>209</v>
      </c>
      <c r="W432" s="37">
        <v>14</v>
      </c>
      <c r="X432" s="37">
        <v>1</v>
      </c>
      <c r="Y432" s="37">
        <v>1048</v>
      </c>
      <c r="Z432" s="37">
        <v>527</v>
      </c>
      <c r="AA432" s="37">
        <v>6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1</v>
      </c>
      <c r="AJ432" s="37">
        <v>4</v>
      </c>
      <c r="AK432" s="37">
        <v>0</v>
      </c>
      <c r="AL432" s="37">
        <v>0</v>
      </c>
      <c r="AM432" s="37">
        <v>0</v>
      </c>
      <c r="AN432" s="37">
        <v>0</v>
      </c>
      <c r="AO432" s="37">
        <v>0</v>
      </c>
      <c r="AP432" s="37">
        <v>0</v>
      </c>
      <c r="AQ432" s="37">
        <v>0</v>
      </c>
      <c r="AR432" s="37">
        <v>0</v>
      </c>
      <c r="AS432" s="37">
        <v>0</v>
      </c>
      <c r="AT432" s="37">
        <v>0</v>
      </c>
      <c r="AU432" s="37">
        <f t="shared" si="84"/>
        <v>3721</v>
      </c>
      <c r="AV432" s="37">
        <f t="shared" si="84"/>
        <v>2185</v>
      </c>
      <c r="AW432" s="72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5.75">
      <c r="A433" s="77"/>
      <c r="B433" s="8">
        <v>2020</v>
      </c>
      <c r="C433" s="37">
        <v>49</v>
      </c>
      <c r="D433" s="37">
        <v>48</v>
      </c>
      <c r="E433" s="37">
        <v>0</v>
      </c>
      <c r="F433" s="37">
        <v>0</v>
      </c>
      <c r="G433" s="37">
        <v>0</v>
      </c>
      <c r="H433" s="37">
        <v>1</v>
      </c>
      <c r="I433" s="37">
        <v>0</v>
      </c>
      <c r="J433" s="37">
        <v>0</v>
      </c>
      <c r="K433" s="37">
        <v>1</v>
      </c>
      <c r="L433" s="37">
        <v>1</v>
      </c>
      <c r="M433" s="37">
        <v>0</v>
      </c>
      <c r="N433" s="37">
        <v>0</v>
      </c>
      <c r="O433" s="37">
        <v>0</v>
      </c>
      <c r="P433" s="37">
        <v>0</v>
      </c>
      <c r="Q433" s="37">
        <v>189</v>
      </c>
      <c r="R433" s="37">
        <v>173</v>
      </c>
      <c r="S433" s="37">
        <v>2508</v>
      </c>
      <c r="T433" s="37">
        <v>1086</v>
      </c>
      <c r="U433" s="37">
        <v>87</v>
      </c>
      <c r="V433" s="37">
        <v>46</v>
      </c>
      <c r="W433" s="37">
        <v>6</v>
      </c>
      <c r="X433" s="37">
        <v>1</v>
      </c>
      <c r="Y433" s="37">
        <v>4279</v>
      </c>
      <c r="Z433" s="37">
        <v>2151</v>
      </c>
      <c r="AA433" s="37">
        <v>31</v>
      </c>
      <c r="AB433" s="37">
        <v>12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17</v>
      </c>
      <c r="AJ433" s="37">
        <v>28</v>
      </c>
      <c r="AK433" s="37">
        <v>0</v>
      </c>
      <c r="AL433" s="37">
        <v>0</v>
      </c>
      <c r="AM433" s="37">
        <v>1485</v>
      </c>
      <c r="AN433" s="37">
        <v>1250</v>
      </c>
      <c r="AO433" s="37">
        <v>0</v>
      </c>
      <c r="AP433" s="37">
        <v>1</v>
      </c>
      <c r="AQ433" s="37">
        <v>0</v>
      </c>
      <c r="AR433" s="37">
        <v>0</v>
      </c>
      <c r="AS433" s="37">
        <v>1</v>
      </c>
      <c r="AT433" s="37">
        <v>1</v>
      </c>
      <c r="AU433" s="37">
        <f t="shared" si="84"/>
        <v>8653</v>
      </c>
      <c r="AV433" s="37">
        <f t="shared" si="84"/>
        <v>4799</v>
      </c>
      <c r="AW433" s="73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5.75">
      <c r="A434" s="75" t="s">
        <v>18</v>
      </c>
      <c r="B434" s="8">
        <v>2018</v>
      </c>
      <c r="C434" s="37">
        <v>13</v>
      </c>
      <c r="D434" s="37">
        <v>9</v>
      </c>
      <c r="E434" s="37">
        <v>7275</v>
      </c>
      <c r="F434" s="37">
        <v>4980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10</v>
      </c>
      <c r="R434" s="37">
        <v>9</v>
      </c>
      <c r="S434" s="37">
        <v>0</v>
      </c>
      <c r="T434" s="37">
        <v>0</v>
      </c>
      <c r="U434" s="37">
        <v>2</v>
      </c>
      <c r="V434" s="37">
        <v>1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2</v>
      </c>
      <c r="AK434" s="37">
        <v>0</v>
      </c>
      <c r="AL434" s="37">
        <v>0</v>
      </c>
      <c r="AM434" s="37">
        <v>41</v>
      </c>
      <c r="AN434" s="37">
        <v>38</v>
      </c>
      <c r="AO434" s="37">
        <v>0</v>
      </c>
      <c r="AP434" s="37">
        <v>1</v>
      </c>
      <c r="AQ434" s="37">
        <v>0</v>
      </c>
      <c r="AR434" s="37">
        <v>0</v>
      </c>
      <c r="AS434" s="37">
        <v>0</v>
      </c>
      <c r="AT434" s="37">
        <v>0</v>
      </c>
      <c r="AU434" s="37">
        <f t="shared" si="84"/>
        <v>7341</v>
      </c>
      <c r="AV434" s="37">
        <f t="shared" si="84"/>
        <v>5040</v>
      </c>
      <c r="AW434" s="71" t="s">
        <v>267</v>
      </c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5.75">
      <c r="A435" s="76"/>
      <c r="B435" s="8">
        <v>2019</v>
      </c>
      <c r="C435" s="37">
        <v>16</v>
      </c>
      <c r="D435" s="37">
        <v>11</v>
      </c>
      <c r="E435" s="37">
        <v>6687</v>
      </c>
      <c r="F435" s="37">
        <v>4959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3</v>
      </c>
      <c r="R435" s="37">
        <v>3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7</v>
      </c>
      <c r="AB435" s="37">
        <v>5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1</v>
      </c>
      <c r="AJ435" s="37">
        <v>3</v>
      </c>
      <c r="AK435" s="37">
        <v>0</v>
      </c>
      <c r="AL435" s="37">
        <v>0</v>
      </c>
      <c r="AM435" s="37">
        <v>10</v>
      </c>
      <c r="AN435" s="37">
        <v>10</v>
      </c>
      <c r="AO435" s="37">
        <v>0</v>
      </c>
      <c r="AP435" s="37">
        <v>0</v>
      </c>
      <c r="AQ435" s="37">
        <v>0</v>
      </c>
      <c r="AR435" s="37">
        <v>0</v>
      </c>
      <c r="AS435" s="37">
        <v>0</v>
      </c>
      <c r="AT435" s="37">
        <v>0</v>
      </c>
      <c r="AU435" s="37">
        <f t="shared" si="84"/>
        <v>6724</v>
      </c>
      <c r="AV435" s="37">
        <f t="shared" si="84"/>
        <v>4991</v>
      </c>
      <c r="AW435" s="72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5.75">
      <c r="A436" s="77"/>
      <c r="B436" s="8">
        <v>2020</v>
      </c>
      <c r="C436" s="37">
        <v>9</v>
      </c>
      <c r="D436" s="37">
        <v>9</v>
      </c>
      <c r="E436" s="37">
        <v>7536</v>
      </c>
      <c r="F436" s="37">
        <v>6572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25</v>
      </c>
      <c r="R436" s="37">
        <v>27</v>
      </c>
      <c r="S436" s="37">
        <v>1</v>
      </c>
      <c r="T436" s="37">
        <v>1</v>
      </c>
      <c r="U436" s="37">
        <v>0</v>
      </c>
      <c r="V436" s="37">
        <v>2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1</v>
      </c>
      <c r="AJ436" s="37">
        <v>2</v>
      </c>
      <c r="AK436" s="37">
        <v>0</v>
      </c>
      <c r="AL436" s="37">
        <v>0</v>
      </c>
      <c r="AM436" s="37">
        <v>94</v>
      </c>
      <c r="AN436" s="37">
        <v>106</v>
      </c>
      <c r="AO436" s="37">
        <v>0</v>
      </c>
      <c r="AP436" s="37">
        <v>0</v>
      </c>
      <c r="AQ436" s="37">
        <v>0</v>
      </c>
      <c r="AR436" s="37">
        <v>0</v>
      </c>
      <c r="AS436" s="37">
        <v>5</v>
      </c>
      <c r="AT436" s="37">
        <v>11</v>
      </c>
      <c r="AU436" s="37">
        <f t="shared" si="84"/>
        <v>7671</v>
      </c>
      <c r="AV436" s="37">
        <f t="shared" si="84"/>
        <v>6730</v>
      </c>
      <c r="AW436" s="73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5.75">
      <c r="A437" s="75" t="s">
        <v>19</v>
      </c>
      <c r="B437" s="8">
        <v>2018</v>
      </c>
      <c r="C437" s="37">
        <v>175.5</v>
      </c>
      <c r="D437" s="37">
        <v>176.41</v>
      </c>
      <c r="E437" s="37">
        <v>35.090000000000003</v>
      </c>
      <c r="F437" s="37">
        <v>26899</v>
      </c>
      <c r="G437" s="37">
        <v>0</v>
      </c>
      <c r="H437" s="37">
        <v>0</v>
      </c>
      <c r="I437" s="37">
        <v>0</v>
      </c>
      <c r="J437" s="37">
        <v>0</v>
      </c>
      <c r="K437" s="37">
        <v>68</v>
      </c>
      <c r="L437" s="37">
        <v>43879</v>
      </c>
      <c r="M437" s="37">
        <v>0</v>
      </c>
      <c r="N437" s="37">
        <v>0</v>
      </c>
      <c r="O437" s="37">
        <v>0</v>
      </c>
      <c r="P437" s="37">
        <v>0</v>
      </c>
      <c r="Q437" s="37" t="s">
        <v>164</v>
      </c>
      <c r="R437" s="37">
        <v>32781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 t="s">
        <v>165</v>
      </c>
      <c r="AB437" s="37" t="s">
        <v>166</v>
      </c>
      <c r="AC437" s="37">
        <v>0</v>
      </c>
      <c r="AD437" s="37">
        <v>0</v>
      </c>
      <c r="AE437" s="37" t="s">
        <v>167</v>
      </c>
      <c r="AF437" s="37" t="s">
        <v>168</v>
      </c>
      <c r="AG437" s="37" t="s">
        <v>169</v>
      </c>
      <c r="AH437" s="37" t="s">
        <v>170</v>
      </c>
      <c r="AI437" s="37" t="s">
        <v>171</v>
      </c>
      <c r="AJ437" s="37" t="s">
        <v>172</v>
      </c>
      <c r="AK437" s="37" t="s">
        <v>173</v>
      </c>
      <c r="AL437" s="37" t="s">
        <v>174</v>
      </c>
      <c r="AM437" s="37" t="s">
        <v>175</v>
      </c>
      <c r="AN437" s="37" t="s">
        <v>176</v>
      </c>
      <c r="AO437" s="37" t="s">
        <v>177</v>
      </c>
      <c r="AP437" s="37" t="s">
        <v>178</v>
      </c>
      <c r="AQ437" s="37">
        <v>0</v>
      </c>
      <c r="AR437" s="37">
        <v>0</v>
      </c>
      <c r="AS437" s="37">
        <v>440</v>
      </c>
      <c r="AT437" s="37" t="s">
        <v>179</v>
      </c>
      <c r="AU437" s="37">
        <f t="shared" si="84"/>
        <v>718.59</v>
      </c>
      <c r="AV437" s="37">
        <f t="shared" si="84"/>
        <v>103735.41</v>
      </c>
      <c r="AW437" s="71" t="s">
        <v>268</v>
      </c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5.75">
      <c r="A438" s="76"/>
      <c r="B438" s="8">
        <v>2019</v>
      </c>
      <c r="C438" s="37">
        <v>68</v>
      </c>
      <c r="D438" s="37">
        <v>63</v>
      </c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24.95</v>
      </c>
      <c r="V438" s="37">
        <v>13.739125680000001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7924.5</v>
      </c>
      <c r="AN438" s="37">
        <v>5522.9862080000003</v>
      </c>
      <c r="AO438" s="37">
        <v>210.017</v>
      </c>
      <c r="AP438" s="37">
        <v>149.79913569999999</v>
      </c>
      <c r="AQ438" s="37">
        <v>0</v>
      </c>
      <c r="AR438" s="37">
        <v>0</v>
      </c>
      <c r="AS438" s="37">
        <v>0</v>
      </c>
      <c r="AT438" s="37">
        <v>0</v>
      </c>
      <c r="AU438" s="37">
        <f t="shared" si="84"/>
        <v>8227.4670000000006</v>
      </c>
      <c r="AV438" s="37">
        <f t="shared" si="84"/>
        <v>5749.5244693800005</v>
      </c>
      <c r="AW438" s="72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5.75">
      <c r="A439" s="77"/>
      <c r="B439" s="8">
        <v>2020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25</v>
      </c>
      <c r="V439" s="37">
        <v>14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7701</v>
      </c>
      <c r="AN439" s="37">
        <v>5298</v>
      </c>
      <c r="AO439" s="37">
        <v>181</v>
      </c>
      <c r="AP439" s="37">
        <v>89</v>
      </c>
      <c r="AQ439" s="37">
        <v>0</v>
      </c>
      <c r="AR439" s="37">
        <v>0</v>
      </c>
      <c r="AS439" s="37">
        <v>0</v>
      </c>
      <c r="AT439" s="37">
        <v>0</v>
      </c>
      <c r="AU439" s="37">
        <f t="shared" si="84"/>
        <v>7907</v>
      </c>
      <c r="AV439" s="37">
        <f t="shared" si="84"/>
        <v>5401</v>
      </c>
      <c r="AW439" s="73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5.75">
      <c r="A440" s="75" t="s">
        <v>20</v>
      </c>
      <c r="B440" s="8">
        <v>2018</v>
      </c>
      <c r="C440" s="37">
        <v>0</v>
      </c>
      <c r="D440" s="37">
        <v>0</v>
      </c>
      <c r="E440" s="37">
        <v>48</v>
      </c>
      <c r="F440" s="37">
        <v>64</v>
      </c>
      <c r="G440" s="37">
        <v>0</v>
      </c>
      <c r="H440" s="37">
        <v>0</v>
      </c>
      <c r="I440" s="37">
        <v>151</v>
      </c>
      <c r="J440" s="37">
        <v>122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8</v>
      </c>
      <c r="AJ440" s="37">
        <v>24</v>
      </c>
      <c r="AK440" s="37">
        <v>0</v>
      </c>
      <c r="AL440" s="37">
        <v>0</v>
      </c>
      <c r="AM440" s="37">
        <v>33992</v>
      </c>
      <c r="AN440" s="37">
        <v>39738</v>
      </c>
      <c r="AO440" s="37">
        <v>0</v>
      </c>
      <c r="AP440" s="37">
        <v>0</v>
      </c>
      <c r="AQ440" s="37">
        <v>13</v>
      </c>
      <c r="AR440" s="37">
        <v>39</v>
      </c>
      <c r="AS440" s="37">
        <v>0</v>
      </c>
      <c r="AT440" s="37">
        <v>0</v>
      </c>
      <c r="AU440" s="37">
        <f t="shared" si="84"/>
        <v>34212</v>
      </c>
      <c r="AV440" s="37">
        <f t="shared" si="84"/>
        <v>39987</v>
      </c>
      <c r="AW440" s="71" t="s">
        <v>269</v>
      </c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5.75">
      <c r="A441" s="76"/>
      <c r="B441" s="8">
        <v>2019</v>
      </c>
      <c r="C441" s="37">
        <v>0</v>
      </c>
      <c r="D441" s="37">
        <v>0</v>
      </c>
      <c r="E441" s="37">
        <v>75</v>
      </c>
      <c r="F441" s="37">
        <v>112</v>
      </c>
      <c r="G441" s="37">
        <v>0</v>
      </c>
      <c r="H441" s="37">
        <v>0</v>
      </c>
      <c r="I441" s="37">
        <v>68</v>
      </c>
      <c r="J441" s="37">
        <v>42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26</v>
      </c>
      <c r="AJ441" s="37">
        <v>18</v>
      </c>
      <c r="AK441" s="37">
        <v>0</v>
      </c>
      <c r="AL441" s="37">
        <v>0</v>
      </c>
      <c r="AM441" s="37">
        <v>17145</v>
      </c>
      <c r="AN441" s="37">
        <v>22235</v>
      </c>
      <c r="AO441" s="37">
        <v>0</v>
      </c>
      <c r="AP441" s="37">
        <v>0</v>
      </c>
      <c r="AQ441" s="37">
        <v>0</v>
      </c>
      <c r="AR441" s="37">
        <v>0</v>
      </c>
      <c r="AS441" s="37">
        <v>0</v>
      </c>
      <c r="AT441" s="37">
        <v>0</v>
      </c>
      <c r="AU441" s="37">
        <f t="shared" si="84"/>
        <v>17314</v>
      </c>
      <c r="AV441" s="37">
        <f t="shared" si="84"/>
        <v>22407</v>
      </c>
      <c r="AW441" s="72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5.75">
      <c r="A442" s="77"/>
      <c r="B442" s="8">
        <v>2020</v>
      </c>
      <c r="C442" s="37">
        <v>0</v>
      </c>
      <c r="D442" s="37">
        <v>0</v>
      </c>
      <c r="E442" s="37">
        <v>204</v>
      </c>
      <c r="F442" s="37">
        <v>129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2172</v>
      </c>
      <c r="AN442" s="37">
        <v>1216</v>
      </c>
      <c r="AO442" s="37">
        <v>0</v>
      </c>
      <c r="AP442" s="37">
        <v>0</v>
      </c>
      <c r="AQ442" s="37">
        <v>0</v>
      </c>
      <c r="AR442" s="37">
        <v>0</v>
      </c>
      <c r="AS442" s="37">
        <v>0</v>
      </c>
      <c r="AT442" s="37">
        <v>0</v>
      </c>
      <c r="AU442" s="37">
        <f t="shared" si="84"/>
        <v>2376</v>
      </c>
      <c r="AV442" s="37">
        <f t="shared" si="84"/>
        <v>1345</v>
      </c>
      <c r="AW442" s="73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5.75">
      <c r="A443" s="75" t="s">
        <v>21</v>
      </c>
      <c r="B443" s="8">
        <v>2018</v>
      </c>
      <c r="C443" s="37">
        <v>0</v>
      </c>
      <c r="D443" s="37">
        <v>0</v>
      </c>
      <c r="E443" s="37">
        <v>4</v>
      </c>
      <c r="F443" s="37">
        <v>1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1</v>
      </c>
      <c r="AH443" s="37">
        <v>1</v>
      </c>
      <c r="AI443" s="37">
        <v>0</v>
      </c>
      <c r="AJ443" s="37">
        <v>0</v>
      </c>
      <c r="AK443" s="37">
        <v>0</v>
      </c>
      <c r="AL443" s="37">
        <v>0</v>
      </c>
      <c r="AM443" s="37">
        <v>0</v>
      </c>
      <c r="AN443" s="37">
        <v>0</v>
      </c>
      <c r="AO443" s="37">
        <v>0</v>
      </c>
      <c r="AP443" s="37">
        <v>0</v>
      </c>
      <c r="AQ443" s="37">
        <v>0</v>
      </c>
      <c r="AR443" s="37">
        <v>0</v>
      </c>
      <c r="AS443" s="37">
        <v>0</v>
      </c>
      <c r="AT443" s="37">
        <v>0</v>
      </c>
      <c r="AU443" s="37">
        <f t="shared" si="84"/>
        <v>5</v>
      </c>
      <c r="AV443" s="37">
        <f t="shared" si="84"/>
        <v>2</v>
      </c>
      <c r="AW443" s="71" t="s">
        <v>270</v>
      </c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5.75">
      <c r="A444" s="76"/>
      <c r="B444" s="8">
        <v>2019</v>
      </c>
      <c r="C444" s="37">
        <v>0</v>
      </c>
      <c r="D444" s="37">
        <v>0</v>
      </c>
      <c r="E444" s="37">
        <v>3</v>
      </c>
      <c r="F444" s="37">
        <v>1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7">
        <v>0</v>
      </c>
      <c r="AP444" s="37">
        <v>0</v>
      </c>
      <c r="AQ444" s="37">
        <v>0</v>
      </c>
      <c r="AR444" s="37">
        <v>0</v>
      </c>
      <c r="AS444" s="37">
        <v>0</v>
      </c>
      <c r="AT444" s="37">
        <v>0</v>
      </c>
      <c r="AU444" s="37">
        <f t="shared" si="84"/>
        <v>3</v>
      </c>
      <c r="AV444" s="37">
        <f t="shared" si="84"/>
        <v>1</v>
      </c>
      <c r="AW444" s="72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5.75">
      <c r="A445" s="77"/>
      <c r="B445" s="8">
        <v>2020</v>
      </c>
      <c r="C445" s="37">
        <v>0</v>
      </c>
      <c r="D445" s="37">
        <v>0</v>
      </c>
      <c r="E445" s="37">
        <v>1</v>
      </c>
      <c r="F445" s="37">
        <v>1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7">
        <v>0</v>
      </c>
      <c r="AP445" s="37">
        <v>0</v>
      </c>
      <c r="AQ445" s="37">
        <v>0</v>
      </c>
      <c r="AR445" s="37">
        <v>0</v>
      </c>
      <c r="AS445" s="37">
        <v>0</v>
      </c>
      <c r="AT445" s="37">
        <v>0</v>
      </c>
      <c r="AU445" s="37">
        <f t="shared" si="84"/>
        <v>1</v>
      </c>
      <c r="AV445" s="37">
        <f t="shared" si="84"/>
        <v>1</v>
      </c>
      <c r="AW445" s="73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5.75">
      <c r="A446" s="75" t="s">
        <v>113</v>
      </c>
      <c r="B446" s="8">
        <v>2018</v>
      </c>
      <c r="C446" s="37">
        <v>0</v>
      </c>
      <c r="D446" s="37">
        <v>0</v>
      </c>
      <c r="E446" s="37">
        <v>590</v>
      </c>
      <c r="F446" s="37">
        <v>413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7">
        <v>0</v>
      </c>
      <c r="AQ446" s="37">
        <v>0</v>
      </c>
      <c r="AR446" s="37">
        <v>0</v>
      </c>
      <c r="AS446" s="37">
        <v>0</v>
      </c>
      <c r="AT446" s="37">
        <v>0</v>
      </c>
      <c r="AU446" s="37">
        <f t="shared" si="84"/>
        <v>590</v>
      </c>
      <c r="AV446" s="37">
        <f t="shared" si="84"/>
        <v>413</v>
      </c>
      <c r="AW446" s="71" t="s">
        <v>76</v>
      </c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5.75">
      <c r="A447" s="76"/>
      <c r="B447" s="8">
        <v>2019</v>
      </c>
      <c r="C447" s="37">
        <v>0</v>
      </c>
      <c r="D447" s="37">
        <v>0</v>
      </c>
      <c r="E447" s="37">
        <v>13958</v>
      </c>
      <c r="F447" s="37">
        <v>8083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360</v>
      </c>
      <c r="AN447" s="37">
        <v>217</v>
      </c>
      <c r="AO447" s="37">
        <v>0</v>
      </c>
      <c r="AP447" s="37">
        <v>0</v>
      </c>
      <c r="AQ447" s="37">
        <v>0</v>
      </c>
      <c r="AR447" s="37">
        <v>0</v>
      </c>
      <c r="AS447" s="37">
        <v>0</v>
      </c>
      <c r="AT447" s="37">
        <v>0</v>
      </c>
      <c r="AU447" s="37">
        <f t="shared" si="84"/>
        <v>14318</v>
      </c>
      <c r="AV447" s="37">
        <f t="shared" si="84"/>
        <v>8300</v>
      </c>
      <c r="AW447" s="72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5.75">
      <c r="A448" s="77"/>
      <c r="B448" s="8">
        <v>2020</v>
      </c>
      <c r="C448" s="37">
        <v>0</v>
      </c>
      <c r="D448" s="37">
        <v>0</v>
      </c>
      <c r="E448" s="37">
        <v>49962</v>
      </c>
      <c r="F448" s="37">
        <v>36719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137</v>
      </c>
      <c r="R448" s="37">
        <v>41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2753</v>
      </c>
      <c r="AN448" s="37">
        <v>1724</v>
      </c>
      <c r="AO448" s="37">
        <v>0</v>
      </c>
      <c r="AP448" s="37">
        <v>0</v>
      </c>
      <c r="AQ448" s="37">
        <v>0</v>
      </c>
      <c r="AR448" s="37">
        <v>0</v>
      </c>
      <c r="AS448" s="37">
        <v>0</v>
      </c>
      <c r="AT448" s="37">
        <v>0</v>
      </c>
      <c r="AU448" s="37">
        <f t="shared" si="84"/>
        <v>52852</v>
      </c>
      <c r="AV448" s="37">
        <f t="shared" si="84"/>
        <v>38484</v>
      </c>
      <c r="AW448" s="73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5.75">
      <c r="A449" s="75" t="s">
        <v>24</v>
      </c>
      <c r="B449" s="8">
        <v>2018</v>
      </c>
      <c r="C449" s="37">
        <v>0</v>
      </c>
      <c r="D449" s="37">
        <v>56</v>
      </c>
      <c r="E449" s="37">
        <v>46970</v>
      </c>
      <c r="F449" s="37">
        <v>30837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6047</v>
      </c>
      <c r="V449" s="37">
        <v>3872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31</v>
      </c>
      <c r="AH449" s="37">
        <v>31</v>
      </c>
      <c r="AI449" s="37">
        <v>18</v>
      </c>
      <c r="AJ449" s="37">
        <v>11</v>
      </c>
      <c r="AK449" s="37">
        <v>0</v>
      </c>
      <c r="AL449" s="37">
        <v>0</v>
      </c>
      <c r="AM449" s="37">
        <v>2971</v>
      </c>
      <c r="AN449" s="37">
        <v>1706</v>
      </c>
      <c r="AO449" s="37">
        <v>7253</v>
      </c>
      <c r="AP449" s="37">
        <v>447</v>
      </c>
      <c r="AQ449" s="37">
        <v>0</v>
      </c>
      <c r="AR449" s="37">
        <v>0</v>
      </c>
      <c r="AS449" s="37">
        <v>627</v>
      </c>
      <c r="AT449" s="37">
        <v>287</v>
      </c>
      <c r="AU449" s="37">
        <f t="shared" si="84"/>
        <v>63917</v>
      </c>
      <c r="AV449" s="37">
        <f t="shared" si="84"/>
        <v>37247</v>
      </c>
      <c r="AW449" s="71" t="s">
        <v>25</v>
      </c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5.75">
      <c r="A450" s="76"/>
      <c r="B450" s="8">
        <v>2019</v>
      </c>
      <c r="C450" s="37">
        <v>0</v>
      </c>
      <c r="D450" s="37">
        <v>0</v>
      </c>
      <c r="E450" s="37">
        <v>57260</v>
      </c>
      <c r="F450" s="37">
        <v>38078</v>
      </c>
      <c r="G450" s="37">
        <v>0</v>
      </c>
      <c r="H450" s="37">
        <v>0</v>
      </c>
      <c r="I450" s="37">
        <v>20</v>
      </c>
      <c r="J450" s="37">
        <v>29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54</v>
      </c>
      <c r="AJ450" s="37">
        <v>60</v>
      </c>
      <c r="AK450" s="37">
        <v>0</v>
      </c>
      <c r="AL450" s="37">
        <v>0</v>
      </c>
      <c r="AM450" s="37">
        <v>2854</v>
      </c>
      <c r="AN450" s="37">
        <v>2481</v>
      </c>
      <c r="AO450" s="37">
        <v>0</v>
      </c>
      <c r="AP450" s="37">
        <v>0</v>
      </c>
      <c r="AQ450" s="37">
        <v>0</v>
      </c>
      <c r="AR450" s="37">
        <v>0</v>
      </c>
      <c r="AS450" s="37">
        <v>143</v>
      </c>
      <c r="AT450" s="37">
        <v>105</v>
      </c>
      <c r="AU450" s="37">
        <f t="shared" si="84"/>
        <v>60331</v>
      </c>
      <c r="AV450" s="37">
        <f t="shared" si="84"/>
        <v>40753</v>
      </c>
      <c r="AW450" s="72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5.75">
      <c r="A451" s="77"/>
      <c r="B451" s="8">
        <v>2020</v>
      </c>
      <c r="C451" s="37">
        <v>141</v>
      </c>
      <c r="D451" s="37">
        <v>98</v>
      </c>
      <c r="E451" s="37">
        <v>55667</v>
      </c>
      <c r="F451" s="37">
        <v>45115</v>
      </c>
      <c r="G451" s="37">
        <v>1</v>
      </c>
      <c r="H451" s="37">
        <v>4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1983</v>
      </c>
      <c r="V451" s="37">
        <v>2024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6</v>
      </c>
      <c r="AJ451" s="37">
        <v>7</v>
      </c>
      <c r="AK451" s="37">
        <v>0</v>
      </c>
      <c r="AL451" s="37">
        <v>0</v>
      </c>
      <c r="AM451" s="37">
        <v>3268</v>
      </c>
      <c r="AN451" s="37">
        <v>2856</v>
      </c>
      <c r="AO451" s="37">
        <v>0</v>
      </c>
      <c r="AP451" s="37">
        <v>0</v>
      </c>
      <c r="AQ451" s="37">
        <v>0</v>
      </c>
      <c r="AR451" s="37">
        <v>0</v>
      </c>
      <c r="AS451" s="37">
        <v>310</v>
      </c>
      <c r="AT451" s="37">
        <v>166</v>
      </c>
      <c r="AU451" s="37">
        <f t="shared" si="84"/>
        <v>61376</v>
      </c>
      <c r="AV451" s="37">
        <f t="shared" si="84"/>
        <v>50270</v>
      </c>
      <c r="AW451" s="73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5.75">
      <c r="A452" s="75" t="s">
        <v>26</v>
      </c>
      <c r="B452" s="8">
        <v>2018</v>
      </c>
      <c r="C452" s="37">
        <v>0</v>
      </c>
      <c r="D452" s="37">
        <v>0</v>
      </c>
      <c r="E452" s="37">
        <v>1740</v>
      </c>
      <c r="F452" s="37">
        <v>2171</v>
      </c>
      <c r="G452" s="37">
        <v>0</v>
      </c>
      <c r="H452" s="37">
        <v>0</v>
      </c>
      <c r="I452" s="37">
        <v>884</v>
      </c>
      <c r="J452" s="37">
        <v>902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100</v>
      </c>
      <c r="R452" s="37">
        <v>102</v>
      </c>
      <c r="S452" s="37">
        <v>0</v>
      </c>
      <c r="T452" s="37">
        <v>0</v>
      </c>
      <c r="U452" s="37">
        <v>1901</v>
      </c>
      <c r="V452" s="37">
        <v>1829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431</v>
      </c>
      <c r="AJ452" s="37">
        <v>289</v>
      </c>
      <c r="AK452" s="37">
        <v>0</v>
      </c>
      <c r="AL452" s="37">
        <v>0</v>
      </c>
      <c r="AM452" s="37">
        <v>55</v>
      </c>
      <c r="AN452" s="37">
        <v>184</v>
      </c>
      <c r="AO452" s="37">
        <v>0</v>
      </c>
      <c r="AP452" s="37">
        <v>0</v>
      </c>
      <c r="AQ452" s="37">
        <v>0</v>
      </c>
      <c r="AR452" s="37">
        <v>0</v>
      </c>
      <c r="AS452" s="37">
        <v>0</v>
      </c>
      <c r="AT452" s="37">
        <v>0</v>
      </c>
      <c r="AU452" s="37">
        <f t="shared" si="84"/>
        <v>5111</v>
      </c>
      <c r="AV452" s="37">
        <f t="shared" si="84"/>
        <v>5477</v>
      </c>
      <c r="AW452" s="71" t="s">
        <v>27</v>
      </c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5.75">
      <c r="A453" s="76"/>
      <c r="B453" s="8">
        <v>2019</v>
      </c>
      <c r="C453" s="37">
        <v>0</v>
      </c>
      <c r="D453" s="37">
        <v>0</v>
      </c>
      <c r="E453" s="37">
        <v>2896</v>
      </c>
      <c r="F453" s="37">
        <v>1832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1</v>
      </c>
      <c r="AJ453" s="37">
        <v>2</v>
      </c>
      <c r="AK453" s="37">
        <v>0</v>
      </c>
      <c r="AL453" s="37">
        <v>0</v>
      </c>
      <c r="AM453" s="37">
        <v>3959</v>
      </c>
      <c r="AN453" s="37">
        <v>1361</v>
      </c>
      <c r="AO453" s="37">
        <v>0</v>
      </c>
      <c r="AP453" s="37">
        <v>0</v>
      </c>
      <c r="AQ453" s="37">
        <v>0</v>
      </c>
      <c r="AR453" s="37">
        <v>0</v>
      </c>
      <c r="AS453" s="37">
        <v>0</v>
      </c>
      <c r="AT453" s="37">
        <v>0</v>
      </c>
      <c r="AU453" s="37">
        <f t="shared" si="84"/>
        <v>6856</v>
      </c>
      <c r="AV453" s="37">
        <f t="shared" si="84"/>
        <v>3195</v>
      </c>
      <c r="AW453" s="72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5.75">
      <c r="A454" s="77"/>
      <c r="B454" s="8">
        <v>2020</v>
      </c>
      <c r="C454" s="37">
        <v>0</v>
      </c>
      <c r="D454" s="37">
        <v>0</v>
      </c>
      <c r="E454" s="37">
        <v>8462</v>
      </c>
      <c r="F454" s="37">
        <v>6203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9</v>
      </c>
      <c r="AJ454" s="37">
        <v>21</v>
      </c>
      <c r="AK454" s="37">
        <v>0</v>
      </c>
      <c r="AL454" s="37">
        <v>0</v>
      </c>
      <c r="AM454" s="37">
        <v>2570</v>
      </c>
      <c r="AN454" s="37">
        <v>1392</v>
      </c>
      <c r="AO454" s="37">
        <v>0</v>
      </c>
      <c r="AP454" s="37">
        <v>0</v>
      </c>
      <c r="AQ454" s="37">
        <v>0</v>
      </c>
      <c r="AR454" s="37">
        <v>0</v>
      </c>
      <c r="AS454" s="37">
        <v>0</v>
      </c>
      <c r="AT454" s="37">
        <v>0</v>
      </c>
      <c r="AU454" s="37">
        <f t="shared" si="84"/>
        <v>11041</v>
      </c>
      <c r="AV454" s="37">
        <f t="shared" si="84"/>
        <v>7616</v>
      </c>
      <c r="AW454" s="73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5.75">
      <c r="A455" s="75" t="s">
        <v>28</v>
      </c>
      <c r="B455" s="8">
        <v>2018</v>
      </c>
      <c r="C455" s="37">
        <v>4546</v>
      </c>
      <c r="D455" s="37">
        <v>3165</v>
      </c>
      <c r="E455" s="37">
        <v>3068</v>
      </c>
      <c r="F455" s="37">
        <v>1699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2595</v>
      </c>
      <c r="AJ455" s="37">
        <v>1967</v>
      </c>
      <c r="AK455" s="37">
        <v>0</v>
      </c>
      <c r="AL455" s="37">
        <v>0</v>
      </c>
      <c r="AM455" s="37">
        <v>8974</v>
      </c>
      <c r="AN455" s="37">
        <v>4856</v>
      </c>
      <c r="AO455" s="37">
        <v>0</v>
      </c>
      <c r="AP455" s="37">
        <v>0</v>
      </c>
      <c r="AQ455" s="37">
        <v>0</v>
      </c>
      <c r="AR455" s="37">
        <v>0</v>
      </c>
      <c r="AS455" s="37">
        <v>0</v>
      </c>
      <c r="AT455" s="37">
        <v>0</v>
      </c>
      <c r="AU455" s="37">
        <f t="shared" si="84"/>
        <v>19183</v>
      </c>
      <c r="AV455" s="37">
        <f t="shared" si="84"/>
        <v>11687</v>
      </c>
      <c r="AW455" s="71" t="s">
        <v>29</v>
      </c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5.75">
      <c r="A456" s="76"/>
      <c r="B456" s="8">
        <v>2019</v>
      </c>
      <c r="C456" s="37">
        <v>1974</v>
      </c>
      <c r="D456" s="37">
        <v>0</v>
      </c>
      <c r="E456" s="37">
        <v>2526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1850</v>
      </c>
      <c r="AJ456" s="37">
        <v>0</v>
      </c>
      <c r="AK456" s="37">
        <v>0</v>
      </c>
      <c r="AL456" s="37">
        <v>0</v>
      </c>
      <c r="AM456" s="37">
        <v>10987</v>
      </c>
      <c r="AN456" s="37">
        <v>0</v>
      </c>
      <c r="AO456" s="37">
        <v>0</v>
      </c>
      <c r="AP456" s="37">
        <v>0</v>
      </c>
      <c r="AQ456" s="37">
        <v>0</v>
      </c>
      <c r="AR456" s="37">
        <v>0</v>
      </c>
      <c r="AS456" s="37">
        <v>0</v>
      </c>
      <c r="AT456" s="37">
        <v>0</v>
      </c>
      <c r="AU456" s="37">
        <f t="shared" si="84"/>
        <v>17337</v>
      </c>
      <c r="AV456" s="37">
        <f t="shared" si="84"/>
        <v>0</v>
      </c>
      <c r="AW456" s="72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5.75">
      <c r="A457" s="77"/>
      <c r="B457" s="8">
        <v>2020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1034</v>
      </c>
      <c r="AJ457" s="37">
        <v>783</v>
      </c>
      <c r="AK457" s="37">
        <v>0</v>
      </c>
      <c r="AL457" s="37">
        <v>0</v>
      </c>
      <c r="AM457" s="37">
        <v>60</v>
      </c>
      <c r="AN457" s="37">
        <v>30</v>
      </c>
      <c r="AO457" s="37">
        <v>0</v>
      </c>
      <c r="AP457" s="37">
        <v>0</v>
      </c>
      <c r="AQ457" s="37">
        <v>0</v>
      </c>
      <c r="AR457" s="37">
        <v>0</v>
      </c>
      <c r="AS457" s="37">
        <v>0</v>
      </c>
      <c r="AT457" s="37">
        <v>0</v>
      </c>
      <c r="AU457" s="37">
        <f t="shared" si="84"/>
        <v>1094</v>
      </c>
      <c r="AV457" s="37">
        <f t="shared" si="84"/>
        <v>813</v>
      </c>
      <c r="AW457" s="73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5.75">
      <c r="A458" s="75" t="s">
        <v>77</v>
      </c>
      <c r="B458" s="8">
        <v>2018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7">
        <v>0</v>
      </c>
      <c r="AQ458" s="37">
        <v>0</v>
      </c>
      <c r="AR458" s="37">
        <v>0</v>
      </c>
      <c r="AS458" s="37">
        <v>0</v>
      </c>
      <c r="AT458" s="37">
        <v>0</v>
      </c>
      <c r="AU458" s="37">
        <f t="shared" si="84"/>
        <v>0</v>
      </c>
      <c r="AV458" s="37">
        <f t="shared" si="84"/>
        <v>0</v>
      </c>
      <c r="AW458" s="71" t="s">
        <v>106</v>
      </c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5.75">
      <c r="A459" s="76"/>
      <c r="B459" s="8">
        <v>2019</v>
      </c>
      <c r="C459" s="37">
        <v>0</v>
      </c>
      <c r="D459" s="37">
        <v>0</v>
      </c>
      <c r="E459" s="37">
        <v>48890</v>
      </c>
      <c r="F459" s="37">
        <v>29179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7">
        <v>0</v>
      </c>
      <c r="AP459" s="37">
        <v>0</v>
      </c>
      <c r="AQ459" s="37">
        <v>0</v>
      </c>
      <c r="AR459" s="37">
        <v>0</v>
      </c>
      <c r="AS459" s="37">
        <v>0</v>
      </c>
      <c r="AT459" s="37">
        <v>0</v>
      </c>
      <c r="AU459" s="37">
        <f t="shared" si="84"/>
        <v>48890</v>
      </c>
      <c r="AV459" s="37">
        <f t="shared" si="84"/>
        <v>29179</v>
      </c>
      <c r="AW459" s="72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5.75">
      <c r="A460" s="77"/>
      <c r="B460" s="8">
        <v>2020</v>
      </c>
      <c r="C460" s="37">
        <v>0</v>
      </c>
      <c r="D460" s="37">
        <v>0</v>
      </c>
      <c r="E460" s="37">
        <v>31650</v>
      </c>
      <c r="F460" s="37">
        <v>20483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3</v>
      </c>
      <c r="AJ460" s="37">
        <v>4</v>
      </c>
      <c r="AK460" s="37">
        <v>0</v>
      </c>
      <c r="AL460" s="37">
        <v>0</v>
      </c>
      <c r="AM460" s="37">
        <v>0</v>
      </c>
      <c r="AN460" s="37">
        <v>0</v>
      </c>
      <c r="AO460" s="37">
        <v>0</v>
      </c>
      <c r="AP460" s="37">
        <v>0</v>
      </c>
      <c r="AQ460" s="37">
        <v>0</v>
      </c>
      <c r="AR460" s="37">
        <v>0</v>
      </c>
      <c r="AS460" s="37">
        <v>0</v>
      </c>
      <c r="AT460" s="37">
        <v>0</v>
      </c>
      <c r="AU460" s="37">
        <f t="shared" si="84"/>
        <v>31653</v>
      </c>
      <c r="AV460" s="37">
        <f t="shared" si="84"/>
        <v>20487</v>
      </c>
      <c r="AW460" s="73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5.75">
      <c r="A461" s="75" t="s">
        <v>32</v>
      </c>
      <c r="B461" s="8">
        <v>2018</v>
      </c>
      <c r="C461" s="37" t="s">
        <v>180</v>
      </c>
      <c r="D461" s="37" t="s">
        <v>181</v>
      </c>
      <c r="E461" s="37" t="s">
        <v>182</v>
      </c>
      <c r="F461" s="37" t="s">
        <v>183</v>
      </c>
      <c r="G461" s="37">
        <v>1</v>
      </c>
      <c r="H461" s="37">
        <v>4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 t="s">
        <v>184</v>
      </c>
      <c r="T461" s="37" t="s">
        <v>185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50</v>
      </c>
      <c r="AH461" s="37">
        <v>18</v>
      </c>
      <c r="AI461" s="37">
        <v>3</v>
      </c>
      <c r="AJ461" s="37">
        <v>4</v>
      </c>
      <c r="AK461" s="37">
        <v>0</v>
      </c>
      <c r="AL461" s="37">
        <v>0</v>
      </c>
      <c r="AM461" s="37" t="s">
        <v>186</v>
      </c>
      <c r="AN461" s="37" t="s">
        <v>187</v>
      </c>
      <c r="AO461" s="37">
        <v>0</v>
      </c>
      <c r="AP461" s="37">
        <v>0</v>
      </c>
      <c r="AQ461" s="37">
        <v>0</v>
      </c>
      <c r="AR461" s="37">
        <v>0</v>
      </c>
      <c r="AS461" s="37">
        <v>0</v>
      </c>
      <c r="AT461" s="37">
        <v>0</v>
      </c>
      <c r="AU461" s="37">
        <f t="shared" si="84"/>
        <v>54</v>
      </c>
      <c r="AV461" s="37">
        <f t="shared" si="84"/>
        <v>26</v>
      </c>
      <c r="AW461" s="71" t="s">
        <v>33</v>
      </c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5.75">
      <c r="A462" s="76"/>
      <c r="B462" s="8">
        <v>2019</v>
      </c>
      <c r="C462" s="37">
        <v>16</v>
      </c>
      <c r="D462" s="37">
        <v>42</v>
      </c>
      <c r="E462" s="37" t="s">
        <v>188</v>
      </c>
      <c r="F462" s="37" t="s">
        <v>189</v>
      </c>
      <c r="G462" s="37">
        <v>1</v>
      </c>
      <c r="H462" s="37">
        <v>1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 t="s">
        <v>190</v>
      </c>
      <c r="V462" s="37" t="s">
        <v>191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7198</v>
      </c>
      <c r="AN462" s="37">
        <v>3993</v>
      </c>
      <c r="AO462" s="37">
        <v>0</v>
      </c>
      <c r="AP462" s="37">
        <v>0</v>
      </c>
      <c r="AQ462" s="37">
        <v>0</v>
      </c>
      <c r="AR462" s="37">
        <v>0</v>
      </c>
      <c r="AS462" s="37">
        <v>0</v>
      </c>
      <c r="AT462" s="37">
        <v>0</v>
      </c>
      <c r="AU462" s="37">
        <f t="shared" si="84"/>
        <v>7215</v>
      </c>
      <c r="AV462" s="37">
        <f t="shared" si="84"/>
        <v>4036</v>
      </c>
      <c r="AW462" s="72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5.75">
      <c r="A463" s="77"/>
      <c r="B463" s="8">
        <v>2020</v>
      </c>
      <c r="C463" s="37">
        <v>0</v>
      </c>
      <c r="D463" s="37">
        <v>0</v>
      </c>
      <c r="E463" s="37">
        <v>22264</v>
      </c>
      <c r="F463" s="37">
        <v>14808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74</v>
      </c>
      <c r="R463" s="37">
        <v>44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1</v>
      </c>
      <c r="AJ463" s="37">
        <v>1</v>
      </c>
      <c r="AK463" s="37">
        <v>0</v>
      </c>
      <c r="AL463" s="37">
        <v>0</v>
      </c>
      <c r="AM463" s="37">
        <v>2543</v>
      </c>
      <c r="AN463" s="37">
        <v>2342</v>
      </c>
      <c r="AO463" s="37">
        <v>0</v>
      </c>
      <c r="AP463" s="37">
        <v>0</v>
      </c>
      <c r="AQ463" s="37">
        <v>0</v>
      </c>
      <c r="AR463" s="37">
        <v>0</v>
      </c>
      <c r="AS463" s="37">
        <v>0</v>
      </c>
      <c r="AT463" s="37">
        <v>0</v>
      </c>
      <c r="AU463" s="37">
        <f t="shared" si="84"/>
        <v>24882</v>
      </c>
      <c r="AV463" s="37">
        <f t="shared" si="84"/>
        <v>17195</v>
      </c>
      <c r="AW463" s="73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5.75">
      <c r="A464" s="75" t="s">
        <v>79</v>
      </c>
      <c r="B464" s="8">
        <v>2018</v>
      </c>
      <c r="C464" s="37">
        <v>0</v>
      </c>
      <c r="D464" s="37">
        <v>0</v>
      </c>
      <c r="E464" s="37">
        <v>34498.637000000002</v>
      </c>
      <c r="F464" s="37">
        <v>3514.9522099999999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2.95</v>
      </c>
      <c r="R464" s="37">
        <v>0.4466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0.64300000000000002</v>
      </c>
      <c r="AF464" s="37">
        <v>0.32686500000000002</v>
      </c>
      <c r="AG464" s="37">
        <v>1.8420000000000001</v>
      </c>
      <c r="AH464" s="37">
        <v>0.211365</v>
      </c>
      <c r="AI464" s="37">
        <v>1.238</v>
      </c>
      <c r="AJ464" s="37">
        <v>0.41387499999999999</v>
      </c>
      <c r="AK464" s="37">
        <v>0</v>
      </c>
      <c r="AL464" s="37">
        <v>0</v>
      </c>
      <c r="AM464" s="37">
        <v>0.87</v>
      </c>
      <c r="AN464" s="37">
        <v>0.16208500000000001</v>
      </c>
      <c r="AO464" s="37">
        <v>3.4660000000000002</v>
      </c>
      <c r="AP464" s="37">
        <v>0.90359500000000004</v>
      </c>
      <c r="AQ464" s="37">
        <v>0</v>
      </c>
      <c r="AR464" s="37">
        <v>0</v>
      </c>
      <c r="AS464" s="37">
        <v>0</v>
      </c>
      <c r="AT464" s="37">
        <v>0</v>
      </c>
      <c r="AU464" s="37">
        <f t="shared" si="84"/>
        <v>34509.645999999993</v>
      </c>
      <c r="AV464" s="37">
        <f t="shared" si="84"/>
        <v>3517.4165950000006</v>
      </c>
      <c r="AW464" s="71" t="s">
        <v>35</v>
      </c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5.75">
      <c r="A465" s="76"/>
      <c r="B465" s="8">
        <v>2019</v>
      </c>
      <c r="C465" s="37">
        <v>0</v>
      </c>
      <c r="D465" s="37">
        <v>0</v>
      </c>
      <c r="E465" s="37">
        <v>31068.125</v>
      </c>
      <c r="F465" s="37">
        <v>21777.464935064938</v>
      </c>
      <c r="G465" s="37">
        <v>0.222</v>
      </c>
      <c r="H465" s="37">
        <v>1.1246753246753247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929.70399999999995</v>
      </c>
      <c r="P465" s="37">
        <v>668.96363636363628</v>
      </c>
      <c r="Q465" s="37">
        <v>5082</v>
      </c>
      <c r="R465" s="37">
        <v>5.4363636363636356</v>
      </c>
      <c r="S465" s="37">
        <v>0</v>
      </c>
      <c r="T465" s="37">
        <v>0</v>
      </c>
      <c r="U465" s="37">
        <v>28124</v>
      </c>
      <c r="V465" s="37">
        <v>17.309090909090909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1456</v>
      </c>
      <c r="AF465" s="37">
        <v>2.6779220779220778</v>
      </c>
      <c r="AG465" s="37">
        <v>18022</v>
      </c>
      <c r="AH465" s="37">
        <v>15.654545454545453</v>
      </c>
      <c r="AI465" s="37">
        <v>10</v>
      </c>
      <c r="AJ465" s="37">
        <v>0.11428571428571428</v>
      </c>
      <c r="AK465" s="37">
        <v>0</v>
      </c>
      <c r="AL465" s="37">
        <v>0</v>
      </c>
      <c r="AM465" s="37">
        <v>0</v>
      </c>
      <c r="AN465" s="37">
        <v>0</v>
      </c>
      <c r="AO465" s="37">
        <v>50.91</v>
      </c>
      <c r="AP465" s="37">
        <v>96.168831168831161</v>
      </c>
      <c r="AQ465" s="37">
        <v>0</v>
      </c>
      <c r="AR465" s="37">
        <v>0</v>
      </c>
      <c r="AS465" s="37">
        <v>0</v>
      </c>
      <c r="AT465" s="37">
        <v>0</v>
      </c>
      <c r="AU465" s="37">
        <f t="shared" si="84"/>
        <v>84742.96100000001</v>
      </c>
      <c r="AV465" s="37">
        <f t="shared" si="84"/>
        <v>22584.91428571428</v>
      </c>
      <c r="AW465" s="72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5.75">
      <c r="A466" s="77"/>
      <c r="B466" s="8">
        <v>2020</v>
      </c>
      <c r="C466" s="37">
        <v>0</v>
      </c>
      <c r="D466" s="37">
        <v>0</v>
      </c>
      <c r="E466" s="37">
        <v>22652</v>
      </c>
      <c r="F466" s="37">
        <v>18547</v>
      </c>
      <c r="G466" s="37">
        <v>0</v>
      </c>
      <c r="H466" s="37">
        <v>1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83</v>
      </c>
      <c r="R466" s="37">
        <v>77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1</v>
      </c>
      <c r="AJ466" s="37">
        <v>1</v>
      </c>
      <c r="AK466" s="37">
        <v>0</v>
      </c>
      <c r="AL466" s="37">
        <v>0</v>
      </c>
      <c r="AM466" s="37">
        <v>36</v>
      </c>
      <c r="AN466" s="37">
        <v>18</v>
      </c>
      <c r="AO466" s="37">
        <v>0</v>
      </c>
      <c r="AP466" s="37">
        <v>0</v>
      </c>
      <c r="AQ466" s="37">
        <v>0</v>
      </c>
      <c r="AR466" s="37">
        <v>0</v>
      </c>
      <c r="AS466" s="37">
        <v>0</v>
      </c>
      <c r="AT466" s="37">
        <v>0</v>
      </c>
      <c r="AU466" s="37">
        <f t="shared" si="84"/>
        <v>22772</v>
      </c>
      <c r="AV466" s="37">
        <f t="shared" si="84"/>
        <v>18644</v>
      </c>
      <c r="AW466" s="73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5.75">
      <c r="A467" s="75" t="s">
        <v>36</v>
      </c>
      <c r="B467" s="8">
        <v>2018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0</v>
      </c>
      <c r="AN467" s="37">
        <v>2132</v>
      </c>
      <c r="AO467" s="37">
        <v>0</v>
      </c>
      <c r="AP467" s="37">
        <v>10</v>
      </c>
      <c r="AQ467" s="37">
        <v>0</v>
      </c>
      <c r="AR467" s="37">
        <v>0</v>
      </c>
      <c r="AS467" s="37">
        <v>0</v>
      </c>
      <c r="AT467" s="37">
        <v>0</v>
      </c>
      <c r="AU467" s="37">
        <f t="shared" si="84"/>
        <v>0</v>
      </c>
      <c r="AV467" s="37">
        <f t="shared" si="84"/>
        <v>2142</v>
      </c>
      <c r="AW467" s="71" t="s">
        <v>37</v>
      </c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5.75">
      <c r="A468" s="76"/>
      <c r="B468" s="8">
        <v>2019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3144</v>
      </c>
      <c r="AN468" s="37">
        <v>1356</v>
      </c>
      <c r="AO468" s="37">
        <v>57</v>
      </c>
      <c r="AP468" s="37">
        <v>53</v>
      </c>
      <c r="AQ468" s="37">
        <v>0</v>
      </c>
      <c r="AR468" s="37">
        <v>0</v>
      </c>
      <c r="AS468" s="37">
        <v>0</v>
      </c>
      <c r="AT468" s="37">
        <v>0</v>
      </c>
      <c r="AU468" s="37">
        <f t="shared" si="84"/>
        <v>3201</v>
      </c>
      <c r="AV468" s="37">
        <f t="shared" si="84"/>
        <v>1409</v>
      </c>
      <c r="AW468" s="72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5.75">
      <c r="A469" s="77"/>
      <c r="B469" s="8">
        <v>2020</v>
      </c>
      <c r="C469" s="37">
        <v>21</v>
      </c>
      <c r="D469" s="37">
        <v>11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1624</v>
      </c>
      <c r="AN469" s="37">
        <v>1070</v>
      </c>
      <c r="AO469" s="37">
        <v>57</v>
      </c>
      <c r="AP469" s="37">
        <v>53</v>
      </c>
      <c r="AQ469" s="37">
        <v>0</v>
      </c>
      <c r="AR469" s="37">
        <v>0</v>
      </c>
      <c r="AS469" s="37">
        <v>0</v>
      </c>
      <c r="AT469" s="37">
        <v>0</v>
      </c>
      <c r="AU469" s="37">
        <f t="shared" si="84"/>
        <v>1702</v>
      </c>
      <c r="AV469" s="37">
        <f t="shared" si="84"/>
        <v>1134</v>
      </c>
      <c r="AW469" s="73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5.75">
      <c r="A470" s="75" t="s">
        <v>38</v>
      </c>
      <c r="B470" s="8">
        <v>2018</v>
      </c>
      <c r="C470" s="37">
        <v>230</v>
      </c>
      <c r="D470" s="37">
        <v>4470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46</v>
      </c>
      <c r="V470" s="37">
        <v>68</v>
      </c>
      <c r="W470" s="37">
        <v>0</v>
      </c>
      <c r="X470" s="37">
        <v>0</v>
      </c>
      <c r="Y470" s="37">
        <v>0</v>
      </c>
      <c r="Z470" s="37">
        <v>0</v>
      </c>
      <c r="AA470" s="37">
        <v>38</v>
      </c>
      <c r="AB470" s="37">
        <v>89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7">
        <v>0</v>
      </c>
      <c r="AQ470" s="37">
        <v>0</v>
      </c>
      <c r="AR470" s="37">
        <v>0</v>
      </c>
      <c r="AS470" s="37">
        <v>0</v>
      </c>
      <c r="AT470" s="37">
        <v>0</v>
      </c>
      <c r="AU470" s="37">
        <f t="shared" si="84"/>
        <v>314</v>
      </c>
      <c r="AV470" s="37">
        <f t="shared" si="84"/>
        <v>4627</v>
      </c>
      <c r="AW470" s="71" t="s">
        <v>39</v>
      </c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5.75">
      <c r="A471" s="76"/>
      <c r="B471" s="8">
        <v>2019</v>
      </c>
      <c r="C471" s="37">
        <v>333</v>
      </c>
      <c r="D471" s="37">
        <v>614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205</v>
      </c>
      <c r="AB471" s="37">
        <v>835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141</v>
      </c>
      <c r="AJ471" s="37">
        <v>652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7">
        <v>0</v>
      </c>
      <c r="AQ471" s="37">
        <v>0</v>
      </c>
      <c r="AR471" s="37">
        <v>0</v>
      </c>
      <c r="AS471" s="37">
        <v>0</v>
      </c>
      <c r="AT471" s="37">
        <v>0</v>
      </c>
      <c r="AU471" s="37">
        <f t="shared" si="84"/>
        <v>679</v>
      </c>
      <c r="AV471" s="37">
        <f t="shared" si="84"/>
        <v>2101</v>
      </c>
      <c r="AW471" s="72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5.75">
      <c r="A472" s="77"/>
      <c r="B472" s="8">
        <v>2020</v>
      </c>
      <c r="C472" s="37">
        <v>83</v>
      </c>
      <c r="D472" s="37">
        <v>42</v>
      </c>
      <c r="E472" s="37">
        <v>0</v>
      </c>
      <c r="F472" s="37">
        <v>0</v>
      </c>
      <c r="G472" s="37">
        <v>0</v>
      </c>
      <c r="H472" s="37">
        <v>0</v>
      </c>
      <c r="I472" s="37">
        <v>88</v>
      </c>
      <c r="J472" s="37">
        <v>66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97</v>
      </c>
      <c r="T472" s="37">
        <v>70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219</v>
      </c>
      <c r="AH472" s="37">
        <v>91</v>
      </c>
      <c r="AI472" s="37">
        <v>0</v>
      </c>
      <c r="AJ472" s="37">
        <v>0</v>
      </c>
      <c r="AK472" s="37">
        <v>0</v>
      </c>
      <c r="AL472" s="37">
        <v>0</v>
      </c>
      <c r="AM472" s="37">
        <v>0</v>
      </c>
      <c r="AN472" s="37">
        <v>0</v>
      </c>
      <c r="AO472" s="37">
        <v>0</v>
      </c>
      <c r="AP472" s="37">
        <v>0</v>
      </c>
      <c r="AQ472" s="37">
        <v>0</v>
      </c>
      <c r="AR472" s="37">
        <v>0</v>
      </c>
      <c r="AS472" s="37">
        <v>0</v>
      </c>
      <c r="AT472" s="37">
        <v>0</v>
      </c>
      <c r="AU472" s="37">
        <f t="shared" si="84"/>
        <v>487</v>
      </c>
      <c r="AV472" s="37">
        <f t="shared" si="84"/>
        <v>269</v>
      </c>
      <c r="AW472" s="73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5.75">
      <c r="A473" s="75" t="s">
        <v>40</v>
      </c>
      <c r="B473" s="8">
        <v>2018</v>
      </c>
      <c r="C473" s="37">
        <v>0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7">
        <v>0</v>
      </c>
      <c r="AP473" s="37">
        <v>0</v>
      </c>
      <c r="AQ473" s="37">
        <v>0</v>
      </c>
      <c r="AR473" s="37">
        <v>0</v>
      </c>
      <c r="AS473" s="37">
        <v>0</v>
      </c>
      <c r="AT473" s="37">
        <v>0</v>
      </c>
      <c r="AU473" s="37">
        <f t="shared" si="84"/>
        <v>0</v>
      </c>
      <c r="AV473" s="37">
        <f t="shared" si="84"/>
        <v>0</v>
      </c>
      <c r="AW473" s="71" t="s">
        <v>271</v>
      </c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5.75">
      <c r="A474" s="76"/>
      <c r="B474" s="8">
        <v>2019</v>
      </c>
      <c r="C474" s="37">
        <v>29</v>
      </c>
      <c r="D474" s="37">
        <v>33</v>
      </c>
      <c r="E474" s="37">
        <v>12728</v>
      </c>
      <c r="F474" s="37">
        <v>11501</v>
      </c>
      <c r="G474" s="37">
        <v>4</v>
      </c>
      <c r="H474" s="37">
        <v>3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207</v>
      </c>
      <c r="R474" s="37">
        <v>192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1243</v>
      </c>
      <c r="AN474" s="37">
        <v>1136</v>
      </c>
      <c r="AO474" s="37">
        <v>0</v>
      </c>
      <c r="AP474" s="37">
        <v>0</v>
      </c>
      <c r="AQ474" s="37">
        <v>0</v>
      </c>
      <c r="AR474" s="37">
        <v>0</v>
      </c>
      <c r="AS474" s="37">
        <v>0</v>
      </c>
      <c r="AT474" s="37">
        <v>0</v>
      </c>
      <c r="AU474" s="37">
        <f t="shared" si="84"/>
        <v>14211</v>
      </c>
      <c r="AV474" s="37">
        <f t="shared" si="84"/>
        <v>12865</v>
      </c>
      <c r="AW474" s="72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5.75">
      <c r="A475" s="77"/>
      <c r="B475" s="8">
        <v>2020</v>
      </c>
      <c r="C475" s="37">
        <v>45</v>
      </c>
      <c r="D475" s="37">
        <v>40</v>
      </c>
      <c r="E475" s="37">
        <v>12750</v>
      </c>
      <c r="F475" s="37">
        <v>13202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142</v>
      </c>
      <c r="R475" s="37">
        <v>146</v>
      </c>
      <c r="S475" s="37">
        <v>0</v>
      </c>
      <c r="T475" s="37">
        <v>0</v>
      </c>
      <c r="U475" s="37">
        <v>75</v>
      </c>
      <c r="V475" s="37">
        <v>65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580</v>
      </c>
      <c r="AN475" s="37">
        <v>523</v>
      </c>
      <c r="AO475" s="37">
        <v>0</v>
      </c>
      <c r="AP475" s="37">
        <v>0</v>
      </c>
      <c r="AQ475" s="37">
        <v>0</v>
      </c>
      <c r="AR475" s="37">
        <v>0</v>
      </c>
      <c r="AS475" s="37">
        <v>3</v>
      </c>
      <c r="AT475" s="37">
        <v>3</v>
      </c>
      <c r="AU475" s="37">
        <f t="shared" si="84"/>
        <v>13595</v>
      </c>
      <c r="AV475" s="37">
        <f t="shared" si="84"/>
        <v>13979</v>
      </c>
      <c r="AW475" s="73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5.75">
      <c r="A476" s="75" t="s">
        <v>107</v>
      </c>
      <c r="B476" s="8">
        <v>2018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7">
        <v>0</v>
      </c>
      <c r="AQ476" s="37">
        <v>0</v>
      </c>
      <c r="AR476" s="37">
        <v>0</v>
      </c>
      <c r="AS476" s="37">
        <v>0</v>
      </c>
      <c r="AT476" s="37">
        <v>0</v>
      </c>
      <c r="AU476" s="37">
        <f t="shared" si="84"/>
        <v>0</v>
      </c>
      <c r="AV476" s="37">
        <f t="shared" si="84"/>
        <v>0</v>
      </c>
      <c r="AW476" s="71" t="s">
        <v>272</v>
      </c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5.75">
      <c r="A477" s="76"/>
      <c r="B477" s="8">
        <v>2019</v>
      </c>
      <c r="C477" s="37">
        <v>0</v>
      </c>
      <c r="D477" s="37">
        <v>0</v>
      </c>
      <c r="E477" s="37">
        <v>416</v>
      </c>
      <c r="F477" s="37">
        <v>247</v>
      </c>
      <c r="G477" s="37">
        <v>0</v>
      </c>
      <c r="H477" s="37">
        <v>0</v>
      </c>
      <c r="I477" s="37">
        <v>2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3531</v>
      </c>
      <c r="V477" s="37">
        <v>1685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645</v>
      </c>
      <c r="AN477" s="37">
        <v>708</v>
      </c>
      <c r="AO477" s="37">
        <v>47</v>
      </c>
      <c r="AP477" s="37">
        <v>77</v>
      </c>
      <c r="AQ477" s="37">
        <v>0</v>
      </c>
      <c r="AR477" s="37">
        <v>0</v>
      </c>
      <c r="AS477" s="37">
        <v>0</v>
      </c>
      <c r="AT477" s="37">
        <v>0</v>
      </c>
      <c r="AU477" s="37">
        <f t="shared" si="84"/>
        <v>4641</v>
      </c>
      <c r="AV477" s="37">
        <f t="shared" si="84"/>
        <v>2717</v>
      </c>
      <c r="AW477" s="72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5.75">
      <c r="A478" s="77"/>
      <c r="B478" s="8">
        <v>2020</v>
      </c>
      <c r="C478" s="37">
        <v>0</v>
      </c>
      <c r="D478" s="37">
        <v>0</v>
      </c>
      <c r="E478" s="37">
        <v>59</v>
      </c>
      <c r="F478" s="37">
        <v>61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830</v>
      </c>
      <c r="V478" s="37">
        <v>380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1</v>
      </c>
      <c r="AH478" s="37">
        <v>1</v>
      </c>
      <c r="AI478" s="37">
        <v>0</v>
      </c>
      <c r="AJ478" s="37">
        <v>0</v>
      </c>
      <c r="AK478" s="37">
        <v>0</v>
      </c>
      <c r="AL478" s="37">
        <v>0</v>
      </c>
      <c r="AM478" s="37">
        <v>307</v>
      </c>
      <c r="AN478" s="37">
        <v>388</v>
      </c>
      <c r="AO478" s="37">
        <v>2</v>
      </c>
      <c r="AP478" s="37">
        <v>5</v>
      </c>
      <c r="AQ478" s="37">
        <v>0</v>
      </c>
      <c r="AR478" s="37">
        <v>0</v>
      </c>
      <c r="AS478" s="37">
        <v>0</v>
      </c>
      <c r="AT478" s="37">
        <v>0</v>
      </c>
      <c r="AU478" s="37">
        <f t="shared" si="84"/>
        <v>1199</v>
      </c>
      <c r="AV478" s="37">
        <f t="shared" si="84"/>
        <v>835</v>
      </c>
      <c r="AW478" s="73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5.75">
      <c r="A479" s="75" t="s">
        <v>42</v>
      </c>
      <c r="B479" s="8">
        <v>2018</v>
      </c>
      <c r="C479" s="37">
        <v>0</v>
      </c>
      <c r="D479" s="37">
        <v>0</v>
      </c>
      <c r="E479" s="37">
        <v>39</v>
      </c>
      <c r="F479" s="37">
        <v>31</v>
      </c>
      <c r="G479" s="37">
        <v>0</v>
      </c>
      <c r="H479" s="37">
        <v>0</v>
      </c>
      <c r="I479" s="37">
        <v>1399</v>
      </c>
      <c r="J479" s="37">
        <v>764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10861</v>
      </c>
      <c r="AN479" s="37">
        <v>7571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f t="shared" si="84"/>
        <v>12299</v>
      </c>
      <c r="AV479" s="37">
        <f t="shared" si="84"/>
        <v>8366</v>
      </c>
      <c r="AW479" s="71" t="s">
        <v>43</v>
      </c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5.75">
      <c r="A480" s="76"/>
      <c r="B480" s="8">
        <v>2019</v>
      </c>
      <c r="C480" s="37">
        <v>0</v>
      </c>
      <c r="D480" s="37">
        <v>0</v>
      </c>
      <c r="E480" s="37">
        <v>8</v>
      </c>
      <c r="F480" s="37">
        <v>9</v>
      </c>
      <c r="G480" s="37">
        <v>0</v>
      </c>
      <c r="H480" s="37">
        <v>0</v>
      </c>
      <c r="I480" s="37">
        <v>2501</v>
      </c>
      <c r="J480" s="37">
        <v>1267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1066</v>
      </c>
      <c r="AN480" s="37">
        <v>1190</v>
      </c>
      <c r="AO480" s="37">
        <v>0</v>
      </c>
      <c r="AP480" s="37">
        <v>0</v>
      </c>
      <c r="AQ480" s="37">
        <v>0</v>
      </c>
      <c r="AR480" s="37">
        <v>0</v>
      </c>
      <c r="AS480" s="37">
        <v>0</v>
      </c>
      <c r="AT480" s="37">
        <v>0</v>
      </c>
      <c r="AU480" s="37">
        <f t="shared" si="84"/>
        <v>3575</v>
      </c>
      <c r="AV480" s="37">
        <f t="shared" si="84"/>
        <v>2466</v>
      </c>
      <c r="AW480" s="72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5.75">
      <c r="A481" s="77"/>
      <c r="B481" s="8">
        <v>2020</v>
      </c>
      <c r="C481" s="37">
        <v>0</v>
      </c>
      <c r="D481" s="37">
        <v>0</v>
      </c>
      <c r="E481" s="37">
        <v>17</v>
      </c>
      <c r="F481" s="37">
        <v>23</v>
      </c>
      <c r="G481" s="37">
        <v>0</v>
      </c>
      <c r="H481" s="37">
        <v>0</v>
      </c>
      <c r="I481" s="37">
        <v>837</v>
      </c>
      <c r="J481" s="37">
        <v>498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200</v>
      </c>
      <c r="AJ481" s="37">
        <v>145</v>
      </c>
      <c r="AK481" s="37">
        <v>0</v>
      </c>
      <c r="AL481" s="37">
        <v>0</v>
      </c>
      <c r="AM481" s="37">
        <v>1281</v>
      </c>
      <c r="AN481" s="37">
        <v>831</v>
      </c>
      <c r="AO481" s="37">
        <v>0</v>
      </c>
      <c r="AP481" s="37">
        <v>0</v>
      </c>
      <c r="AQ481" s="37">
        <v>0</v>
      </c>
      <c r="AR481" s="37">
        <v>0</v>
      </c>
      <c r="AS481" s="37">
        <v>0</v>
      </c>
      <c r="AT481" s="37">
        <v>0</v>
      </c>
      <c r="AU481" s="37">
        <f t="shared" si="84"/>
        <v>2335</v>
      </c>
      <c r="AV481" s="37">
        <f t="shared" si="84"/>
        <v>1497</v>
      </c>
      <c r="AW481" s="73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5.75">
      <c r="A482" s="75" t="s">
        <v>44</v>
      </c>
      <c r="B482" s="8">
        <v>2018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19</v>
      </c>
      <c r="R482" s="37">
        <v>109</v>
      </c>
      <c r="S482" s="37">
        <v>1420</v>
      </c>
      <c r="T482" s="37">
        <v>24117</v>
      </c>
      <c r="U482" s="37">
        <v>1675</v>
      </c>
      <c r="V482" s="37">
        <v>19192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182</v>
      </c>
      <c r="AJ482" s="37">
        <v>1166</v>
      </c>
      <c r="AK482" s="37">
        <v>0</v>
      </c>
      <c r="AL482" s="37">
        <v>0</v>
      </c>
      <c r="AM482" s="37">
        <v>0</v>
      </c>
      <c r="AN482" s="37">
        <v>0</v>
      </c>
      <c r="AO482" s="37">
        <v>331</v>
      </c>
      <c r="AP482" s="37">
        <v>3900</v>
      </c>
      <c r="AQ482" s="37">
        <v>0</v>
      </c>
      <c r="AR482" s="37">
        <v>0</v>
      </c>
      <c r="AS482" s="37">
        <v>0</v>
      </c>
      <c r="AT482" s="37">
        <v>0</v>
      </c>
      <c r="AU482" s="37">
        <f t="shared" si="84"/>
        <v>3627</v>
      </c>
      <c r="AV482" s="37">
        <f t="shared" si="84"/>
        <v>48484</v>
      </c>
      <c r="AW482" s="71" t="s">
        <v>273</v>
      </c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5.75">
      <c r="A483" s="76"/>
      <c r="B483" s="8">
        <v>2019</v>
      </c>
      <c r="C483" s="37">
        <v>0</v>
      </c>
      <c r="D483" s="37">
        <v>0</v>
      </c>
      <c r="E483" s="37">
        <v>0</v>
      </c>
      <c r="F483" s="37">
        <v>201</v>
      </c>
      <c r="G483" s="37">
        <v>0</v>
      </c>
      <c r="H483" s="37">
        <v>0</v>
      </c>
      <c r="I483" s="37">
        <v>0</v>
      </c>
      <c r="J483" s="37">
        <v>2581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261</v>
      </c>
      <c r="S483" s="37">
        <v>0</v>
      </c>
      <c r="T483" s="37">
        <v>0</v>
      </c>
      <c r="U483" s="37">
        <v>1</v>
      </c>
      <c r="V483" s="37">
        <v>10871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124</v>
      </c>
      <c r="AK483" s="37">
        <v>0</v>
      </c>
      <c r="AL483" s="37">
        <v>0</v>
      </c>
      <c r="AM483" s="37">
        <v>0</v>
      </c>
      <c r="AN483" s="37">
        <v>0</v>
      </c>
      <c r="AO483" s="37">
        <v>4000</v>
      </c>
      <c r="AP483" s="37">
        <v>50593</v>
      </c>
      <c r="AQ483" s="37">
        <v>0</v>
      </c>
      <c r="AR483" s="37">
        <v>0</v>
      </c>
      <c r="AS483" s="37">
        <v>0</v>
      </c>
      <c r="AT483" s="37">
        <v>11</v>
      </c>
      <c r="AU483" s="37">
        <f t="shared" si="84"/>
        <v>4001</v>
      </c>
      <c r="AV483" s="37">
        <f t="shared" si="84"/>
        <v>64642</v>
      </c>
      <c r="AW483" s="72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5.75">
      <c r="A484" s="77"/>
      <c r="B484" s="8">
        <v>2020</v>
      </c>
      <c r="C484" s="37">
        <v>0</v>
      </c>
      <c r="D484" s="37">
        <v>0</v>
      </c>
      <c r="E484" s="37">
        <v>9</v>
      </c>
      <c r="F484" s="37">
        <v>9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5</v>
      </c>
      <c r="R484" s="37">
        <v>5</v>
      </c>
      <c r="S484" s="37">
        <v>0</v>
      </c>
      <c r="T484" s="37">
        <v>0</v>
      </c>
      <c r="U484" s="37">
        <v>944</v>
      </c>
      <c r="V484" s="37">
        <v>801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0</v>
      </c>
      <c r="AP484" s="37">
        <v>0</v>
      </c>
      <c r="AQ484" s="37">
        <v>0</v>
      </c>
      <c r="AR484" s="37">
        <v>0</v>
      </c>
      <c r="AS484" s="37">
        <v>0</v>
      </c>
      <c r="AT484" s="37">
        <v>0</v>
      </c>
      <c r="AU484" s="37">
        <f t="shared" si="84"/>
        <v>958</v>
      </c>
      <c r="AV484" s="37">
        <f t="shared" si="84"/>
        <v>815</v>
      </c>
      <c r="AW484" s="73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5.75">
      <c r="A485" s="75" t="s">
        <v>45</v>
      </c>
      <c r="B485" s="8">
        <v>2018</v>
      </c>
      <c r="C485" s="37">
        <v>0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174</v>
      </c>
      <c r="J485" s="37">
        <v>88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3</v>
      </c>
      <c r="AJ485" s="37">
        <v>2</v>
      </c>
      <c r="AK485" s="37">
        <v>0</v>
      </c>
      <c r="AL485" s="37">
        <v>0</v>
      </c>
      <c r="AM485" s="37">
        <v>10881</v>
      </c>
      <c r="AN485" s="37">
        <v>5698</v>
      </c>
      <c r="AO485" s="37">
        <v>0</v>
      </c>
      <c r="AP485" s="37">
        <v>0</v>
      </c>
      <c r="AQ485" s="37">
        <v>0</v>
      </c>
      <c r="AR485" s="37">
        <v>0</v>
      </c>
      <c r="AS485" s="37">
        <v>0</v>
      </c>
      <c r="AT485" s="37">
        <v>0</v>
      </c>
      <c r="AU485" s="37">
        <f t="shared" si="84"/>
        <v>11058</v>
      </c>
      <c r="AV485" s="37">
        <f t="shared" si="84"/>
        <v>5788</v>
      </c>
      <c r="AW485" s="71" t="s">
        <v>274</v>
      </c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5.75">
      <c r="A486" s="76"/>
      <c r="B486" s="8">
        <v>2019</v>
      </c>
      <c r="C486" s="37">
        <v>0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213</v>
      </c>
      <c r="J486" s="37">
        <v>142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821</v>
      </c>
      <c r="AN486" s="37">
        <v>506</v>
      </c>
      <c r="AO486" s="37">
        <v>0</v>
      </c>
      <c r="AP486" s="37">
        <v>0</v>
      </c>
      <c r="AQ486" s="37">
        <v>0</v>
      </c>
      <c r="AR486" s="37">
        <v>0</v>
      </c>
      <c r="AS486" s="37">
        <v>0</v>
      </c>
      <c r="AT486" s="37">
        <v>0</v>
      </c>
      <c r="AU486" s="37">
        <f t="shared" si="84"/>
        <v>1034</v>
      </c>
      <c r="AV486" s="37">
        <f t="shared" si="84"/>
        <v>648</v>
      </c>
      <c r="AW486" s="72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5.75">
      <c r="A487" s="77"/>
      <c r="B487" s="8">
        <v>2020</v>
      </c>
      <c r="C487" s="37">
        <v>0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380</v>
      </c>
      <c r="J487" s="37">
        <v>379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101</v>
      </c>
      <c r="V487" s="37">
        <v>104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1</v>
      </c>
      <c r="AK487" s="37">
        <v>0</v>
      </c>
      <c r="AL487" s="37">
        <v>0</v>
      </c>
      <c r="AM487" s="37">
        <v>4546</v>
      </c>
      <c r="AN487" s="37">
        <v>3346</v>
      </c>
      <c r="AO487" s="37">
        <v>0</v>
      </c>
      <c r="AP487" s="37">
        <v>0</v>
      </c>
      <c r="AQ487" s="37">
        <v>0</v>
      </c>
      <c r="AR487" s="37">
        <v>0</v>
      </c>
      <c r="AS487" s="37">
        <v>0</v>
      </c>
      <c r="AT487" s="37">
        <v>0</v>
      </c>
      <c r="AU487" s="37">
        <f t="shared" si="84"/>
        <v>5027</v>
      </c>
      <c r="AV487" s="37">
        <f t="shared" si="84"/>
        <v>3830</v>
      </c>
      <c r="AW487" s="73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5.75">
      <c r="A488" s="75" t="s">
        <v>46</v>
      </c>
      <c r="B488" s="8">
        <v>2018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25</v>
      </c>
      <c r="L488" s="37">
        <v>82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1</v>
      </c>
      <c r="AJ488" s="37">
        <v>6</v>
      </c>
      <c r="AK488" s="37">
        <v>0</v>
      </c>
      <c r="AL488" s="37">
        <v>0</v>
      </c>
      <c r="AM488" s="37">
        <v>0</v>
      </c>
      <c r="AN488" s="37">
        <v>0</v>
      </c>
      <c r="AO488" s="37">
        <v>8</v>
      </c>
      <c r="AP488" s="37">
        <v>9</v>
      </c>
      <c r="AQ488" s="37">
        <v>0</v>
      </c>
      <c r="AR488" s="37">
        <v>0</v>
      </c>
      <c r="AS488" s="37">
        <v>0</v>
      </c>
      <c r="AT488" s="37">
        <v>0</v>
      </c>
      <c r="AU488" s="37">
        <f t="shared" si="84"/>
        <v>34</v>
      </c>
      <c r="AV488" s="37">
        <f t="shared" si="84"/>
        <v>97</v>
      </c>
      <c r="AW488" s="71" t="s">
        <v>275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5.75">
      <c r="A489" s="76"/>
      <c r="B489" s="8">
        <v>2019</v>
      </c>
      <c r="C489" s="37">
        <v>0</v>
      </c>
      <c r="D489" s="37">
        <v>0</v>
      </c>
      <c r="E489" s="37">
        <v>0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2</v>
      </c>
      <c r="AJ489" s="37">
        <v>6</v>
      </c>
      <c r="AK489" s="37">
        <v>0</v>
      </c>
      <c r="AL489" s="37">
        <v>0</v>
      </c>
      <c r="AM489" s="37">
        <v>0</v>
      </c>
      <c r="AN489" s="37">
        <v>0</v>
      </c>
      <c r="AO489" s="37">
        <v>4</v>
      </c>
      <c r="AP489" s="37">
        <v>9</v>
      </c>
      <c r="AQ489" s="37">
        <v>0</v>
      </c>
      <c r="AR489" s="37">
        <v>0</v>
      </c>
      <c r="AS489" s="37">
        <v>0</v>
      </c>
      <c r="AT489" s="37">
        <v>0</v>
      </c>
      <c r="AU489" s="37">
        <f t="shared" si="84"/>
        <v>6</v>
      </c>
      <c r="AV489" s="37">
        <f t="shared" si="84"/>
        <v>15</v>
      </c>
      <c r="AW489" s="72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5.75">
      <c r="A490" s="77"/>
      <c r="B490" s="8">
        <v>2020</v>
      </c>
      <c r="C490" s="37">
        <v>0</v>
      </c>
      <c r="D490" s="37">
        <v>0</v>
      </c>
      <c r="E490" s="37">
        <v>3</v>
      </c>
      <c r="F490" s="37">
        <v>3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1</v>
      </c>
      <c r="AJ490" s="37">
        <v>3</v>
      </c>
      <c r="AK490" s="37">
        <v>0</v>
      </c>
      <c r="AL490" s="37">
        <v>0</v>
      </c>
      <c r="AM490" s="37">
        <v>0</v>
      </c>
      <c r="AN490" s="37">
        <v>0</v>
      </c>
      <c r="AO490" s="37">
        <v>4</v>
      </c>
      <c r="AP490" s="37">
        <v>3</v>
      </c>
      <c r="AQ490" s="37">
        <v>0</v>
      </c>
      <c r="AR490" s="37">
        <v>0</v>
      </c>
      <c r="AS490" s="37">
        <v>0</v>
      </c>
      <c r="AT490" s="37">
        <v>0</v>
      </c>
      <c r="AU490" s="37">
        <f t="shared" si="84"/>
        <v>8</v>
      </c>
      <c r="AV490" s="37">
        <f t="shared" si="84"/>
        <v>9</v>
      </c>
      <c r="AW490" s="73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5.75">
      <c r="A491" s="75" t="s">
        <v>47</v>
      </c>
      <c r="B491" s="8">
        <v>2018</v>
      </c>
      <c r="C491" s="37">
        <v>0</v>
      </c>
      <c r="D491" s="37">
        <v>0</v>
      </c>
      <c r="E491" s="37">
        <v>3580</v>
      </c>
      <c r="F491" s="37">
        <v>1855</v>
      </c>
      <c r="G491" s="37">
        <v>0</v>
      </c>
      <c r="H491" s="37">
        <v>0</v>
      </c>
      <c r="I491" s="37">
        <v>44</v>
      </c>
      <c r="J491" s="37">
        <v>31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177</v>
      </c>
      <c r="R491" s="37">
        <v>102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1398</v>
      </c>
      <c r="AB491" s="37">
        <v>443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411</v>
      </c>
      <c r="AN491" s="37">
        <v>259</v>
      </c>
      <c r="AO491" s="37">
        <v>0</v>
      </c>
      <c r="AP491" s="37">
        <v>0</v>
      </c>
      <c r="AQ491" s="37">
        <v>0</v>
      </c>
      <c r="AR491" s="37">
        <v>0</v>
      </c>
      <c r="AS491" s="37">
        <v>0</v>
      </c>
      <c r="AT491" s="37">
        <v>0</v>
      </c>
      <c r="AU491" s="37">
        <f t="shared" si="84"/>
        <v>5610</v>
      </c>
      <c r="AV491" s="37">
        <f t="shared" si="84"/>
        <v>2690</v>
      </c>
      <c r="AW491" s="71" t="s">
        <v>48</v>
      </c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5.75">
      <c r="A492" s="76"/>
      <c r="B492" s="8">
        <v>2019</v>
      </c>
      <c r="C492" s="37">
        <v>0</v>
      </c>
      <c r="D492" s="37">
        <v>0</v>
      </c>
      <c r="E492" s="37">
        <v>2267</v>
      </c>
      <c r="F492" s="37">
        <v>1319</v>
      </c>
      <c r="G492" s="37">
        <v>0</v>
      </c>
      <c r="H492" s="37">
        <v>0</v>
      </c>
      <c r="I492" s="37">
        <v>440</v>
      </c>
      <c r="J492" s="37">
        <v>286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85</v>
      </c>
      <c r="R492" s="37">
        <v>73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69</v>
      </c>
      <c r="AN492" s="37">
        <v>67</v>
      </c>
      <c r="AO492" s="37">
        <v>0</v>
      </c>
      <c r="AP492" s="37">
        <v>0</v>
      </c>
      <c r="AQ492" s="37">
        <v>0</v>
      </c>
      <c r="AR492" s="37">
        <v>0</v>
      </c>
      <c r="AS492" s="37">
        <v>0</v>
      </c>
      <c r="AT492" s="37">
        <v>0</v>
      </c>
      <c r="AU492" s="37">
        <f t="shared" ref="AU492:AV495" si="85">SUM(C492,E492,G492,I492,K492,M492,O492,Q492,S492,U492,W492,Y492,AA492,AC492,AE492,AG492,AI492,AK492,AM492,AO492,AQ492,AS492)</f>
        <v>2861</v>
      </c>
      <c r="AV492" s="37">
        <f t="shared" si="85"/>
        <v>1745</v>
      </c>
      <c r="AW492" s="72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5.75">
      <c r="A493" s="77"/>
      <c r="B493" s="8">
        <v>2020</v>
      </c>
      <c r="C493" s="37">
        <v>0</v>
      </c>
      <c r="D493" s="37">
        <v>0</v>
      </c>
      <c r="E493" s="37">
        <v>2556</v>
      </c>
      <c r="F493" s="37">
        <v>1817</v>
      </c>
      <c r="G493" s="37">
        <v>0</v>
      </c>
      <c r="H493" s="37">
        <v>0</v>
      </c>
      <c r="I493" s="37">
        <v>110</v>
      </c>
      <c r="J493" s="37">
        <v>72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110</v>
      </c>
      <c r="R493" s="37">
        <v>69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7">
        <v>0</v>
      </c>
      <c r="AP493" s="37">
        <v>0</v>
      </c>
      <c r="AQ493" s="37">
        <v>0</v>
      </c>
      <c r="AR493" s="37">
        <v>0</v>
      </c>
      <c r="AS493" s="37">
        <v>0</v>
      </c>
      <c r="AT493" s="37">
        <v>0</v>
      </c>
      <c r="AU493" s="37">
        <f t="shared" si="85"/>
        <v>2776</v>
      </c>
      <c r="AV493" s="37">
        <f t="shared" si="85"/>
        <v>1958</v>
      </c>
      <c r="AW493" s="73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5.75">
      <c r="A494" s="75" t="s">
        <v>120</v>
      </c>
      <c r="B494" s="8">
        <v>2018</v>
      </c>
      <c r="C494" s="37">
        <f>SUM(C428,C431,C434,C437,C440,C443,C446,C449,C452,C455,C458,C461,C464,C467,C470,C473,C476,C479,C482,C485,C488,C491)</f>
        <v>4967.5</v>
      </c>
      <c r="D494" s="37">
        <f t="shared" ref="D494:AT496" si="86">SUM(D428,D431,D434,D437,D440,D443,D446,D449,D452,D455,D458,D461,D464,D467,D470,D473,D476,D479,D482,D485,D488,D491)</f>
        <v>7880.41</v>
      </c>
      <c r="E494" s="37">
        <f t="shared" si="86"/>
        <v>98897.726999999999</v>
      </c>
      <c r="F494" s="37">
        <f t="shared" si="86"/>
        <v>73111.952210000003</v>
      </c>
      <c r="G494" s="37">
        <f t="shared" si="86"/>
        <v>3</v>
      </c>
      <c r="H494" s="37">
        <f t="shared" si="86"/>
        <v>6</v>
      </c>
      <c r="I494" s="37">
        <f t="shared" si="86"/>
        <v>2739</v>
      </c>
      <c r="J494" s="37">
        <f t="shared" si="86"/>
        <v>1965</v>
      </c>
      <c r="K494" s="37">
        <f t="shared" si="86"/>
        <v>93</v>
      </c>
      <c r="L494" s="37">
        <f t="shared" si="86"/>
        <v>43961</v>
      </c>
      <c r="M494" s="37">
        <f t="shared" si="86"/>
        <v>0</v>
      </c>
      <c r="N494" s="37">
        <f t="shared" si="86"/>
        <v>0</v>
      </c>
      <c r="O494" s="37">
        <f t="shared" si="86"/>
        <v>0</v>
      </c>
      <c r="P494" s="37">
        <f t="shared" si="86"/>
        <v>0</v>
      </c>
      <c r="Q494" s="37">
        <f t="shared" si="86"/>
        <v>470.95</v>
      </c>
      <c r="R494" s="37">
        <f t="shared" si="86"/>
        <v>33252.446600000003</v>
      </c>
      <c r="S494" s="37">
        <f t="shared" si="86"/>
        <v>8171</v>
      </c>
      <c r="T494" s="37">
        <f t="shared" si="86"/>
        <v>26854</v>
      </c>
      <c r="U494" s="37">
        <f t="shared" si="86"/>
        <v>12019</v>
      </c>
      <c r="V494" s="37">
        <f t="shared" si="86"/>
        <v>26332</v>
      </c>
      <c r="W494" s="37">
        <f t="shared" si="86"/>
        <v>4</v>
      </c>
      <c r="X494" s="37">
        <f t="shared" si="86"/>
        <v>1</v>
      </c>
      <c r="Y494" s="37">
        <f t="shared" si="86"/>
        <v>685</v>
      </c>
      <c r="Z494" s="37">
        <f t="shared" si="86"/>
        <v>595</v>
      </c>
      <c r="AA494" s="37">
        <f t="shared" si="86"/>
        <v>1441</v>
      </c>
      <c r="AB494" s="37">
        <f t="shared" si="86"/>
        <v>532</v>
      </c>
      <c r="AC494" s="37">
        <f t="shared" si="86"/>
        <v>0</v>
      </c>
      <c r="AD494" s="37">
        <f t="shared" si="86"/>
        <v>0</v>
      </c>
      <c r="AE494" s="37">
        <f t="shared" si="86"/>
        <v>0.64300000000000002</v>
      </c>
      <c r="AF494" s="37">
        <f t="shared" si="86"/>
        <v>0.32686500000000002</v>
      </c>
      <c r="AG494" s="37">
        <f t="shared" si="86"/>
        <v>129.84200000000001</v>
      </c>
      <c r="AH494" s="37">
        <f t="shared" si="86"/>
        <v>71.211365000000001</v>
      </c>
      <c r="AI494" s="37">
        <f t="shared" si="86"/>
        <v>3518.2379999999998</v>
      </c>
      <c r="AJ494" s="37">
        <f t="shared" si="86"/>
        <v>3806.4138750000002</v>
      </c>
      <c r="AK494" s="37">
        <f t="shared" si="86"/>
        <v>0</v>
      </c>
      <c r="AL494" s="37">
        <f t="shared" si="86"/>
        <v>0</v>
      </c>
      <c r="AM494" s="37">
        <f t="shared" si="86"/>
        <v>70006.87</v>
      </c>
      <c r="AN494" s="37">
        <f t="shared" si="86"/>
        <v>63131.162085000004</v>
      </c>
      <c r="AO494" s="37">
        <f t="shared" si="86"/>
        <v>7597.4660000000003</v>
      </c>
      <c r="AP494" s="37">
        <f t="shared" si="86"/>
        <v>4378.9035949999998</v>
      </c>
      <c r="AQ494" s="37">
        <f t="shared" si="86"/>
        <v>13</v>
      </c>
      <c r="AR494" s="37">
        <f t="shared" si="86"/>
        <v>39</v>
      </c>
      <c r="AS494" s="37">
        <f t="shared" si="86"/>
        <v>1067</v>
      </c>
      <c r="AT494" s="37">
        <f t="shared" si="86"/>
        <v>287</v>
      </c>
      <c r="AU494" s="37">
        <f t="shared" si="85"/>
        <v>211824.23599999998</v>
      </c>
      <c r="AV494" s="37">
        <f t="shared" si="85"/>
        <v>286204.82659499999</v>
      </c>
      <c r="AW494" s="71" t="s">
        <v>82</v>
      </c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5.75">
      <c r="A495" s="76"/>
      <c r="B495" s="8">
        <v>2019</v>
      </c>
      <c r="C495" s="37">
        <f t="shared" ref="C495:R496" si="87">SUM(C429,C432,C435,C438,C441,C444,C447,C450,C453,C456,C459,C462,C465,C468,C471,C474,C477,C480,C483,C486,C489,C492)</f>
        <v>2437</v>
      </c>
      <c r="D495" s="37">
        <f t="shared" si="87"/>
        <v>764</v>
      </c>
      <c r="E495" s="37">
        <f t="shared" si="87"/>
        <v>178969.125</v>
      </c>
      <c r="F495" s="37">
        <f t="shared" si="87"/>
        <v>117456.46493506494</v>
      </c>
      <c r="G495" s="37">
        <f t="shared" si="87"/>
        <v>5.2219999999999995</v>
      </c>
      <c r="H495" s="37">
        <f t="shared" si="87"/>
        <v>5.1246753246753247</v>
      </c>
      <c r="I495" s="37">
        <f t="shared" si="87"/>
        <v>3570</v>
      </c>
      <c r="J495" s="37">
        <f t="shared" si="87"/>
        <v>4635</v>
      </c>
      <c r="K495" s="37">
        <f t="shared" si="87"/>
        <v>0</v>
      </c>
      <c r="L495" s="37">
        <f t="shared" si="87"/>
        <v>0</v>
      </c>
      <c r="M495" s="37">
        <f t="shared" si="87"/>
        <v>0</v>
      </c>
      <c r="N495" s="37">
        <f t="shared" si="87"/>
        <v>0</v>
      </c>
      <c r="O495" s="37">
        <f t="shared" si="87"/>
        <v>929.70399999999995</v>
      </c>
      <c r="P495" s="37">
        <f t="shared" si="87"/>
        <v>668.96363636363628</v>
      </c>
      <c r="Q495" s="37">
        <f t="shared" si="87"/>
        <v>5737</v>
      </c>
      <c r="R495" s="37">
        <f t="shared" si="87"/>
        <v>885.43636363636369</v>
      </c>
      <c r="S495" s="37">
        <f t="shared" si="86"/>
        <v>1834</v>
      </c>
      <c r="T495" s="37">
        <f t="shared" si="86"/>
        <v>1014</v>
      </c>
      <c r="U495" s="37">
        <f t="shared" si="86"/>
        <v>36346.949999999997</v>
      </c>
      <c r="V495" s="37">
        <f t="shared" si="86"/>
        <v>15354.048216589092</v>
      </c>
      <c r="W495" s="37">
        <f t="shared" si="86"/>
        <v>14</v>
      </c>
      <c r="X495" s="37">
        <f t="shared" si="86"/>
        <v>1</v>
      </c>
      <c r="Y495" s="37">
        <f t="shared" si="86"/>
        <v>1048</v>
      </c>
      <c r="Z495" s="37">
        <f t="shared" si="86"/>
        <v>527</v>
      </c>
      <c r="AA495" s="37">
        <f t="shared" si="86"/>
        <v>218</v>
      </c>
      <c r="AB495" s="37">
        <f t="shared" si="86"/>
        <v>840</v>
      </c>
      <c r="AC495" s="37">
        <f t="shared" si="86"/>
        <v>0</v>
      </c>
      <c r="AD495" s="37">
        <f t="shared" si="86"/>
        <v>0</v>
      </c>
      <c r="AE495" s="37">
        <f t="shared" si="86"/>
        <v>1456</v>
      </c>
      <c r="AF495" s="37">
        <f t="shared" si="86"/>
        <v>2.6779220779220778</v>
      </c>
      <c r="AG495" s="37">
        <f t="shared" si="86"/>
        <v>18022</v>
      </c>
      <c r="AH495" s="37">
        <f t="shared" si="86"/>
        <v>15.654545454545453</v>
      </c>
      <c r="AI495" s="37">
        <f t="shared" si="86"/>
        <v>2225</v>
      </c>
      <c r="AJ495" s="37">
        <f t="shared" si="86"/>
        <v>1029.1142857142859</v>
      </c>
      <c r="AK495" s="37">
        <f t="shared" si="86"/>
        <v>0</v>
      </c>
      <c r="AL495" s="37">
        <f t="shared" si="86"/>
        <v>0</v>
      </c>
      <c r="AM495" s="37">
        <f t="shared" si="86"/>
        <v>59425.5</v>
      </c>
      <c r="AN495" s="37">
        <f t="shared" si="86"/>
        <v>42422.986208000002</v>
      </c>
      <c r="AO495" s="37">
        <f t="shared" si="86"/>
        <v>4368.9269999999997</v>
      </c>
      <c r="AP495" s="37">
        <f t="shared" si="86"/>
        <v>50977.967966868833</v>
      </c>
      <c r="AQ495" s="37">
        <f t="shared" si="86"/>
        <v>0</v>
      </c>
      <c r="AR495" s="37">
        <f t="shared" si="86"/>
        <v>0</v>
      </c>
      <c r="AS495" s="37">
        <f t="shared" si="86"/>
        <v>143</v>
      </c>
      <c r="AT495" s="37">
        <f t="shared" si="86"/>
        <v>116</v>
      </c>
      <c r="AU495" s="37">
        <f>SUM(C495,E495,G495,I495,K495,M495,O495,Q495,S495,U495,W495,Y495,AA495,AC495,AE495,AG495,AI495,AK495,AM495,AO495,AQ495,AS495)</f>
        <v>316749.42800000001</v>
      </c>
      <c r="AV495" s="37">
        <f t="shared" si="85"/>
        <v>236715.43875509431</v>
      </c>
      <c r="AW495" s="72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5.75">
      <c r="A496" s="77"/>
      <c r="B496" s="8">
        <v>2020</v>
      </c>
      <c r="C496" s="37">
        <f>SUM(C430,C433,C436,C439,C442,C445,C448,C451,C454,C457,C460,C463,C466,C469,C472,C475,C478,C481,C484,C487,C490,C493)</f>
        <v>348</v>
      </c>
      <c r="D496" s="37">
        <f t="shared" si="87"/>
        <v>248</v>
      </c>
      <c r="E496" s="37">
        <f t="shared" si="87"/>
        <v>214542</v>
      </c>
      <c r="F496" s="37">
        <f t="shared" si="87"/>
        <v>164290</v>
      </c>
      <c r="G496" s="37">
        <f t="shared" si="87"/>
        <v>1</v>
      </c>
      <c r="H496" s="37">
        <f t="shared" si="87"/>
        <v>6</v>
      </c>
      <c r="I496" s="37">
        <f t="shared" si="87"/>
        <v>1521</v>
      </c>
      <c r="J496" s="37">
        <f t="shared" si="87"/>
        <v>1149</v>
      </c>
      <c r="K496" s="37">
        <f t="shared" si="87"/>
        <v>1</v>
      </c>
      <c r="L496" s="37">
        <f t="shared" si="87"/>
        <v>1</v>
      </c>
      <c r="M496" s="37">
        <f t="shared" si="87"/>
        <v>0</v>
      </c>
      <c r="N496" s="37">
        <f t="shared" si="87"/>
        <v>0</v>
      </c>
      <c r="O496" s="37">
        <f t="shared" si="87"/>
        <v>0</v>
      </c>
      <c r="P496" s="37">
        <f t="shared" si="87"/>
        <v>0</v>
      </c>
      <c r="Q496" s="37">
        <f t="shared" si="87"/>
        <v>765</v>
      </c>
      <c r="R496" s="37">
        <f t="shared" si="87"/>
        <v>582</v>
      </c>
      <c r="S496" s="37">
        <f t="shared" si="86"/>
        <v>2678</v>
      </c>
      <c r="T496" s="37">
        <f t="shared" si="86"/>
        <v>1215</v>
      </c>
      <c r="U496" s="37">
        <f t="shared" si="86"/>
        <v>6693</v>
      </c>
      <c r="V496" s="37">
        <f t="shared" si="86"/>
        <v>5272</v>
      </c>
      <c r="W496" s="37">
        <f t="shared" si="86"/>
        <v>6</v>
      </c>
      <c r="X496" s="37">
        <f t="shared" si="86"/>
        <v>1</v>
      </c>
      <c r="Y496" s="37">
        <f t="shared" si="86"/>
        <v>4279</v>
      </c>
      <c r="Z496" s="37">
        <f t="shared" si="86"/>
        <v>2151</v>
      </c>
      <c r="AA496" s="37">
        <f t="shared" si="86"/>
        <v>31</v>
      </c>
      <c r="AB496" s="37">
        <f t="shared" si="86"/>
        <v>12</v>
      </c>
      <c r="AC496" s="37">
        <f t="shared" si="86"/>
        <v>0</v>
      </c>
      <c r="AD496" s="37">
        <f t="shared" si="86"/>
        <v>0</v>
      </c>
      <c r="AE496" s="37">
        <f t="shared" si="86"/>
        <v>0</v>
      </c>
      <c r="AF496" s="37">
        <f t="shared" si="86"/>
        <v>0</v>
      </c>
      <c r="AG496" s="37">
        <f t="shared" si="86"/>
        <v>220</v>
      </c>
      <c r="AH496" s="37">
        <f t="shared" si="86"/>
        <v>92</v>
      </c>
      <c r="AI496" s="37">
        <f t="shared" si="86"/>
        <v>1319</v>
      </c>
      <c r="AJ496" s="37">
        <f t="shared" si="86"/>
        <v>1022</v>
      </c>
      <c r="AK496" s="37">
        <f t="shared" si="86"/>
        <v>0</v>
      </c>
      <c r="AL496" s="37">
        <f t="shared" si="86"/>
        <v>0</v>
      </c>
      <c r="AM496" s="37">
        <f t="shared" si="86"/>
        <v>33255</v>
      </c>
      <c r="AN496" s="37">
        <f t="shared" si="86"/>
        <v>24370</v>
      </c>
      <c r="AO496" s="37">
        <f t="shared" si="86"/>
        <v>244</v>
      </c>
      <c r="AP496" s="37">
        <f t="shared" si="86"/>
        <v>151</v>
      </c>
      <c r="AQ496" s="37">
        <f t="shared" si="86"/>
        <v>0</v>
      </c>
      <c r="AR496" s="37">
        <f t="shared" si="86"/>
        <v>0</v>
      </c>
      <c r="AS496" s="37">
        <f t="shared" si="86"/>
        <v>319</v>
      </c>
      <c r="AT496" s="37">
        <f t="shared" si="86"/>
        <v>181</v>
      </c>
      <c r="AU496" s="37">
        <f>SUM(C496,E496,G496,I496,K496,M496,O496,Q496,S496,U496,W496,Y496,AA496,AC496,AE496,AG496,AI496,AK496,AM496,AO496,AQ496,AS496)</f>
        <v>266222</v>
      </c>
      <c r="AV496" s="37">
        <f>SUM(D496,F496,H496,J496,L496,N496,P496,R496,T496,V496,X496,Z496,AB496,AD496,AF496,AH496,AJ496,AL496,AN496,AP496,AR496,AT496)</f>
        <v>200743</v>
      </c>
      <c r="AW496" s="73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26.25" customHeight="1">
      <c r="A502" s="49" t="s">
        <v>236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47" t="s">
        <v>235</v>
      </c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26.25" customHeight="1">
      <c r="A503" s="113" t="s">
        <v>292</v>
      </c>
      <c r="B503" s="113"/>
      <c r="C503" s="113"/>
      <c r="D503" s="113"/>
      <c r="E503" s="1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90" t="s">
        <v>252</v>
      </c>
      <c r="AT503" s="90"/>
      <c r="AU503" s="90"/>
      <c r="AV503" s="90"/>
      <c r="AW503" s="90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6.5" customHeight="1">
      <c r="A504" s="74" t="s">
        <v>258</v>
      </c>
      <c r="B504" s="74"/>
      <c r="C504" s="74"/>
      <c r="D504" s="74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2"/>
      <c r="AK504" s="2"/>
      <c r="AL504" s="2"/>
      <c r="AM504" s="2"/>
      <c r="AN504" s="2"/>
      <c r="AO504" s="2"/>
      <c r="AP504" s="2"/>
      <c r="AQ504" s="88" t="s">
        <v>122</v>
      </c>
      <c r="AR504" s="88"/>
      <c r="AS504" s="88"/>
      <c r="AT504" s="88"/>
      <c r="AU504" s="88"/>
      <c r="AV504" s="88"/>
      <c r="AW504" s="88"/>
      <c r="AX504" s="29"/>
      <c r="AY504" s="29"/>
      <c r="AZ504" s="1"/>
      <c r="BA504" s="1"/>
      <c r="BB504" s="1"/>
    </row>
    <row r="505" spans="1:61" ht="16.5" customHeight="1">
      <c r="A505" s="78" t="s">
        <v>84</v>
      </c>
      <c r="B505" s="79"/>
      <c r="C505" s="80" t="s">
        <v>85</v>
      </c>
      <c r="D505" s="81"/>
      <c r="E505" s="80" t="s">
        <v>16</v>
      </c>
      <c r="F505" s="81"/>
      <c r="G505" s="80" t="s">
        <v>18</v>
      </c>
      <c r="H505" s="81"/>
      <c r="I505" s="80" t="s">
        <v>19</v>
      </c>
      <c r="J505" s="81"/>
      <c r="K505" s="80" t="s">
        <v>20</v>
      </c>
      <c r="L505" s="81"/>
      <c r="M505" s="80" t="s">
        <v>21</v>
      </c>
      <c r="N505" s="81"/>
      <c r="O505" s="80" t="s">
        <v>86</v>
      </c>
      <c r="P505" s="81"/>
      <c r="Q505" s="80" t="s">
        <v>24</v>
      </c>
      <c r="R505" s="81"/>
      <c r="S505" s="80" t="s">
        <v>26</v>
      </c>
      <c r="T505" s="81"/>
      <c r="U505" s="80" t="s">
        <v>28</v>
      </c>
      <c r="V505" s="81"/>
      <c r="W505" s="80" t="s">
        <v>30</v>
      </c>
      <c r="X505" s="81"/>
      <c r="Y505" s="80" t="s">
        <v>32</v>
      </c>
      <c r="Z505" s="81"/>
      <c r="AA505" s="80" t="s">
        <v>34</v>
      </c>
      <c r="AB505" s="81"/>
      <c r="AC505" s="80" t="s">
        <v>36</v>
      </c>
      <c r="AD505" s="81"/>
      <c r="AE505" s="80" t="s">
        <v>38</v>
      </c>
      <c r="AF505" s="81"/>
      <c r="AG505" s="80" t="s">
        <v>40</v>
      </c>
      <c r="AH505" s="81"/>
      <c r="AI505" s="80" t="s">
        <v>41</v>
      </c>
      <c r="AJ505" s="81"/>
      <c r="AK505" s="80" t="s">
        <v>42</v>
      </c>
      <c r="AL505" s="81"/>
      <c r="AM505" s="80" t="s">
        <v>44</v>
      </c>
      <c r="AN505" s="81"/>
      <c r="AO505" s="80" t="s">
        <v>45</v>
      </c>
      <c r="AP505" s="81"/>
      <c r="AQ505" s="80" t="s">
        <v>46</v>
      </c>
      <c r="AR505" s="81"/>
      <c r="AS505" s="80" t="s">
        <v>47</v>
      </c>
      <c r="AT505" s="81"/>
      <c r="AU505" s="80" t="s">
        <v>81</v>
      </c>
      <c r="AV505" s="81"/>
      <c r="AW505" s="30" t="s">
        <v>87</v>
      </c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6.5" customHeight="1">
      <c r="A506" s="75" t="s">
        <v>88</v>
      </c>
      <c r="B506" s="30" t="s">
        <v>52</v>
      </c>
      <c r="C506" s="80" t="s">
        <v>266</v>
      </c>
      <c r="D506" s="81"/>
      <c r="E506" s="80" t="s">
        <v>89</v>
      </c>
      <c r="F506" s="81"/>
      <c r="G506" s="80" t="s">
        <v>267</v>
      </c>
      <c r="H506" s="81"/>
      <c r="I506" s="80" t="s">
        <v>268</v>
      </c>
      <c r="J506" s="81"/>
      <c r="K506" s="80" t="s">
        <v>269</v>
      </c>
      <c r="L506" s="81"/>
      <c r="M506" s="80" t="s">
        <v>270</v>
      </c>
      <c r="N506" s="81"/>
      <c r="O506" s="80" t="s">
        <v>90</v>
      </c>
      <c r="P506" s="81"/>
      <c r="Q506" s="80" t="s">
        <v>91</v>
      </c>
      <c r="R506" s="81"/>
      <c r="S506" s="80" t="s">
        <v>92</v>
      </c>
      <c r="T506" s="81"/>
      <c r="U506" s="80" t="s">
        <v>93</v>
      </c>
      <c r="V506" s="81"/>
      <c r="W506" s="80" t="s">
        <v>94</v>
      </c>
      <c r="X506" s="81"/>
      <c r="Y506" s="80" t="s">
        <v>95</v>
      </c>
      <c r="Z506" s="81"/>
      <c r="AA506" s="80" t="s">
        <v>96</v>
      </c>
      <c r="AB506" s="81"/>
      <c r="AC506" s="80" t="s">
        <v>97</v>
      </c>
      <c r="AD506" s="81"/>
      <c r="AE506" s="80" t="s">
        <v>98</v>
      </c>
      <c r="AF506" s="81"/>
      <c r="AG506" s="80" t="s">
        <v>271</v>
      </c>
      <c r="AH506" s="81"/>
      <c r="AI506" s="80" t="s">
        <v>272</v>
      </c>
      <c r="AJ506" s="81"/>
      <c r="AK506" s="80" t="s">
        <v>99</v>
      </c>
      <c r="AL506" s="81"/>
      <c r="AM506" s="80" t="s">
        <v>273</v>
      </c>
      <c r="AN506" s="81"/>
      <c r="AO506" s="80" t="s">
        <v>100</v>
      </c>
      <c r="AP506" s="81"/>
      <c r="AQ506" s="80" t="s">
        <v>275</v>
      </c>
      <c r="AR506" s="81"/>
      <c r="AS506" s="80" t="s">
        <v>101</v>
      </c>
      <c r="AT506" s="81"/>
      <c r="AU506" s="80" t="s">
        <v>102</v>
      </c>
      <c r="AV506" s="81"/>
      <c r="AW506" s="83" t="s">
        <v>103</v>
      </c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5.75">
      <c r="A507" s="77"/>
      <c r="B507" s="48" t="s">
        <v>65</v>
      </c>
      <c r="C507" s="35" t="s">
        <v>123</v>
      </c>
      <c r="D507" s="46" t="s">
        <v>124</v>
      </c>
      <c r="E507" s="35" t="s">
        <v>123</v>
      </c>
      <c r="F507" s="46" t="s">
        <v>124</v>
      </c>
      <c r="G507" s="35" t="s">
        <v>123</v>
      </c>
      <c r="H507" s="46" t="s">
        <v>124</v>
      </c>
      <c r="I507" s="35" t="s">
        <v>123</v>
      </c>
      <c r="J507" s="46" t="s">
        <v>124</v>
      </c>
      <c r="K507" s="35" t="s">
        <v>123</v>
      </c>
      <c r="L507" s="46" t="s">
        <v>124</v>
      </c>
      <c r="M507" s="35" t="s">
        <v>123</v>
      </c>
      <c r="N507" s="46" t="s">
        <v>124</v>
      </c>
      <c r="O507" s="35" t="s">
        <v>123</v>
      </c>
      <c r="P507" s="46" t="s">
        <v>124</v>
      </c>
      <c r="Q507" s="35" t="s">
        <v>123</v>
      </c>
      <c r="R507" s="46" t="s">
        <v>124</v>
      </c>
      <c r="S507" s="35" t="s">
        <v>123</v>
      </c>
      <c r="T507" s="46" t="s">
        <v>124</v>
      </c>
      <c r="U507" s="35" t="s">
        <v>123</v>
      </c>
      <c r="V507" s="46" t="s">
        <v>124</v>
      </c>
      <c r="W507" s="35" t="s">
        <v>123</v>
      </c>
      <c r="X507" s="46" t="s">
        <v>124</v>
      </c>
      <c r="Y507" s="35" t="s">
        <v>123</v>
      </c>
      <c r="Z507" s="46" t="s">
        <v>124</v>
      </c>
      <c r="AA507" s="35" t="s">
        <v>123</v>
      </c>
      <c r="AB507" s="46" t="s">
        <v>124</v>
      </c>
      <c r="AC507" s="35" t="s">
        <v>123</v>
      </c>
      <c r="AD507" s="46" t="s">
        <v>124</v>
      </c>
      <c r="AE507" s="35" t="s">
        <v>123</v>
      </c>
      <c r="AF507" s="46" t="s">
        <v>124</v>
      </c>
      <c r="AG507" s="35" t="s">
        <v>123</v>
      </c>
      <c r="AH507" s="46" t="s">
        <v>124</v>
      </c>
      <c r="AI507" s="35" t="s">
        <v>123</v>
      </c>
      <c r="AJ507" s="46" t="s">
        <v>124</v>
      </c>
      <c r="AK507" s="35" t="s">
        <v>123</v>
      </c>
      <c r="AL507" s="46" t="s">
        <v>124</v>
      </c>
      <c r="AM507" s="35" t="s">
        <v>123</v>
      </c>
      <c r="AN507" s="46" t="s">
        <v>124</v>
      </c>
      <c r="AO507" s="35" t="s">
        <v>123</v>
      </c>
      <c r="AP507" s="46" t="s">
        <v>124</v>
      </c>
      <c r="AQ507" s="35" t="s">
        <v>123</v>
      </c>
      <c r="AR507" s="46" t="s">
        <v>124</v>
      </c>
      <c r="AS507" s="35" t="s">
        <v>123</v>
      </c>
      <c r="AT507" s="46" t="s">
        <v>124</v>
      </c>
      <c r="AU507" s="32">
        <f t="shared" ref="AU507:AV507" si="88">SUM(C507,E507,G507,I507,K507,M507,O507,Q507,S507,U507,W507,Y507,AA507,AC507,AE507,AG507,AI507,AK507,AO507,AQ507,AS507)</f>
        <v>0</v>
      </c>
      <c r="AV507" s="32">
        <f t="shared" si="88"/>
        <v>0</v>
      </c>
      <c r="AW507" s="85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5.75">
      <c r="A508" s="75" t="s">
        <v>15</v>
      </c>
      <c r="B508" s="8">
        <v>2018</v>
      </c>
      <c r="C508" s="34">
        <v>0</v>
      </c>
      <c r="D508" s="34">
        <v>0</v>
      </c>
      <c r="E508" s="34">
        <v>0</v>
      </c>
      <c r="F508" s="34">
        <v>0</v>
      </c>
      <c r="G508" s="34">
        <v>0</v>
      </c>
      <c r="H508" s="34">
        <v>0</v>
      </c>
      <c r="I508" s="34">
        <v>0</v>
      </c>
      <c r="J508" s="34">
        <v>0</v>
      </c>
      <c r="K508" s="34">
        <v>0</v>
      </c>
      <c r="L508" s="34">
        <v>0</v>
      </c>
      <c r="M508" s="34">
        <v>0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0</v>
      </c>
      <c r="X508" s="34">
        <v>0</v>
      </c>
      <c r="Y508" s="34">
        <v>0</v>
      </c>
      <c r="Z508" s="34">
        <v>0</v>
      </c>
      <c r="AA508" s="34">
        <v>0</v>
      </c>
      <c r="AB508" s="34">
        <v>0</v>
      </c>
      <c r="AC508" s="34">
        <v>2089.471538757271</v>
      </c>
      <c r="AD508" s="34">
        <v>1133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f t="shared" ref="AU508:AV523" si="89">SUM(C508,E508,G508,I508,K508,M508,O508,Q508,S508,U508,W508,Y508,AA508,AC508,AE508,AG508,AI508,AK508,AM508,AO508,AQ508,AS508)</f>
        <v>2089.471538757271</v>
      </c>
      <c r="AV508" s="34">
        <f t="shared" si="89"/>
        <v>1133</v>
      </c>
      <c r="AW508" s="83" t="s">
        <v>266</v>
      </c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5.75">
      <c r="A509" s="76"/>
      <c r="B509" s="8">
        <v>2019</v>
      </c>
      <c r="C509" s="34">
        <v>0</v>
      </c>
      <c r="D509" s="34">
        <v>0</v>
      </c>
      <c r="E509" s="34">
        <v>0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v>0</v>
      </c>
      <c r="S509" s="34">
        <v>0</v>
      </c>
      <c r="T509" s="34">
        <v>0</v>
      </c>
      <c r="U509" s="34">
        <v>0</v>
      </c>
      <c r="V509" s="34">
        <v>0</v>
      </c>
      <c r="W509" s="34">
        <v>0</v>
      </c>
      <c r="X509" s="34">
        <v>0</v>
      </c>
      <c r="Y509" s="34">
        <v>0</v>
      </c>
      <c r="Z509" s="34">
        <v>0</v>
      </c>
      <c r="AA509" s="34">
        <v>0</v>
      </c>
      <c r="AB509" s="34">
        <v>0</v>
      </c>
      <c r="AC509" s="34">
        <v>364</v>
      </c>
      <c r="AD509" s="34">
        <v>128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2504</v>
      </c>
      <c r="AN509" s="34">
        <v>1708</v>
      </c>
      <c r="AO509" s="34">
        <v>0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f t="shared" si="89"/>
        <v>2868</v>
      </c>
      <c r="AV509" s="34">
        <f t="shared" si="89"/>
        <v>1836</v>
      </c>
      <c r="AW509" s="84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5.75">
      <c r="A510" s="77"/>
      <c r="B510" s="8">
        <v>2020</v>
      </c>
      <c r="C510" s="34">
        <v>0</v>
      </c>
      <c r="D510" s="34">
        <v>0</v>
      </c>
      <c r="E510" s="34">
        <v>0</v>
      </c>
      <c r="F510" s="34">
        <v>0</v>
      </c>
      <c r="G510" s="34">
        <v>0</v>
      </c>
      <c r="H510" s="34">
        <v>0</v>
      </c>
      <c r="I510" s="34">
        <v>0</v>
      </c>
      <c r="J510" s="34">
        <v>0</v>
      </c>
      <c r="K510" s="34">
        <v>0</v>
      </c>
      <c r="L510" s="34">
        <v>0</v>
      </c>
      <c r="M510" s="34">
        <v>0</v>
      </c>
      <c r="N510" s="34">
        <v>0</v>
      </c>
      <c r="O510" s="34">
        <v>0</v>
      </c>
      <c r="P510" s="34">
        <v>0</v>
      </c>
      <c r="Q510" s="34">
        <v>0</v>
      </c>
      <c r="R510" s="34">
        <v>0</v>
      </c>
      <c r="S510" s="34">
        <v>0</v>
      </c>
      <c r="T510" s="34">
        <v>0</v>
      </c>
      <c r="U510" s="34">
        <v>0</v>
      </c>
      <c r="V510" s="34">
        <v>0</v>
      </c>
      <c r="W510" s="34">
        <v>0</v>
      </c>
      <c r="X510" s="34">
        <v>0</v>
      </c>
      <c r="Y510" s="34">
        <v>0</v>
      </c>
      <c r="Z510" s="34">
        <v>0</v>
      </c>
      <c r="AA510" s="34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5436</v>
      </c>
      <c r="AN510" s="34">
        <v>2583</v>
      </c>
      <c r="AO510" s="34">
        <v>0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f t="shared" si="89"/>
        <v>5436</v>
      </c>
      <c r="AV510" s="34">
        <f t="shared" si="89"/>
        <v>2583</v>
      </c>
      <c r="AW510" s="85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5.75">
      <c r="A511" s="75" t="s">
        <v>16</v>
      </c>
      <c r="B511" s="8">
        <v>2018</v>
      </c>
      <c r="C511" s="34">
        <v>40</v>
      </c>
      <c r="D511" s="34">
        <v>0</v>
      </c>
      <c r="E511" s="34">
        <v>0</v>
      </c>
      <c r="F511" s="34">
        <v>0</v>
      </c>
      <c r="G511" s="34">
        <v>0</v>
      </c>
      <c r="H511" s="34">
        <v>0</v>
      </c>
      <c r="I511" s="34">
        <v>0</v>
      </c>
      <c r="J511" s="34">
        <v>0</v>
      </c>
      <c r="K511" s="34">
        <v>110</v>
      </c>
      <c r="L511" s="34">
        <v>47</v>
      </c>
      <c r="M511" s="34">
        <v>0</v>
      </c>
      <c r="N511" s="34">
        <v>0</v>
      </c>
      <c r="O511" s="34">
        <v>0</v>
      </c>
      <c r="P511" s="34">
        <v>0</v>
      </c>
      <c r="Q511" s="34">
        <v>0</v>
      </c>
      <c r="R511" s="34">
        <v>0</v>
      </c>
      <c r="S511" s="34">
        <v>0</v>
      </c>
      <c r="T511" s="34">
        <v>0</v>
      </c>
      <c r="U511" s="34">
        <v>2043</v>
      </c>
      <c r="V511" s="34">
        <v>649</v>
      </c>
      <c r="W511" s="34">
        <v>0</v>
      </c>
      <c r="X511" s="34">
        <v>0</v>
      </c>
      <c r="Y511" s="34">
        <v>0</v>
      </c>
      <c r="Z511" s="34">
        <v>0</v>
      </c>
      <c r="AA511" s="34">
        <v>1037</v>
      </c>
      <c r="AB511" s="34">
        <v>136</v>
      </c>
      <c r="AC511" s="34">
        <v>47</v>
      </c>
      <c r="AD511" s="34">
        <v>25</v>
      </c>
      <c r="AE511" s="34">
        <v>0</v>
      </c>
      <c r="AF511" s="34">
        <v>0</v>
      </c>
      <c r="AG511" s="34">
        <v>0</v>
      </c>
      <c r="AH511" s="34">
        <v>0</v>
      </c>
      <c r="AI511" s="34">
        <v>26604</v>
      </c>
      <c r="AJ511" s="34">
        <v>7250</v>
      </c>
      <c r="AK511" s="34">
        <v>0</v>
      </c>
      <c r="AL511" s="34">
        <v>0</v>
      </c>
      <c r="AM511" s="34">
        <v>60228</v>
      </c>
      <c r="AN511" s="34">
        <v>20315</v>
      </c>
      <c r="AO511" s="34">
        <v>673</v>
      </c>
      <c r="AP511" s="34">
        <v>353</v>
      </c>
      <c r="AQ511" s="34">
        <v>0</v>
      </c>
      <c r="AR511" s="34">
        <v>0</v>
      </c>
      <c r="AS511" s="34">
        <v>0</v>
      </c>
      <c r="AT511" s="34">
        <v>0</v>
      </c>
      <c r="AU511" s="34">
        <f t="shared" si="89"/>
        <v>90782</v>
      </c>
      <c r="AV511" s="34">
        <f t="shared" si="89"/>
        <v>28775</v>
      </c>
      <c r="AW511" s="83" t="s">
        <v>17</v>
      </c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5.75">
      <c r="A512" s="76"/>
      <c r="B512" s="8">
        <v>2019</v>
      </c>
      <c r="C512" s="34">
        <v>21</v>
      </c>
      <c r="D512" s="34">
        <v>11</v>
      </c>
      <c r="E512" s="34">
        <v>0</v>
      </c>
      <c r="F512" s="34">
        <v>0</v>
      </c>
      <c r="G512" s="34">
        <v>0</v>
      </c>
      <c r="H512" s="34">
        <v>0</v>
      </c>
      <c r="I512" s="34">
        <v>87</v>
      </c>
      <c r="J512" s="34">
        <v>40</v>
      </c>
      <c r="K512" s="34">
        <v>362</v>
      </c>
      <c r="L512" s="34">
        <v>141</v>
      </c>
      <c r="M512" s="34">
        <v>0</v>
      </c>
      <c r="N512" s="34">
        <v>0</v>
      </c>
      <c r="O512" s="34">
        <v>0</v>
      </c>
      <c r="P512" s="34">
        <v>0</v>
      </c>
      <c r="Q512" s="34">
        <v>0</v>
      </c>
      <c r="R512" s="34">
        <v>1</v>
      </c>
      <c r="S512" s="34">
        <v>0</v>
      </c>
      <c r="T512" s="34">
        <v>0</v>
      </c>
      <c r="U512" s="34">
        <v>7542</v>
      </c>
      <c r="V512" s="34">
        <v>2674</v>
      </c>
      <c r="W512" s="34">
        <v>0</v>
      </c>
      <c r="X512" s="34">
        <v>0</v>
      </c>
      <c r="Y512" s="34">
        <v>0</v>
      </c>
      <c r="Z512" s="34">
        <v>0</v>
      </c>
      <c r="AA512" s="34">
        <v>388</v>
      </c>
      <c r="AB512" s="34">
        <v>125</v>
      </c>
      <c r="AC512" s="34">
        <v>246</v>
      </c>
      <c r="AD512" s="34">
        <v>136</v>
      </c>
      <c r="AE512" s="34">
        <v>0</v>
      </c>
      <c r="AF512" s="34">
        <v>0</v>
      </c>
      <c r="AG512" s="34">
        <v>0</v>
      </c>
      <c r="AH512" s="34">
        <v>0</v>
      </c>
      <c r="AI512" s="34">
        <v>19389</v>
      </c>
      <c r="AJ512" s="34">
        <v>5585</v>
      </c>
      <c r="AK512" s="34">
        <v>0</v>
      </c>
      <c r="AL512" s="34">
        <v>0</v>
      </c>
      <c r="AM512" s="34">
        <v>34586</v>
      </c>
      <c r="AN512" s="34">
        <v>14627</v>
      </c>
      <c r="AO512" s="34">
        <v>587</v>
      </c>
      <c r="AP512" s="34">
        <v>307</v>
      </c>
      <c r="AQ512" s="34">
        <v>0</v>
      </c>
      <c r="AR512" s="34">
        <v>0</v>
      </c>
      <c r="AS512" s="34">
        <v>0</v>
      </c>
      <c r="AT512" s="34">
        <v>0</v>
      </c>
      <c r="AU512" s="34">
        <f t="shared" si="89"/>
        <v>63208</v>
      </c>
      <c r="AV512" s="34">
        <f t="shared" si="89"/>
        <v>23647</v>
      </c>
      <c r="AW512" s="84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5.75">
      <c r="A513" s="77"/>
      <c r="B513" s="8">
        <v>2020</v>
      </c>
      <c r="C513" s="34">
        <v>42</v>
      </c>
      <c r="D513" s="34">
        <v>28</v>
      </c>
      <c r="E513" s="34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0</v>
      </c>
      <c r="K513" s="34">
        <v>268</v>
      </c>
      <c r="L513" s="34">
        <v>56</v>
      </c>
      <c r="M513" s="34">
        <v>0</v>
      </c>
      <c r="N513" s="34">
        <v>0</v>
      </c>
      <c r="O513" s="34">
        <v>0</v>
      </c>
      <c r="P513" s="34">
        <v>0</v>
      </c>
      <c r="Q513" s="34">
        <v>44</v>
      </c>
      <c r="R513" s="34">
        <v>45</v>
      </c>
      <c r="S513" s="34">
        <v>0</v>
      </c>
      <c r="T513" s="34">
        <v>0</v>
      </c>
      <c r="U513" s="34">
        <v>18866</v>
      </c>
      <c r="V513" s="34">
        <v>5360</v>
      </c>
      <c r="W513" s="34">
        <v>0</v>
      </c>
      <c r="X513" s="34">
        <v>0</v>
      </c>
      <c r="Y513" s="34">
        <v>10</v>
      </c>
      <c r="Z513" s="34">
        <v>20</v>
      </c>
      <c r="AA513" s="34">
        <v>414</v>
      </c>
      <c r="AB513" s="34">
        <v>106</v>
      </c>
      <c r="AC513" s="34">
        <v>365</v>
      </c>
      <c r="AD513" s="34">
        <v>208</v>
      </c>
      <c r="AE513" s="34">
        <v>0</v>
      </c>
      <c r="AF513" s="34">
        <v>0</v>
      </c>
      <c r="AG513" s="34">
        <v>0</v>
      </c>
      <c r="AH513" s="34">
        <v>1</v>
      </c>
      <c r="AI513" s="34">
        <v>20952</v>
      </c>
      <c r="AJ513" s="34">
        <v>7111</v>
      </c>
      <c r="AK513" s="34">
        <v>0</v>
      </c>
      <c r="AL513" s="34">
        <v>0</v>
      </c>
      <c r="AM513" s="34">
        <v>64949</v>
      </c>
      <c r="AN513" s="34">
        <v>24757</v>
      </c>
      <c r="AO513" s="34">
        <v>2</v>
      </c>
      <c r="AP513" s="34">
        <v>1</v>
      </c>
      <c r="AQ513" s="34">
        <v>0</v>
      </c>
      <c r="AR513" s="34">
        <v>0</v>
      </c>
      <c r="AS513" s="34">
        <v>0</v>
      </c>
      <c r="AT513" s="34">
        <v>0</v>
      </c>
      <c r="AU513" s="34">
        <f t="shared" si="89"/>
        <v>105912</v>
      </c>
      <c r="AV513" s="34">
        <f t="shared" si="89"/>
        <v>37693</v>
      </c>
      <c r="AW513" s="85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5.75">
      <c r="A514" s="75" t="s">
        <v>18</v>
      </c>
      <c r="B514" s="8">
        <v>2018</v>
      </c>
      <c r="C514" s="34">
        <v>293</v>
      </c>
      <c r="D514" s="34">
        <v>116</v>
      </c>
      <c r="E514" s="34">
        <v>0</v>
      </c>
      <c r="F514" s="34">
        <v>1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34">
        <v>0</v>
      </c>
      <c r="M514" s="34">
        <v>0</v>
      </c>
      <c r="N514" s="34">
        <v>0</v>
      </c>
      <c r="O514" s="34">
        <v>0</v>
      </c>
      <c r="P514" s="34">
        <v>0</v>
      </c>
      <c r="Q514" s="34">
        <v>5</v>
      </c>
      <c r="R514" s="34">
        <v>1</v>
      </c>
      <c r="S514" s="34">
        <v>0</v>
      </c>
      <c r="T514" s="34">
        <v>0</v>
      </c>
      <c r="U514" s="34">
        <v>163</v>
      </c>
      <c r="V514" s="34">
        <v>61</v>
      </c>
      <c r="W514" s="34">
        <v>0</v>
      </c>
      <c r="X514" s="34">
        <v>0</v>
      </c>
      <c r="Y514" s="34">
        <v>0</v>
      </c>
      <c r="Z514" s="34">
        <v>0</v>
      </c>
      <c r="AA514" s="34">
        <v>600</v>
      </c>
      <c r="AB514" s="34">
        <v>261</v>
      </c>
      <c r="AC514" s="34">
        <v>163</v>
      </c>
      <c r="AD514" s="34">
        <v>159</v>
      </c>
      <c r="AE514" s="34">
        <v>0</v>
      </c>
      <c r="AF514" s="34">
        <v>0</v>
      </c>
      <c r="AG514" s="34">
        <v>0</v>
      </c>
      <c r="AH514" s="34">
        <v>0</v>
      </c>
      <c r="AI514" s="34">
        <v>2967</v>
      </c>
      <c r="AJ514" s="34">
        <v>1012</v>
      </c>
      <c r="AK514" s="34">
        <v>0</v>
      </c>
      <c r="AL514" s="34">
        <v>0</v>
      </c>
      <c r="AM514" s="34">
        <v>6261</v>
      </c>
      <c r="AN514" s="34">
        <v>2797</v>
      </c>
      <c r="AO514" s="34">
        <v>2</v>
      </c>
      <c r="AP514" s="34">
        <v>11</v>
      </c>
      <c r="AQ514" s="34">
        <v>0</v>
      </c>
      <c r="AR514" s="34">
        <v>0</v>
      </c>
      <c r="AS514" s="34">
        <v>54</v>
      </c>
      <c r="AT514" s="34">
        <v>27</v>
      </c>
      <c r="AU514" s="34">
        <f t="shared" si="89"/>
        <v>10508</v>
      </c>
      <c r="AV514" s="34">
        <f t="shared" si="89"/>
        <v>4446</v>
      </c>
      <c r="AW514" s="83" t="s">
        <v>267</v>
      </c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5.75">
      <c r="A515" s="76"/>
      <c r="B515" s="8">
        <v>2019</v>
      </c>
      <c r="C515" s="34">
        <v>130</v>
      </c>
      <c r="D515" s="34">
        <v>46</v>
      </c>
      <c r="E515" s="34">
        <v>69</v>
      </c>
      <c r="F515" s="34">
        <v>54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34">
        <v>0</v>
      </c>
      <c r="Q515" s="34">
        <v>121</v>
      </c>
      <c r="R515" s="34">
        <v>42</v>
      </c>
      <c r="S515" s="34">
        <v>0</v>
      </c>
      <c r="T515" s="34">
        <v>0</v>
      </c>
      <c r="U515" s="34">
        <v>1644</v>
      </c>
      <c r="V515" s="34">
        <v>577</v>
      </c>
      <c r="W515" s="34">
        <v>0</v>
      </c>
      <c r="X515" s="34">
        <v>0</v>
      </c>
      <c r="Y515" s="34">
        <v>0</v>
      </c>
      <c r="Z515" s="34">
        <v>0</v>
      </c>
      <c r="AA515" s="34">
        <v>792</v>
      </c>
      <c r="AB515" s="34">
        <v>341</v>
      </c>
      <c r="AC515" s="34">
        <v>871</v>
      </c>
      <c r="AD515" s="34">
        <v>472</v>
      </c>
      <c r="AE515" s="34">
        <v>0</v>
      </c>
      <c r="AF515" s="34">
        <v>0</v>
      </c>
      <c r="AG515" s="34">
        <v>0</v>
      </c>
      <c r="AH515" s="34">
        <v>0</v>
      </c>
      <c r="AI515" s="34">
        <v>1795</v>
      </c>
      <c r="AJ515" s="34">
        <v>719</v>
      </c>
      <c r="AK515" s="34">
        <v>0</v>
      </c>
      <c r="AL515" s="34">
        <v>0</v>
      </c>
      <c r="AM515" s="34">
        <v>3053</v>
      </c>
      <c r="AN515" s="34">
        <v>1530</v>
      </c>
      <c r="AO515" s="34">
        <v>85</v>
      </c>
      <c r="AP515" s="34">
        <v>44</v>
      </c>
      <c r="AQ515" s="34">
        <v>0</v>
      </c>
      <c r="AR515" s="34">
        <v>0</v>
      </c>
      <c r="AS515" s="34">
        <v>0</v>
      </c>
      <c r="AT515" s="34">
        <v>0</v>
      </c>
      <c r="AU515" s="34">
        <f t="shared" si="89"/>
        <v>8560</v>
      </c>
      <c r="AV515" s="34">
        <f t="shared" si="89"/>
        <v>3825</v>
      </c>
      <c r="AW515" s="84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5.75">
      <c r="A516" s="77"/>
      <c r="B516" s="8">
        <v>2020</v>
      </c>
      <c r="C516" s="34">
        <v>646</v>
      </c>
      <c r="D516" s="34">
        <v>230</v>
      </c>
      <c r="E516" s="34">
        <v>39</v>
      </c>
      <c r="F516" s="34">
        <v>28</v>
      </c>
      <c r="G516" s="34">
        <v>0</v>
      </c>
      <c r="H516" s="34">
        <v>0</v>
      </c>
      <c r="I516" s="34">
        <v>0</v>
      </c>
      <c r="J516" s="34">
        <v>0</v>
      </c>
      <c r="K516" s="34">
        <v>26</v>
      </c>
      <c r="L516" s="34">
        <v>4</v>
      </c>
      <c r="M516" s="34">
        <v>0</v>
      </c>
      <c r="N516" s="34">
        <v>0</v>
      </c>
      <c r="O516" s="34">
        <v>0</v>
      </c>
      <c r="P516" s="34">
        <v>0</v>
      </c>
      <c r="Q516" s="34">
        <v>332</v>
      </c>
      <c r="R516" s="34">
        <v>63</v>
      </c>
      <c r="S516" s="34">
        <v>0</v>
      </c>
      <c r="T516" s="34">
        <v>0</v>
      </c>
      <c r="U516" s="34">
        <v>2491</v>
      </c>
      <c r="V516" s="34">
        <v>841</v>
      </c>
      <c r="W516" s="34">
        <v>0</v>
      </c>
      <c r="X516" s="34">
        <v>0</v>
      </c>
      <c r="Y516" s="34">
        <v>0</v>
      </c>
      <c r="Z516" s="34">
        <v>0</v>
      </c>
      <c r="AA516" s="34">
        <v>429</v>
      </c>
      <c r="AB516" s="34">
        <v>236</v>
      </c>
      <c r="AC516" s="34">
        <v>301</v>
      </c>
      <c r="AD516" s="34">
        <v>128</v>
      </c>
      <c r="AE516" s="34">
        <v>0</v>
      </c>
      <c r="AF516" s="34">
        <v>0</v>
      </c>
      <c r="AG516" s="34">
        <v>0</v>
      </c>
      <c r="AH516" s="34">
        <v>0</v>
      </c>
      <c r="AI516" s="34">
        <v>3211</v>
      </c>
      <c r="AJ516" s="34">
        <v>1417</v>
      </c>
      <c r="AK516" s="34">
        <v>0</v>
      </c>
      <c r="AL516" s="34">
        <v>0</v>
      </c>
      <c r="AM516" s="34">
        <v>7767</v>
      </c>
      <c r="AN516" s="34">
        <v>3323</v>
      </c>
      <c r="AO516" s="34">
        <v>31</v>
      </c>
      <c r="AP516" s="34">
        <v>30</v>
      </c>
      <c r="AQ516" s="34">
        <v>0</v>
      </c>
      <c r="AR516" s="34">
        <v>0</v>
      </c>
      <c r="AS516" s="34">
        <v>21</v>
      </c>
      <c r="AT516" s="34">
        <v>11</v>
      </c>
      <c r="AU516" s="34">
        <f t="shared" si="89"/>
        <v>15294</v>
      </c>
      <c r="AV516" s="34">
        <f t="shared" si="89"/>
        <v>6311</v>
      </c>
      <c r="AW516" s="85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5.75">
      <c r="A517" s="75" t="s">
        <v>19</v>
      </c>
      <c r="B517" s="8">
        <v>2018</v>
      </c>
      <c r="C517" s="34">
        <v>0</v>
      </c>
      <c r="D517" s="34">
        <v>0</v>
      </c>
      <c r="E517" s="34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4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120</v>
      </c>
      <c r="AL517" s="34">
        <v>21</v>
      </c>
      <c r="AM517" s="34">
        <v>8822</v>
      </c>
      <c r="AN517" s="34">
        <v>2110</v>
      </c>
      <c r="AO517" s="34">
        <v>0</v>
      </c>
      <c r="AP517" s="34">
        <v>0</v>
      </c>
      <c r="AQ517" s="34">
        <v>0</v>
      </c>
      <c r="AR517" s="34">
        <v>0</v>
      </c>
      <c r="AS517" s="34">
        <v>0</v>
      </c>
      <c r="AT517" s="34">
        <v>0</v>
      </c>
      <c r="AU517" s="34">
        <f t="shared" si="89"/>
        <v>8942</v>
      </c>
      <c r="AV517" s="34">
        <f t="shared" si="89"/>
        <v>2131</v>
      </c>
      <c r="AW517" s="83" t="s">
        <v>268</v>
      </c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5.75">
      <c r="A518" s="76"/>
      <c r="B518" s="8">
        <v>2019</v>
      </c>
      <c r="C518" s="34">
        <v>0</v>
      </c>
      <c r="D518" s="34">
        <v>0</v>
      </c>
      <c r="E518" s="34">
        <v>0</v>
      </c>
      <c r="F518" s="34">
        <v>0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v>0</v>
      </c>
      <c r="O518" s="34">
        <v>0</v>
      </c>
      <c r="P518" s="34">
        <v>0</v>
      </c>
      <c r="Q518" s="34">
        <v>0</v>
      </c>
      <c r="R518" s="34">
        <v>0</v>
      </c>
      <c r="S518" s="34">
        <v>0</v>
      </c>
      <c r="T518" s="34">
        <v>0</v>
      </c>
      <c r="U518" s="34">
        <v>0</v>
      </c>
      <c r="V518" s="34">
        <v>0</v>
      </c>
      <c r="W518" s="34">
        <v>0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50</v>
      </c>
      <c r="AL518" s="34">
        <v>4.311762978</v>
      </c>
      <c r="AM518" s="34">
        <v>3196.875</v>
      </c>
      <c r="AN518" s="34">
        <v>1703.2528150000001</v>
      </c>
      <c r="AO518" s="34">
        <v>0</v>
      </c>
      <c r="AP518" s="34">
        <v>0</v>
      </c>
      <c r="AQ518" s="34">
        <v>0</v>
      </c>
      <c r="AR518" s="34">
        <v>0</v>
      </c>
      <c r="AS518" s="34">
        <v>0</v>
      </c>
      <c r="AT518" s="34">
        <v>0</v>
      </c>
      <c r="AU518" s="34">
        <f t="shared" si="89"/>
        <v>3246.875</v>
      </c>
      <c r="AV518" s="34">
        <f t="shared" si="89"/>
        <v>1707.564577978</v>
      </c>
      <c r="AW518" s="84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5.75">
      <c r="A519" s="77"/>
      <c r="B519" s="8">
        <v>2020</v>
      </c>
      <c r="C519" s="34">
        <v>0</v>
      </c>
      <c r="D519" s="34">
        <v>0</v>
      </c>
      <c r="E519" s="34">
        <v>0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v>0</v>
      </c>
      <c r="O519" s="34">
        <v>0</v>
      </c>
      <c r="P519" s="34">
        <v>0</v>
      </c>
      <c r="Q519" s="34">
        <v>0</v>
      </c>
      <c r="R519" s="34">
        <v>0</v>
      </c>
      <c r="S519" s="34">
        <v>0</v>
      </c>
      <c r="T519" s="34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0</v>
      </c>
      <c r="AA519" s="34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4">
        <v>0</v>
      </c>
      <c r="AQ519" s="34">
        <v>0</v>
      </c>
      <c r="AR519" s="34">
        <v>0</v>
      </c>
      <c r="AS519" s="34">
        <v>0</v>
      </c>
      <c r="AT519" s="34">
        <v>0</v>
      </c>
      <c r="AU519" s="34">
        <f t="shared" si="89"/>
        <v>0</v>
      </c>
      <c r="AV519" s="34">
        <f t="shared" si="89"/>
        <v>0</v>
      </c>
      <c r="AW519" s="85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5.75">
      <c r="A520" s="75" t="s">
        <v>20</v>
      </c>
      <c r="B520" s="8">
        <v>2018</v>
      </c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8</v>
      </c>
      <c r="AP520" s="34">
        <v>24</v>
      </c>
      <c r="AQ520" s="34">
        <v>0</v>
      </c>
      <c r="AR520" s="34">
        <v>0</v>
      </c>
      <c r="AS520" s="34">
        <v>0</v>
      </c>
      <c r="AT520" s="34">
        <v>0</v>
      </c>
      <c r="AU520" s="34">
        <f t="shared" si="89"/>
        <v>8</v>
      </c>
      <c r="AV520" s="34">
        <f t="shared" si="89"/>
        <v>24</v>
      </c>
      <c r="AW520" s="83" t="s">
        <v>269</v>
      </c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5.75">
      <c r="A521" s="76"/>
      <c r="B521" s="8">
        <v>2019</v>
      </c>
      <c r="C521" s="34">
        <v>0</v>
      </c>
      <c r="D521" s="34">
        <v>0</v>
      </c>
      <c r="E521" s="34">
        <v>0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34">
        <v>0</v>
      </c>
      <c r="P521" s="34">
        <v>0</v>
      </c>
      <c r="Q521" s="34">
        <v>0</v>
      </c>
      <c r="R521" s="34">
        <v>0</v>
      </c>
      <c r="S521" s="34">
        <v>0</v>
      </c>
      <c r="T521" s="34">
        <v>0</v>
      </c>
      <c r="U521" s="34">
        <v>0</v>
      </c>
      <c r="V521" s="34">
        <v>0</v>
      </c>
      <c r="W521" s="34">
        <v>0</v>
      </c>
      <c r="X521" s="34">
        <v>0</v>
      </c>
      <c r="Y521" s="34">
        <v>0</v>
      </c>
      <c r="Z521" s="34">
        <v>0</v>
      </c>
      <c r="AA521" s="34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42</v>
      </c>
      <c r="AP521" s="34">
        <v>91</v>
      </c>
      <c r="AQ521" s="34">
        <v>0</v>
      </c>
      <c r="AR521" s="34">
        <v>0</v>
      </c>
      <c r="AS521" s="34">
        <v>0</v>
      </c>
      <c r="AT521" s="34">
        <v>0</v>
      </c>
      <c r="AU521" s="34">
        <f t="shared" si="89"/>
        <v>42</v>
      </c>
      <c r="AV521" s="34">
        <f t="shared" si="89"/>
        <v>91</v>
      </c>
      <c r="AW521" s="84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5.75">
      <c r="A522" s="77"/>
      <c r="B522" s="8">
        <v>2020</v>
      </c>
      <c r="C522" s="34">
        <v>0</v>
      </c>
      <c r="D522" s="34">
        <v>0</v>
      </c>
      <c r="E522" s="34">
        <v>0</v>
      </c>
      <c r="F522" s="34">
        <v>0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34">
        <v>0</v>
      </c>
      <c r="M522" s="34">
        <v>0</v>
      </c>
      <c r="N522" s="34">
        <v>0</v>
      </c>
      <c r="O522" s="34">
        <v>0</v>
      </c>
      <c r="P522" s="34">
        <v>0</v>
      </c>
      <c r="Q522" s="34">
        <v>0</v>
      </c>
      <c r="R522" s="34">
        <v>0</v>
      </c>
      <c r="S522" s="34">
        <v>0</v>
      </c>
      <c r="T522" s="34">
        <v>0</v>
      </c>
      <c r="U522" s="34">
        <v>0</v>
      </c>
      <c r="V522" s="34">
        <v>0</v>
      </c>
      <c r="W522" s="34">
        <v>0</v>
      </c>
      <c r="X522" s="34">
        <v>0</v>
      </c>
      <c r="Y522" s="34">
        <v>0</v>
      </c>
      <c r="Z522" s="34">
        <v>0</v>
      </c>
      <c r="AA522" s="34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  <c r="AS522" s="34">
        <v>0</v>
      </c>
      <c r="AT522" s="34">
        <v>0</v>
      </c>
      <c r="AU522" s="34">
        <f t="shared" si="89"/>
        <v>0</v>
      </c>
      <c r="AV522" s="34">
        <f t="shared" si="89"/>
        <v>0</v>
      </c>
      <c r="AW522" s="85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5.75">
      <c r="A523" s="75" t="s">
        <v>21</v>
      </c>
      <c r="B523" s="8">
        <v>2018</v>
      </c>
      <c r="C523" s="34">
        <v>0</v>
      </c>
      <c r="D523" s="34">
        <v>0</v>
      </c>
      <c r="E523" s="34">
        <v>2</v>
      </c>
      <c r="F523" s="34">
        <v>2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0</v>
      </c>
      <c r="N523" s="34">
        <v>0</v>
      </c>
      <c r="O523" s="34">
        <v>0</v>
      </c>
      <c r="P523" s="34">
        <v>0</v>
      </c>
      <c r="Q523" s="34">
        <v>0</v>
      </c>
      <c r="R523" s="34">
        <v>0</v>
      </c>
      <c r="S523" s="34">
        <v>0</v>
      </c>
      <c r="T523" s="34">
        <v>0</v>
      </c>
      <c r="U523" s="34">
        <v>0</v>
      </c>
      <c r="V523" s="34">
        <v>0</v>
      </c>
      <c r="W523" s="34">
        <v>0</v>
      </c>
      <c r="X523" s="34">
        <v>0</v>
      </c>
      <c r="Y523" s="34">
        <v>0</v>
      </c>
      <c r="Z523" s="34">
        <v>0</v>
      </c>
      <c r="AA523" s="34">
        <v>0</v>
      </c>
      <c r="AB523" s="34">
        <v>0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4">
        <v>0</v>
      </c>
      <c r="AQ523" s="34">
        <v>0</v>
      </c>
      <c r="AR523" s="34">
        <v>0</v>
      </c>
      <c r="AS523" s="34">
        <v>0</v>
      </c>
      <c r="AT523" s="34">
        <v>0</v>
      </c>
      <c r="AU523" s="34">
        <f t="shared" si="89"/>
        <v>2</v>
      </c>
      <c r="AV523" s="34">
        <f t="shared" si="89"/>
        <v>2</v>
      </c>
      <c r="AW523" s="83" t="s">
        <v>270</v>
      </c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5.75">
      <c r="A524" s="76"/>
      <c r="B524" s="8">
        <v>2019</v>
      </c>
      <c r="C524" s="34">
        <v>0</v>
      </c>
      <c r="D524" s="34">
        <v>0</v>
      </c>
      <c r="E524" s="34">
        <v>1</v>
      </c>
      <c r="F524" s="34">
        <v>2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4">
        <v>0</v>
      </c>
      <c r="N524" s="34">
        <v>0</v>
      </c>
      <c r="O524" s="34">
        <v>0</v>
      </c>
      <c r="P524" s="34">
        <v>0</v>
      </c>
      <c r="Q524" s="34">
        <v>0</v>
      </c>
      <c r="R524" s="34">
        <v>0</v>
      </c>
      <c r="S524" s="34">
        <v>0</v>
      </c>
      <c r="T524" s="34">
        <v>0</v>
      </c>
      <c r="U524" s="34">
        <v>0</v>
      </c>
      <c r="V524" s="34">
        <v>0</v>
      </c>
      <c r="W524" s="34">
        <v>0</v>
      </c>
      <c r="X524" s="34">
        <v>0</v>
      </c>
      <c r="Y524" s="34">
        <v>0</v>
      </c>
      <c r="Z524" s="34">
        <v>0</v>
      </c>
      <c r="AA524" s="34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4">
        <v>0</v>
      </c>
      <c r="AQ524" s="34">
        <v>0</v>
      </c>
      <c r="AR524" s="34">
        <v>0</v>
      </c>
      <c r="AS524" s="34">
        <v>0</v>
      </c>
      <c r="AT524" s="34">
        <v>0</v>
      </c>
      <c r="AU524" s="34">
        <f t="shared" ref="AU524:AV573" si="90">SUM(C524,E524,G524,I524,K524,M524,O524,Q524,S524,U524,W524,Y524,AA524,AC524,AE524,AG524,AI524,AK524,AM524,AO524,AQ524,AS524)</f>
        <v>1</v>
      </c>
      <c r="AV524" s="34">
        <f t="shared" si="90"/>
        <v>2</v>
      </c>
      <c r="AW524" s="84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5.75">
      <c r="A525" s="77"/>
      <c r="B525" s="8">
        <v>2020</v>
      </c>
      <c r="C525" s="34">
        <v>0</v>
      </c>
      <c r="D525" s="34">
        <v>0</v>
      </c>
      <c r="E525" s="34">
        <v>0</v>
      </c>
      <c r="F525" s="34">
        <v>0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34">
        <v>0</v>
      </c>
      <c r="M525" s="34">
        <v>0</v>
      </c>
      <c r="N525" s="34">
        <v>0</v>
      </c>
      <c r="O525" s="34">
        <v>0</v>
      </c>
      <c r="P525" s="34">
        <v>0</v>
      </c>
      <c r="Q525" s="34">
        <v>0</v>
      </c>
      <c r="R525" s="34">
        <v>0</v>
      </c>
      <c r="S525" s="34">
        <v>0</v>
      </c>
      <c r="T525" s="34">
        <v>0</v>
      </c>
      <c r="U525" s="34">
        <v>0</v>
      </c>
      <c r="V525" s="34">
        <v>0</v>
      </c>
      <c r="W525" s="34">
        <v>0</v>
      </c>
      <c r="X525" s="34">
        <v>0</v>
      </c>
      <c r="Y525" s="34">
        <v>0</v>
      </c>
      <c r="Z525" s="34">
        <v>0</v>
      </c>
      <c r="AA525" s="34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  <c r="AS525" s="34">
        <v>0</v>
      </c>
      <c r="AT525" s="34">
        <v>0</v>
      </c>
      <c r="AU525" s="34">
        <f t="shared" si="90"/>
        <v>0</v>
      </c>
      <c r="AV525" s="34">
        <f t="shared" si="90"/>
        <v>0</v>
      </c>
      <c r="AW525" s="85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5.75">
      <c r="A526" s="75" t="s">
        <v>113</v>
      </c>
      <c r="B526" s="8">
        <v>2018</v>
      </c>
      <c r="C526" s="34">
        <v>0</v>
      </c>
      <c r="D526" s="34">
        <v>0</v>
      </c>
      <c r="E526" s="34">
        <v>6</v>
      </c>
      <c r="F526" s="34">
        <v>4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34">
        <v>0</v>
      </c>
      <c r="M526" s="34">
        <v>0</v>
      </c>
      <c r="N526" s="34">
        <v>0</v>
      </c>
      <c r="O526" s="34">
        <v>0</v>
      </c>
      <c r="P526" s="34">
        <v>0</v>
      </c>
      <c r="Q526" s="34">
        <v>0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4">
        <v>0</v>
      </c>
      <c r="X526" s="34">
        <v>0</v>
      </c>
      <c r="Y526" s="34">
        <v>0</v>
      </c>
      <c r="Z526" s="34">
        <v>0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29</v>
      </c>
      <c r="AN526" s="34">
        <v>13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f t="shared" si="90"/>
        <v>35</v>
      </c>
      <c r="AV526" s="34">
        <f t="shared" si="90"/>
        <v>17</v>
      </c>
      <c r="AW526" s="83" t="s">
        <v>76</v>
      </c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5.75">
      <c r="A527" s="76"/>
      <c r="B527" s="8">
        <v>2019</v>
      </c>
      <c r="C527" s="34">
        <v>0</v>
      </c>
      <c r="D527" s="34">
        <v>0</v>
      </c>
      <c r="E527" s="34">
        <v>29</v>
      </c>
      <c r="F527" s="34">
        <v>28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v>0</v>
      </c>
      <c r="O527" s="34">
        <v>0</v>
      </c>
      <c r="P527" s="34">
        <v>0</v>
      </c>
      <c r="Q527" s="34">
        <v>0</v>
      </c>
      <c r="R527" s="34">
        <v>0</v>
      </c>
      <c r="S527" s="34">
        <v>0</v>
      </c>
      <c r="T527" s="34">
        <v>0</v>
      </c>
      <c r="U527" s="34">
        <v>0</v>
      </c>
      <c r="V527" s="34">
        <v>0</v>
      </c>
      <c r="W527" s="34">
        <v>0</v>
      </c>
      <c r="X527" s="34">
        <v>0</v>
      </c>
      <c r="Y527" s="34">
        <v>0</v>
      </c>
      <c r="Z527" s="34">
        <v>0</v>
      </c>
      <c r="AA527" s="34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26</v>
      </c>
      <c r="AN527" s="34">
        <v>10</v>
      </c>
      <c r="AO527" s="34">
        <v>0</v>
      </c>
      <c r="AP527" s="34">
        <v>0</v>
      </c>
      <c r="AQ527" s="34">
        <v>0</v>
      </c>
      <c r="AR527" s="34">
        <v>0</v>
      </c>
      <c r="AS527" s="34">
        <v>0</v>
      </c>
      <c r="AT527" s="34">
        <v>0</v>
      </c>
      <c r="AU527" s="34">
        <f t="shared" si="90"/>
        <v>55</v>
      </c>
      <c r="AV527" s="34">
        <f t="shared" si="90"/>
        <v>38</v>
      </c>
      <c r="AW527" s="84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5.75">
      <c r="A528" s="77"/>
      <c r="B528" s="8">
        <v>2020</v>
      </c>
      <c r="C528" s="34">
        <v>0</v>
      </c>
      <c r="D528" s="34">
        <v>0</v>
      </c>
      <c r="E528" s="34">
        <v>16</v>
      </c>
      <c r="F528" s="34">
        <v>8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  <c r="Z528" s="34">
        <v>0</v>
      </c>
      <c r="AA528" s="34">
        <v>0</v>
      </c>
      <c r="AB528" s="34">
        <v>0</v>
      </c>
      <c r="AC528" s="34">
        <v>0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34">
        <v>0</v>
      </c>
      <c r="AP528" s="34">
        <v>0</v>
      </c>
      <c r="AQ528" s="34">
        <v>0</v>
      </c>
      <c r="AR528" s="34">
        <v>0</v>
      </c>
      <c r="AS528" s="34">
        <v>0</v>
      </c>
      <c r="AT528" s="34">
        <v>0</v>
      </c>
      <c r="AU528" s="34">
        <f t="shared" si="90"/>
        <v>16</v>
      </c>
      <c r="AV528" s="34">
        <f t="shared" si="90"/>
        <v>8</v>
      </c>
      <c r="AW528" s="85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5.75">
      <c r="A529" s="75" t="s">
        <v>24</v>
      </c>
      <c r="B529" s="8">
        <v>2018</v>
      </c>
      <c r="C529" s="34">
        <v>121</v>
      </c>
      <c r="D529" s="34">
        <v>62</v>
      </c>
      <c r="E529" s="34">
        <v>87</v>
      </c>
      <c r="F529" s="34">
        <v>61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  <c r="Z529" s="34">
        <v>0</v>
      </c>
      <c r="AA529" s="34">
        <v>108</v>
      </c>
      <c r="AB529" s="34">
        <v>41</v>
      </c>
      <c r="AC529" s="34">
        <v>0</v>
      </c>
      <c r="AD529" s="34">
        <v>3</v>
      </c>
      <c r="AE529" s="34">
        <v>0</v>
      </c>
      <c r="AF529" s="34">
        <v>0</v>
      </c>
      <c r="AG529" s="34">
        <v>0</v>
      </c>
      <c r="AH529" s="34">
        <v>0</v>
      </c>
      <c r="AI529" s="34">
        <v>6406</v>
      </c>
      <c r="AJ529" s="34">
        <v>1800</v>
      </c>
      <c r="AK529" s="34">
        <v>0</v>
      </c>
      <c r="AL529" s="34">
        <v>0</v>
      </c>
      <c r="AM529" s="34">
        <v>13446</v>
      </c>
      <c r="AN529" s="34">
        <v>4689</v>
      </c>
      <c r="AO529" s="34">
        <v>321</v>
      </c>
      <c r="AP529" s="34">
        <v>169</v>
      </c>
      <c r="AQ529" s="34">
        <v>0</v>
      </c>
      <c r="AR529" s="34">
        <v>0</v>
      </c>
      <c r="AS529" s="34">
        <v>0</v>
      </c>
      <c r="AT529" s="34">
        <v>0</v>
      </c>
      <c r="AU529" s="34">
        <f t="shared" si="90"/>
        <v>20489</v>
      </c>
      <c r="AV529" s="34">
        <f t="shared" si="90"/>
        <v>6825</v>
      </c>
      <c r="AW529" s="83" t="s">
        <v>25</v>
      </c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5.75">
      <c r="A530" s="76"/>
      <c r="B530" s="8">
        <v>2019</v>
      </c>
      <c r="C530" s="34">
        <v>81</v>
      </c>
      <c r="D530" s="34">
        <v>234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34">
        <v>0</v>
      </c>
      <c r="S530" s="34">
        <v>0</v>
      </c>
      <c r="T530" s="34">
        <v>0</v>
      </c>
      <c r="U530" s="34">
        <v>702</v>
      </c>
      <c r="V530" s="34">
        <v>226</v>
      </c>
      <c r="W530" s="34">
        <v>0</v>
      </c>
      <c r="X530" s="34">
        <v>0</v>
      </c>
      <c r="Y530" s="34">
        <v>0</v>
      </c>
      <c r="Z530" s="34">
        <v>0</v>
      </c>
      <c r="AA530" s="34">
        <v>15</v>
      </c>
      <c r="AB530" s="34">
        <v>8</v>
      </c>
      <c r="AC530" s="34">
        <v>3</v>
      </c>
      <c r="AD530" s="34">
        <v>3</v>
      </c>
      <c r="AE530" s="34">
        <v>0</v>
      </c>
      <c r="AF530" s="34">
        <v>0</v>
      </c>
      <c r="AG530" s="34">
        <v>0</v>
      </c>
      <c r="AH530" s="34">
        <v>0</v>
      </c>
      <c r="AI530" s="34">
        <v>3869</v>
      </c>
      <c r="AJ530" s="34">
        <v>1151</v>
      </c>
      <c r="AK530" s="34">
        <v>0</v>
      </c>
      <c r="AL530" s="34">
        <v>0</v>
      </c>
      <c r="AM530" s="34">
        <v>11284</v>
      </c>
      <c r="AN530" s="34">
        <v>4572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f t="shared" si="90"/>
        <v>15954</v>
      </c>
      <c r="AV530" s="34">
        <f t="shared" si="90"/>
        <v>6194</v>
      </c>
      <c r="AW530" s="84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5.75">
      <c r="A531" s="77"/>
      <c r="B531" s="8">
        <v>2020</v>
      </c>
      <c r="C531" s="34">
        <v>301</v>
      </c>
      <c r="D531" s="34">
        <v>185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0</v>
      </c>
      <c r="Q531" s="34">
        <v>0</v>
      </c>
      <c r="R531" s="34">
        <v>0</v>
      </c>
      <c r="S531" s="34">
        <v>0</v>
      </c>
      <c r="T531" s="34">
        <v>0</v>
      </c>
      <c r="U531" s="34">
        <v>2804</v>
      </c>
      <c r="V531" s="34">
        <v>886</v>
      </c>
      <c r="W531" s="34">
        <v>0</v>
      </c>
      <c r="X531" s="34">
        <v>0</v>
      </c>
      <c r="Y531" s="34">
        <v>0</v>
      </c>
      <c r="Z531" s="34">
        <v>0</v>
      </c>
      <c r="AA531" s="34">
        <v>11</v>
      </c>
      <c r="AB531" s="34">
        <v>14</v>
      </c>
      <c r="AC531" s="34">
        <v>0</v>
      </c>
      <c r="AD531" s="34">
        <v>0</v>
      </c>
      <c r="AE531" s="34">
        <v>0</v>
      </c>
      <c r="AF531" s="34">
        <v>0</v>
      </c>
      <c r="AG531" s="34">
        <v>0</v>
      </c>
      <c r="AH531" s="34">
        <v>0</v>
      </c>
      <c r="AI531" s="34">
        <v>2135</v>
      </c>
      <c r="AJ531" s="34">
        <v>639</v>
      </c>
      <c r="AK531" s="34">
        <v>0</v>
      </c>
      <c r="AL531" s="34">
        <v>0</v>
      </c>
      <c r="AM531" s="34">
        <v>24480</v>
      </c>
      <c r="AN531" s="34">
        <v>11523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f t="shared" si="90"/>
        <v>29731</v>
      </c>
      <c r="AV531" s="34">
        <f t="shared" si="90"/>
        <v>13247</v>
      </c>
      <c r="AW531" s="85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5.75">
      <c r="A532" s="75" t="s">
        <v>26</v>
      </c>
      <c r="B532" s="8">
        <v>2018</v>
      </c>
      <c r="C532" s="34">
        <v>0</v>
      </c>
      <c r="D532" s="34">
        <v>0</v>
      </c>
      <c r="E532" s="34">
        <v>0</v>
      </c>
      <c r="F532" s="34">
        <v>0</v>
      </c>
      <c r="G532" s="34">
        <v>0</v>
      </c>
      <c r="H532" s="34">
        <v>0</v>
      </c>
      <c r="I532" s="34">
        <v>0</v>
      </c>
      <c r="J532" s="34">
        <v>0</v>
      </c>
      <c r="K532" s="34">
        <v>0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34">
        <v>0</v>
      </c>
      <c r="AA532" s="34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4">
        <v>0</v>
      </c>
      <c r="AQ532" s="34">
        <v>0</v>
      </c>
      <c r="AR532" s="34">
        <v>0</v>
      </c>
      <c r="AS532" s="34">
        <v>0</v>
      </c>
      <c r="AT532" s="34">
        <v>0</v>
      </c>
      <c r="AU532" s="34">
        <f t="shared" si="90"/>
        <v>0</v>
      </c>
      <c r="AV532" s="34">
        <f t="shared" si="90"/>
        <v>0</v>
      </c>
      <c r="AW532" s="83" t="s">
        <v>27</v>
      </c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5.75">
      <c r="A533" s="76"/>
      <c r="B533" s="8">
        <v>2019</v>
      </c>
      <c r="C533" s="34">
        <v>0</v>
      </c>
      <c r="D533" s="34">
        <v>0</v>
      </c>
      <c r="E533" s="34">
        <v>0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0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17</v>
      </c>
      <c r="AN533" s="34">
        <v>4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f t="shared" si="90"/>
        <v>17</v>
      </c>
      <c r="AV533" s="34">
        <f t="shared" si="90"/>
        <v>4</v>
      </c>
      <c r="AW533" s="84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5.75">
      <c r="A534" s="77"/>
      <c r="B534" s="8">
        <v>2020</v>
      </c>
      <c r="C534" s="34">
        <v>0</v>
      </c>
      <c r="D534" s="34">
        <v>0</v>
      </c>
      <c r="E534" s="34">
        <v>0</v>
      </c>
      <c r="F534" s="34">
        <v>0</v>
      </c>
      <c r="G534" s="34">
        <v>0</v>
      </c>
      <c r="H534" s="34">
        <v>0</v>
      </c>
      <c r="I534" s="34">
        <v>0</v>
      </c>
      <c r="J534" s="34">
        <v>0</v>
      </c>
      <c r="K534" s="34">
        <v>0</v>
      </c>
      <c r="L534" s="34">
        <v>0</v>
      </c>
      <c r="M534" s="34">
        <v>0</v>
      </c>
      <c r="N534" s="34">
        <v>0</v>
      </c>
      <c r="O534" s="34">
        <v>0</v>
      </c>
      <c r="P534" s="34">
        <v>0</v>
      </c>
      <c r="Q534" s="34">
        <v>0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  <c r="Z534" s="34">
        <v>0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8</v>
      </c>
      <c r="AN534" s="34">
        <v>3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f t="shared" si="90"/>
        <v>8</v>
      </c>
      <c r="AV534" s="34">
        <f t="shared" si="90"/>
        <v>3</v>
      </c>
      <c r="AW534" s="85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5.75">
      <c r="A535" s="75" t="s">
        <v>28</v>
      </c>
      <c r="B535" s="8">
        <v>2018</v>
      </c>
      <c r="C535" s="34">
        <v>611</v>
      </c>
      <c r="D535" s="34">
        <v>118</v>
      </c>
      <c r="E535" s="34">
        <v>0</v>
      </c>
      <c r="F535" s="34">
        <v>0</v>
      </c>
      <c r="G535" s="34">
        <v>0</v>
      </c>
      <c r="H535" s="34">
        <v>0</v>
      </c>
      <c r="I535" s="34">
        <v>0</v>
      </c>
      <c r="J535" s="34">
        <v>0</v>
      </c>
      <c r="K535" s="34">
        <v>0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18493</v>
      </c>
      <c r="R535" s="34">
        <v>2786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  <c r="Z535" s="34">
        <v>0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2308</v>
      </c>
      <c r="AJ535" s="34">
        <v>230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f t="shared" si="90"/>
        <v>21412</v>
      </c>
      <c r="AV535" s="34">
        <f t="shared" si="90"/>
        <v>3134</v>
      </c>
      <c r="AW535" s="83" t="s">
        <v>29</v>
      </c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5.75">
      <c r="A536" s="76"/>
      <c r="B536" s="8">
        <v>2019</v>
      </c>
      <c r="C536" s="34">
        <v>0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  <c r="Z536" s="34">
        <v>0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30033</v>
      </c>
      <c r="AN536" s="34">
        <v>13843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f t="shared" si="90"/>
        <v>30033</v>
      </c>
      <c r="AV536" s="34">
        <f t="shared" si="90"/>
        <v>13843</v>
      </c>
      <c r="AW536" s="84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5.75">
      <c r="A537" s="77"/>
      <c r="B537" s="8">
        <v>2020</v>
      </c>
      <c r="C537" s="34">
        <v>0</v>
      </c>
      <c r="D537" s="34">
        <v>0</v>
      </c>
      <c r="E537" s="34">
        <v>0</v>
      </c>
      <c r="F537" s="34">
        <v>0</v>
      </c>
      <c r="G537" s="34">
        <v>0</v>
      </c>
      <c r="H537" s="34">
        <v>0</v>
      </c>
      <c r="I537" s="34">
        <v>0</v>
      </c>
      <c r="J537" s="34">
        <v>0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0</v>
      </c>
      <c r="AC537" s="34">
        <v>0</v>
      </c>
      <c r="AD537" s="34">
        <v>0</v>
      </c>
      <c r="AE537" s="34">
        <v>0</v>
      </c>
      <c r="AF537" s="34">
        <v>0</v>
      </c>
      <c r="AG537" s="34">
        <v>0</v>
      </c>
      <c r="AH537" s="34">
        <v>0</v>
      </c>
      <c r="AI537" s="34">
        <v>0</v>
      </c>
      <c r="AJ537" s="34">
        <v>0</v>
      </c>
      <c r="AK537" s="34">
        <v>0</v>
      </c>
      <c r="AL537" s="34">
        <v>0</v>
      </c>
      <c r="AM537" s="34">
        <v>10597</v>
      </c>
      <c r="AN537" s="34">
        <v>4301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f t="shared" si="90"/>
        <v>10597</v>
      </c>
      <c r="AV537" s="34">
        <f t="shared" si="90"/>
        <v>4301</v>
      </c>
      <c r="AW537" s="85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5.75">
      <c r="A538" s="75" t="s">
        <v>77</v>
      </c>
      <c r="B538" s="8">
        <v>2018</v>
      </c>
      <c r="C538" s="34">
        <v>0</v>
      </c>
      <c r="D538" s="34">
        <v>0</v>
      </c>
      <c r="E538" s="34">
        <v>44</v>
      </c>
      <c r="F538" s="34">
        <v>30</v>
      </c>
      <c r="G538" s="34">
        <v>0</v>
      </c>
      <c r="H538" s="34">
        <v>0</v>
      </c>
      <c r="I538" s="34">
        <v>0</v>
      </c>
      <c r="J538" s="34">
        <v>0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  <c r="Z538" s="34">
        <v>0</v>
      </c>
      <c r="AA538" s="34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595</v>
      </c>
      <c r="AN538" s="34">
        <v>134</v>
      </c>
      <c r="AO538" s="34">
        <v>0</v>
      </c>
      <c r="AP538" s="34">
        <v>0</v>
      </c>
      <c r="AQ538" s="34">
        <v>0</v>
      </c>
      <c r="AR538" s="34">
        <v>0</v>
      </c>
      <c r="AS538" s="34">
        <v>0</v>
      </c>
      <c r="AT538" s="34">
        <v>0</v>
      </c>
      <c r="AU538" s="34">
        <f t="shared" si="90"/>
        <v>639</v>
      </c>
      <c r="AV538" s="34">
        <f t="shared" si="90"/>
        <v>164</v>
      </c>
      <c r="AW538" s="83" t="s">
        <v>106</v>
      </c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5.75">
      <c r="A539" s="76"/>
      <c r="B539" s="8">
        <v>2019</v>
      </c>
      <c r="C539" s="34">
        <v>0</v>
      </c>
      <c r="D539" s="34">
        <v>0</v>
      </c>
      <c r="E539" s="34">
        <v>62</v>
      </c>
      <c r="F539" s="34">
        <v>47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0</v>
      </c>
      <c r="AC539" s="34">
        <v>0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0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f t="shared" si="90"/>
        <v>62</v>
      </c>
      <c r="AV539" s="34">
        <f t="shared" si="90"/>
        <v>47</v>
      </c>
      <c r="AW539" s="84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5.75">
      <c r="A540" s="77"/>
      <c r="B540" s="8">
        <v>2020</v>
      </c>
      <c r="C540" s="34">
        <v>0</v>
      </c>
      <c r="D540" s="34">
        <v>0</v>
      </c>
      <c r="E540" s="34">
        <v>0</v>
      </c>
      <c r="F540" s="34">
        <v>0</v>
      </c>
      <c r="G540" s="34">
        <v>0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  <c r="Z540" s="34">
        <v>0</v>
      </c>
      <c r="AA540" s="34">
        <v>0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1256</v>
      </c>
      <c r="AN540" s="34">
        <v>491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f t="shared" si="90"/>
        <v>1256</v>
      </c>
      <c r="AV540" s="34">
        <f t="shared" si="90"/>
        <v>491</v>
      </c>
      <c r="AW540" s="85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5.75">
      <c r="A541" s="75" t="s">
        <v>32</v>
      </c>
      <c r="B541" s="8">
        <v>2018</v>
      </c>
      <c r="C541" s="34">
        <v>59</v>
      </c>
      <c r="D541" s="34">
        <v>37</v>
      </c>
      <c r="E541" s="34">
        <v>1451</v>
      </c>
      <c r="F541" s="34">
        <v>821</v>
      </c>
      <c r="G541" s="34">
        <v>0</v>
      </c>
      <c r="H541" s="34">
        <v>0</v>
      </c>
      <c r="I541" s="34">
        <v>0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2451</v>
      </c>
      <c r="AH541" s="34">
        <v>863</v>
      </c>
      <c r="AI541" s="34">
        <v>0</v>
      </c>
      <c r="AJ541" s="34">
        <v>0</v>
      </c>
      <c r="AK541" s="34">
        <v>0</v>
      </c>
      <c r="AL541" s="34">
        <v>0</v>
      </c>
      <c r="AM541" s="34">
        <v>12487</v>
      </c>
      <c r="AN541" s="34">
        <v>3479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f t="shared" si="90"/>
        <v>16448</v>
      </c>
      <c r="AV541" s="34">
        <f t="shared" si="90"/>
        <v>5200</v>
      </c>
      <c r="AW541" s="83" t="s">
        <v>33</v>
      </c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5.75">
      <c r="A542" s="76"/>
      <c r="B542" s="8">
        <v>2019</v>
      </c>
      <c r="C542" s="34">
        <v>62</v>
      </c>
      <c r="D542" s="34">
        <v>59</v>
      </c>
      <c r="E542" s="34">
        <v>253</v>
      </c>
      <c r="F542" s="34">
        <v>182</v>
      </c>
      <c r="G542" s="34">
        <v>0</v>
      </c>
      <c r="H542" s="34">
        <v>0</v>
      </c>
      <c r="I542" s="34">
        <v>0</v>
      </c>
      <c r="J542" s="34">
        <v>0</v>
      </c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 t="s">
        <v>192</v>
      </c>
      <c r="V542" s="34" t="s">
        <v>193</v>
      </c>
      <c r="W542" s="34">
        <v>0</v>
      </c>
      <c r="X542" s="34">
        <v>0</v>
      </c>
      <c r="Y542" s="34">
        <v>0</v>
      </c>
      <c r="Z542" s="34">
        <v>0</v>
      </c>
      <c r="AA542" s="34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1036</v>
      </c>
      <c r="AJ542" s="34">
        <v>209</v>
      </c>
      <c r="AK542" s="34" t="s">
        <v>194</v>
      </c>
      <c r="AL542" s="34" t="s">
        <v>195</v>
      </c>
      <c r="AM542" s="34">
        <v>20806</v>
      </c>
      <c r="AN542" s="34">
        <v>7671</v>
      </c>
      <c r="AO542" s="34">
        <v>0</v>
      </c>
      <c r="AP542" s="34">
        <v>0</v>
      </c>
      <c r="AQ542" s="34">
        <v>0</v>
      </c>
      <c r="AR542" s="34">
        <v>0</v>
      </c>
      <c r="AS542" s="34">
        <v>0</v>
      </c>
      <c r="AT542" s="34">
        <v>0</v>
      </c>
      <c r="AU542" s="34">
        <f t="shared" si="90"/>
        <v>22157</v>
      </c>
      <c r="AV542" s="34">
        <f t="shared" si="90"/>
        <v>8121</v>
      </c>
      <c r="AW542" s="84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5.75">
      <c r="A543" s="77"/>
      <c r="B543" s="8">
        <v>2020</v>
      </c>
      <c r="C543" s="34">
        <v>120</v>
      </c>
      <c r="D543" s="34">
        <v>74</v>
      </c>
      <c r="E543" s="34">
        <v>130</v>
      </c>
      <c r="F543" s="34">
        <v>129</v>
      </c>
      <c r="G543" s="34">
        <v>0</v>
      </c>
      <c r="H543" s="34">
        <v>0</v>
      </c>
      <c r="I543" s="34">
        <v>0</v>
      </c>
      <c r="J543" s="34">
        <v>0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0</v>
      </c>
      <c r="Q543" s="34">
        <v>0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  <c r="Z543" s="34">
        <v>0</v>
      </c>
      <c r="AA543" s="34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29626</v>
      </c>
      <c r="AN543" s="34">
        <v>11962</v>
      </c>
      <c r="AO543" s="34">
        <v>0</v>
      </c>
      <c r="AP543" s="34">
        <v>0</v>
      </c>
      <c r="AQ543" s="34">
        <v>0</v>
      </c>
      <c r="AR543" s="34">
        <v>0</v>
      </c>
      <c r="AS543" s="34">
        <v>0</v>
      </c>
      <c r="AT543" s="34">
        <v>0</v>
      </c>
      <c r="AU543" s="34">
        <f t="shared" si="90"/>
        <v>29876</v>
      </c>
      <c r="AV543" s="34">
        <f t="shared" si="90"/>
        <v>12165</v>
      </c>
      <c r="AW543" s="85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5.75">
      <c r="A544" s="75" t="s">
        <v>79</v>
      </c>
      <c r="B544" s="8">
        <v>2018</v>
      </c>
      <c r="C544" s="34">
        <v>118</v>
      </c>
      <c r="D544" s="34">
        <v>66</v>
      </c>
      <c r="E544" s="34">
        <v>1639</v>
      </c>
      <c r="F544" s="34">
        <v>1148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  <c r="Z544" s="34">
        <v>0</v>
      </c>
      <c r="AA544" s="34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1148</v>
      </c>
      <c r="AJ544" s="34">
        <v>4125</v>
      </c>
      <c r="AK544" s="34">
        <v>0</v>
      </c>
      <c r="AL544" s="34">
        <v>0</v>
      </c>
      <c r="AM544" s="34">
        <v>11919</v>
      </c>
      <c r="AN544" s="34">
        <v>3756</v>
      </c>
      <c r="AO544" s="34">
        <v>0</v>
      </c>
      <c r="AP544" s="34">
        <v>0</v>
      </c>
      <c r="AQ544" s="34">
        <v>0</v>
      </c>
      <c r="AR544" s="34">
        <v>0</v>
      </c>
      <c r="AS544" s="34">
        <v>0</v>
      </c>
      <c r="AT544" s="34">
        <v>0</v>
      </c>
      <c r="AU544" s="34">
        <f t="shared" si="90"/>
        <v>14824</v>
      </c>
      <c r="AV544" s="34">
        <f t="shared" si="90"/>
        <v>9095</v>
      </c>
      <c r="AW544" s="83" t="s">
        <v>35</v>
      </c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5.75">
      <c r="A545" s="76"/>
      <c r="B545" s="8">
        <v>2019</v>
      </c>
      <c r="C545" s="34">
        <v>56.95</v>
      </c>
      <c r="D545" s="34">
        <v>14.662337662337663</v>
      </c>
      <c r="E545" s="34">
        <v>18164.454000000002</v>
      </c>
      <c r="F545" s="34">
        <v>7489.511688311688</v>
      </c>
      <c r="G545" s="34">
        <v>43.625</v>
      </c>
      <c r="H545" s="34">
        <v>8.1246753246753247</v>
      </c>
      <c r="I545" s="34">
        <v>0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29.358000000000001</v>
      </c>
      <c r="R545" s="34">
        <v>7.3220779220779226</v>
      </c>
      <c r="S545" s="34">
        <v>0</v>
      </c>
      <c r="T545" s="34">
        <v>0</v>
      </c>
      <c r="U545" s="34">
        <v>1139.21</v>
      </c>
      <c r="V545" s="34">
        <v>297.96103896103892</v>
      </c>
      <c r="W545" s="34">
        <v>0</v>
      </c>
      <c r="X545" s="34">
        <v>0</v>
      </c>
      <c r="Y545" s="34">
        <v>0</v>
      </c>
      <c r="Z545" s="34">
        <v>0</v>
      </c>
      <c r="AA545" s="34">
        <v>0</v>
      </c>
      <c r="AB545" s="34">
        <v>0</v>
      </c>
      <c r="AC545" s="34">
        <v>0</v>
      </c>
      <c r="AD545" s="34">
        <v>0</v>
      </c>
      <c r="AE545" s="34">
        <v>190.345</v>
      </c>
      <c r="AF545" s="34">
        <v>168.54805194805195</v>
      </c>
      <c r="AG545" s="34">
        <v>800</v>
      </c>
      <c r="AH545" s="34">
        <v>2.3844155844155845</v>
      </c>
      <c r="AI545" s="34">
        <v>8538.1350000000002</v>
      </c>
      <c r="AJ545" s="34">
        <v>2343.3792207792208</v>
      </c>
      <c r="AK545" s="34">
        <v>0</v>
      </c>
      <c r="AL545" s="34">
        <v>0</v>
      </c>
      <c r="AM545" s="34">
        <v>6586.8940000000002</v>
      </c>
      <c r="AN545" s="34">
        <v>2496.6285714285714</v>
      </c>
      <c r="AO545" s="34">
        <v>48.140999999999998</v>
      </c>
      <c r="AP545" s="34">
        <v>89.161038961038969</v>
      </c>
      <c r="AQ545" s="34">
        <v>0</v>
      </c>
      <c r="AR545" s="34">
        <v>0</v>
      </c>
      <c r="AS545" s="34">
        <v>89</v>
      </c>
      <c r="AT545" s="34">
        <v>19.150649350649353</v>
      </c>
      <c r="AU545" s="34">
        <f t="shared" si="90"/>
        <v>35686.112000000008</v>
      </c>
      <c r="AV545" s="34">
        <f t="shared" si="90"/>
        <v>12936.833766233765</v>
      </c>
      <c r="AW545" s="84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5.75">
      <c r="A546" s="77"/>
      <c r="B546" s="8">
        <v>2020</v>
      </c>
      <c r="C546" s="34">
        <v>51</v>
      </c>
      <c r="D546" s="34">
        <v>38</v>
      </c>
      <c r="E546" s="34">
        <v>3488</v>
      </c>
      <c r="F546" s="34">
        <v>2042</v>
      </c>
      <c r="G546" s="34">
        <v>0</v>
      </c>
      <c r="H546" s="34">
        <v>0</v>
      </c>
      <c r="I546" s="34">
        <v>24</v>
      </c>
      <c r="J546" s="34">
        <v>19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0</v>
      </c>
      <c r="AA546" s="34">
        <v>0</v>
      </c>
      <c r="AB546" s="34">
        <v>0</v>
      </c>
      <c r="AC546" s="34">
        <v>0</v>
      </c>
      <c r="AD546" s="34">
        <v>0</v>
      </c>
      <c r="AE546" s="34">
        <v>0</v>
      </c>
      <c r="AF546" s="34">
        <v>0</v>
      </c>
      <c r="AG546" s="34">
        <v>0</v>
      </c>
      <c r="AH546" s="34">
        <v>0</v>
      </c>
      <c r="AI546" s="34">
        <v>10581</v>
      </c>
      <c r="AJ546" s="34">
        <v>2804</v>
      </c>
      <c r="AK546" s="34">
        <v>0</v>
      </c>
      <c r="AL546" s="34">
        <v>0</v>
      </c>
      <c r="AM546" s="34">
        <v>22282</v>
      </c>
      <c r="AN546" s="34">
        <v>9235</v>
      </c>
      <c r="AO546" s="34">
        <v>140</v>
      </c>
      <c r="AP546" s="34">
        <v>56</v>
      </c>
      <c r="AQ546" s="34">
        <v>0</v>
      </c>
      <c r="AR546" s="34">
        <v>0</v>
      </c>
      <c r="AS546" s="34">
        <v>0</v>
      </c>
      <c r="AT546" s="34">
        <v>0</v>
      </c>
      <c r="AU546" s="34">
        <f t="shared" si="90"/>
        <v>36566</v>
      </c>
      <c r="AV546" s="34">
        <f t="shared" si="90"/>
        <v>14194</v>
      </c>
      <c r="AW546" s="85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5.75">
      <c r="A547" s="75" t="s">
        <v>36</v>
      </c>
      <c r="B547" s="8">
        <v>2018</v>
      </c>
      <c r="C547" s="34">
        <v>12</v>
      </c>
      <c r="D547" s="34">
        <v>5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34">
        <v>0</v>
      </c>
      <c r="L547" s="34">
        <v>0</v>
      </c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0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v>0</v>
      </c>
      <c r="AR547" s="34">
        <v>0</v>
      </c>
      <c r="AS547" s="34">
        <v>0</v>
      </c>
      <c r="AT547" s="34">
        <v>0</v>
      </c>
      <c r="AU547" s="34">
        <f t="shared" si="90"/>
        <v>12</v>
      </c>
      <c r="AV547" s="34">
        <f t="shared" si="90"/>
        <v>5</v>
      </c>
      <c r="AW547" s="83" t="s">
        <v>37</v>
      </c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5.75">
      <c r="A548" s="76"/>
      <c r="B548" s="8">
        <v>2019</v>
      </c>
      <c r="C548" s="34">
        <v>0</v>
      </c>
      <c r="D548" s="34">
        <v>0</v>
      </c>
      <c r="E548" s="34">
        <v>0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34">
        <v>0</v>
      </c>
      <c r="L548" s="34">
        <v>0</v>
      </c>
      <c r="M548" s="34">
        <v>0</v>
      </c>
      <c r="N548" s="34">
        <v>0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0</v>
      </c>
      <c r="X548" s="34">
        <v>0</v>
      </c>
      <c r="Y548" s="34">
        <v>0</v>
      </c>
      <c r="Z548" s="34">
        <v>0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f t="shared" si="90"/>
        <v>0</v>
      </c>
      <c r="AV548" s="34">
        <f t="shared" si="90"/>
        <v>0</v>
      </c>
      <c r="AW548" s="84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5.75">
      <c r="A549" s="77"/>
      <c r="B549" s="8">
        <v>2020</v>
      </c>
      <c r="C549" s="34">
        <v>56</v>
      </c>
      <c r="D549" s="34">
        <v>30</v>
      </c>
      <c r="E549" s="34">
        <v>0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0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24</v>
      </c>
      <c r="AN549" s="34">
        <v>21</v>
      </c>
      <c r="AO549" s="34">
        <v>0</v>
      </c>
      <c r="AP549" s="34">
        <v>0</v>
      </c>
      <c r="AQ549" s="34">
        <v>0</v>
      </c>
      <c r="AR549" s="34">
        <v>0</v>
      </c>
      <c r="AS549" s="34">
        <v>0</v>
      </c>
      <c r="AT549" s="34">
        <v>0</v>
      </c>
      <c r="AU549" s="34">
        <f t="shared" si="90"/>
        <v>80</v>
      </c>
      <c r="AV549" s="34">
        <f t="shared" si="90"/>
        <v>51</v>
      </c>
      <c r="AW549" s="85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5.75">
      <c r="A550" s="75" t="s">
        <v>38</v>
      </c>
      <c r="B550" s="8">
        <v>2018</v>
      </c>
      <c r="C550" s="34">
        <v>582</v>
      </c>
      <c r="D550" s="34">
        <v>357</v>
      </c>
      <c r="E550" s="34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34">
        <v>0</v>
      </c>
      <c r="N550" s="34">
        <v>0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0</v>
      </c>
      <c r="AA550" s="34">
        <v>772</v>
      </c>
      <c r="AB550" s="34">
        <v>386</v>
      </c>
      <c r="AC550" s="34">
        <v>0</v>
      </c>
      <c r="AD550" s="34">
        <v>0</v>
      </c>
      <c r="AE550" s="34">
        <v>0</v>
      </c>
      <c r="AF550" s="34">
        <v>0</v>
      </c>
      <c r="AG550" s="34">
        <v>260</v>
      </c>
      <c r="AH550" s="34">
        <v>95</v>
      </c>
      <c r="AI550" s="34">
        <v>6206</v>
      </c>
      <c r="AJ550" s="34">
        <v>1591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4">
        <v>0</v>
      </c>
      <c r="AQ550" s="34">
        <v>0</v>
      </c>
      <c r="AR550" s="34">
        <v>0</v>
      </c>
      <c r="AS550" s="34">
        <v>0</v>
      </c>
      <c r="AT550" s="34">
        <v>0</v>
      </c>
      <c r="AU550" s="34">
        <f t="shared" si="90"/>
        <v>7820</v>
      </c>
      <c r="AV550" s="34">
        <f t="shared" si="90"/>
        <v>2429</v>
      </c>
      <c r="AW550" s="83" t="s">
        <v>39</v>
      </c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5.75">
      <c r="A551" s="76"/>
      <c r="B551" s="8">
        <v>2019</v>
      </c>
      <c r="C551" s="34">
        <v>0</v>
      </c>
      <c r="D551" s="34">
        <v>0</v>
      </c>
      <c r="E551" s="34">
        <v>0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1568</v>
      </c>
      <c r="V551" s="34">
        <v>522</v>
      </c>
      <c r="W551" s="34">
        <v>0</v>
      </c>
      <c r="X551" s="34">
        <v>0</v>
      </c>
      <c r="Y551" s="34">
        <v>0</v>
      </c>
      <c r="Z551" s="34">
        <v>0</v>
      </c>
      <c r="AA551" s="34">
        <v>781</v>
      </c>
      <c r="AB551" s="34">
        <v>419</v>
      </c>
      <c r="AC551" s="34">
        <v>4</v>
      </c>
      <c r="AD551" s="34">
        <v>23</v>
      </c>
      <c r="AE551" s="34">
        <v>0</v>
      </c>
      <c r="AF551" s="34">
        <v>0</v>
      </c>
      <c r="AG551" s="34">
        <v>0</v>
      </c>
      <c r="AH551" s="34">
        <v>0</v>
      </c>
      <c r="AI551" s="34">
        <v>5984</v>
      </c>
      <c r="AJ551" s="34">
        <v>2318</v>
      </c>
      <c r="AK551" s="34">
        <v>0</v>
      </c>
      <c r="AL551" s="34">
        <v>0</v>
      </c>
      <c r="AM551" s="34">
        <v>0</v>
      </c>
      <c r="AN551" s="34">
        <v>0</v>
      </c>
      <c r="AO551" s="34">
        <v>227</v>
      </c>
      <c r="AP551" s="34">
        <v>163</v>
      </c>
      <c r="AQ551" s="34">
        <v>0</v>
      </c>
      <c r="AR551" s="34">
        <v>0</v>
      </c>
      <c r="AS551" s="34">
        <v>0</v>
      </c>
      <c r="AT551" s="34">
        <v>0</v>
      </c>
      <c r="AU551" s="34">
        <f t="shared" si="90"/>
        <v>8564</v>
      </c>
      <c r="AV551" s="34">
        <f t="shared" si="90"/>
        <v>3445</v>
      </c>
      <c r="AW551" s="84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5.75">
      <c r="A552" s="77"/>
      <c r="B552" s="8">
        <v>2020</v>
      </c>
      <c r="C552" s="34">
        <v>288</v>
      </c>
      <c r="D552" s="34">
        <v>136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34">
        <v>0</v>
      </c>
      <c r="M552" s="34">
        <v>0</v>
      </c>
      <c r="N552" s="34">
        <v>0</v>
      </c>
      <c r="O552" s="34">
        <v>0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4334</v>
      </c>
      <c r="V552" s="34">
        <v>1250</v>
      </c>
      <c r="W552" s="34">
        <v>0</v>
      </c>
      <c r="X552" s="34">
        <v>0</v>
      </c>
      <c r="Y552" s="34">
        <v>0</v>
      </c>
      <c r="Z552" s="34">
        <v>0</v>
      </c>
      <c r="AA552" s="34">
        <v>849</v>
      </c>
      <c r="AB552" s="34">
        <v>418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7591</v>
      </c>
      <c r="AJ552" s="34">
        <v>2752</v>
      </c>
      <c r="AK552" s="34">
        <v>0</v>
      </c>
      <c r="AL552" s="34">
        <v>0</v>
      </c>
      <c r="AM552" s="34">
        <v>0</v>
      </c>
      <c r="AN552" s="34">
        <v>0</v>
      </c>
      <c r="AO552" s="34">
        <v>346</v>
      </c>
      <c r="AP552" s="34">
        <v>201</v>
      </c>
      <c r="AQ552" s="34">
        <v>0</v>
      </c>
      <c r="AR552" s="34">
        <v>0</v>
      </c>
      <c r="AS552" s="34">
        <v>0</v>
      </c>
      <c r="AT552" s="34">
        <v>0</v>
      </c>
      <c r="AU552" s="34">
        <f t="shared" si="90"/>
        <v>13408</v>
      </c>
      <c r="AV552" s="34">
        <f t="shared" si="90"/>
        <v>4757</v>
      </c>
      <c r="AW552" s="85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5.75">
      <c r="A553" s="75" t="s">
        <v>40</v>
      </c>
      <c r="B553" s="8">
        <v>2018</v>
      </c>
      <c r="C553" s="34">
        <v>834</v>
      </c>
      <c r="D553" s="34">
        <v>381</v>
      </c>
      <c r="E553" s="34">
        <v>0</v>
      </c>
      <c r="F553" s="34">
        <v>18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34">
        <v>7</v>
      </c>
      <c r="M553" s="34">
        <v>0</v>
      </c>
      <c r="N553" s="34">
        <v>0</v>
      </c>
      <c r="O553" s="34">
        <v>0</v>
      </c>
      <c r="P553" s="34">
        <v>0</v>
      </c>
      <c r="Q553" s="34">
        <v>41</v>
      </c>
      <c r="R553" s="34">
        <v>40</v>
      </c>
      <c r="S553" s="34">
        <v>0</v>
      </c>
      <c r="T553" s="34">
        <v>0</v>
      </c>
      <c r="U553" s="34">
        <v>1627</v>
      </c>
      <c r="V553" s="34">
        <v>568</v>
      </c>
      <c r="W553" s="34">
        <v>0</v>
      </c>
      <c r="X553" s="34">
        <v>0</v>
      </c>
      <c r="Y553" s="34">
        <v>0</v>
      </c>
      <c r="Z553" s="34">
        <v>0</v>
      </c>
      <c r="AA553" s="34">
        <v>0</v>
      </c>
      <c r="AB553" s="34">
        <v>9</v>
      </c>
      <c r="AC553" s="34">
        <v>513</v>
      </c>
      <c r="AD553" s="34">
        <v>255</v>
      </c>
      <c r="AE553" s="34">
        <v>0</v>
      </c>
      <c r="AF553" s="34">
        <v>0</v>
      </c>
      <c r="AG553" s="34">
        <v>0</v>
      </c>
      <c r="AH553" s="34">
        <v>0</v>
      </c>
      <c r="AI553" s="34">
        <v>26703</v>
      </c>
      <c r="AJ553" s="34">
        <v>9656</v>
      </c>
      <c r="AK553" s="34">
        <v>0</v>
      </c>
      <c r="AL553" s="34">
        <v>0</v>
      </c>
      <c r="AM553" s="34">
        <v>29565</v>
      </c>
      <c r="AN553" s="34">
        <v>12152</v>
      </c>
      <c r="AO553" s="34">
        <v>62</v>
      </c>
      <c r="AP553" s="34">
        <v>33</v>
      </c>
      <c r="AQ553" s="34">
        <v>0</v>
      </c>
      <c r="AR553" s="34">
        <v>0</v>
      </c>
      <c r="AS553" s="34">
        <v>288</v>
      </c>
      <c r="AT553" s="34">
        <v>89</v>
      </c>
      <c r="AU553" s="34">
        <f t="shared" si="90"/>
        <v>59633</v>
      </c>
      <c r="AV553" s="34">
        <f t="shared" si="90"/>
        <v>23208</v>
      </c>
      <c r="AW553" s="83" t="s">
        <v>271</v>
      </c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5.75">
      <c r="A554" s="76"/>
      <c r="B554" s="8">
        <v>2019</v>
      </c>
      <c r="C554" s="34">
        <v>53</v>
      </c>
      <c r="D554" s="34">
        <v>26</v>
      </c>
      <c r="E554" s="34">
        <v>79</v>
      </c>
      <c r="F554" s="34">
        <v>76</v>
      </c>
      <c r="G554" s="34">
        <v>0</v>
      </c>
      <c r="H554" s="34">
        <v>0</v>
      </c>
      <c r="I554" s="34">
        <v>0</v>
      </c>
      <c r="J554" s="34">
        <v>0</v>
      </c>
      <c r="K554" s="34">
        <v>0</v>
      </c>
      <c r="L554" s="34">
        <v>0</v>
      </c>
      <c r="M554" s="34">
        <v>0</v>
      </c>
      <c r="N554" s="34">
        <v>0</v>
      </c>
      <c r="O554" s="34">
        <v>0</v>
      </c>
      <c r="P554" s="34">
        <v>0</v>
      </c>
      <c r="Q554" s="34">
        <v>0</v>
      </c>
      <c r="R554" s="34">
        <v>0</v>
      </c>
      <c r="S554" s="34">
        <v>136</v>
      </c>
      <c r="T554" s="34">
        <v>56</v>
      </c>
      <c r="U554" s="34">
        <v>10943</v>
      </c>
      <c r="V554" s="34">
        <v>3899</v>
      </c>
      <c r="W554" s="34">
        <v>0</v>
      </c>
      <c r="X554" s="34">
        <v>0</v>
      </c>
      <c r="Y554" s="34">
        <v>0</v>
      </c>
      <c r="Z554" s="34">
        <v>0</v>
      </c>
      <c r="AA554" s="34">
        <v>4</v>
      </c>
      <c r="AB554" s="34">
        <v>2</v>
      </c>
      <c r="AC554" s="34">
        <v>2257</v>
      </c>
      <c r="AD554" s="34">
        <v>1029</v>
      </c>
      <c r="AE554" s="34">
        <v>0</v>
      </c>
      <c r="AF554" s="34">
        <v>0</v>
      </c>
      <c r="AG554" s="34">
        <v>0</v>
      </c>
      <c r="AH554" s="34">
        <v>0</v>
      </c>
      <c r="AI554" s="34">
        <v>22806</v>
      </c>
      <c r="AJ554" s="34">
        <v>7294</v>
      </c>
      <c r="AK554" s="34">
        <v>0</v>
      </c>
      <c r="AL554" s="34">
        <v>0</v>
      </c>
      <c r="AM554" s="34">
        <v>10664</v>
      </c>
      <c r="AN554" s="34">
        <v>5072</v>
      </c>
      <c r="AO554" s="34">
        <v>0</v>
      </c>
      <c r="AP554" s="34">
        <v>0</v>
      </c>
      <c r="AQ554" s="34">
        <v>0</v>
      </c>
      <c r="AR554" s="34">
        <v>0</v>
      </c>
      <c r="AS554" s="34">
        <v>160</v>
      </c>
      <c r="AT554" s="34">
        <v>49</v>
      </c>
      <c r="AU554" s="34">
        <f t="shared" si="90"/>
        <v>47102</v>
      </c>
      <c r="AV554" s="34">
        <f t="shared" si="90"/>
        <v>17503</v>
      </c>
      <c r="AW554" s="84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5.75">
      <c r="A555" s="77"/>
      <c r="B555" s="8">
        <v>2020</v>
      </c>
      <c r="C555" s="34">
        <v>1023</v>
      </c>
      <c r="D555" s="34">
        <v>464</v>
      </c>
      <c r="E555" s="34">
        <v>54</v>
      </c>
      <c r="F555" s="34">
        <v>18</v>
      </c>
      <c r="G555" s="34">
        <v>0</v>
      </c>
      <c r="H555" s="34">
        <v>0</v>
      </c>
      <c r="I555" s="34">
        <v>0</v>
      </c>
      <c r="J555" s="34">
        <v>0</v>
      </c>
      <c r="K555" s="34">
        <v>0</v>
      </c>
      <c r="L555" s="34">
        <v>0</v>
      </c>
      <c r="M555" s="34">
        <v>0</v>
      </c>
      <c r="N555" s="34">
        <v>0</v>
      </c>
      <c r="O555" s="34">
        <v>0</v>
      </c>
      <c r="P555" s="34">
        <v>0</v>
      </c>
      <c r="Q555" s="34">
        <v>45</v>
      </c>
      <c r="R555" s="34">
        <v>12</v>
      </c>
      <c r="S555" s="34">
        <v>0</v>
      </c>
      <c r="T555" s="34">
        <v>0</v>
      </c>
      <c r="U555" s="34">
        <v>14199</v>
      </c>
      <c r="V555" s="34">
        <v>4752</v>
      </c>
      <c r="W555" s="34">
        <v>0</v>
      </c>
      <c r="X555" s="34">
        <v>0</v>
      </c>
      <c r="Y555" s="34">
        <v>0</v>
      </c>
      <c r="Z555" s="34">
        <v>0</v>
      </c>
      <c r="AA555" s="34">
        <v>52</v>
      </c>
      <c r="AB555" s="34">
        <v>24</v>
      </c>
      <c r="AC555" s="34">
        <v>508</v>
      </c>
      <c r="AD555" s="34">
        <v>266</v>
      </c>
      <c r="AE555" s="34">
        <v>0</v>
      </c>
      <c r="AF555" s="34">
        <v>0</v>
      </c>
      <c r="AG555" s="34">
        <v>0</v>
      </c>
      <c r="AH555" s="34">
        <v>0</v>
      </c>
      <c r="AI555" s="34">
        <v>25814</v>
      </c>
      <c r="AJ555" s="34">
        <v>8960</v>
      </c>
      <c r="AK555" s="34">
        <v>0</v>
      </c>
      <c r="AL555" s="34">
        <v>0</v>
      </c>
      <c r="AM555" s="34">
        <v>25810</v>
      </c>
      <c r="AN555" s="34">
        <v>11135</v>
      </c>
      <c r="AO555" s="34">
        <v>2</v>
      </c>
      <c r="AP555" s="34">
        <v>1</v>
      </c>
      <c r="AQ555" s="34">
        <v>0</v>
      </c>
      <c r="AR555" s="34">
        <v>0</v>
      </c>
      <c r="AS555" s="34">
        <v>0</v>
      </c>
      <c r="AT555" s="34">
        <v>0</v>
      </c>
      <c r="AU555" s="34">
        <f t="shared" si="90"/>
        <v>67507</v>
      </c>
      <c r="AV555" s="34">
        <f t="shared" si="90"/>
        <v>25632</v>
      </c>
      <c r="AW555" s="85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5.75">
      <c r="A556" s="75" t="s">
        <v>80</v>
      </c>
      <c r="B556" s="8">
        <v>2018</v>
      </c>
      <c r="C556" s="34">
        <v>0</v>
      </c>
      <c r="D556" s="34">
        <v>0</v>
      </c>
      <c r="E556" s="34">
        <v>0</v>
      </c>
      <c r="F556" s="34">
        <v>0</v>
      </c>
      <c r="G556" s="34">
        <v>0</v>
      </c>
      <c r="H556" s="34">
        <v>0</v>
      </c>
      <c r="I556" s="34">
        <v>0</v>
      </c>
      <c r="J556" s="34">
        <v>0</v>
      </c>
      <c r="K556" s="34">
        <v>0</v>
      </c>
      <c r="L556" s="34">
        <v>0</v>
      </c>
      <c r="M556" s="34">
        <v>0</v>
      </c>
      <c r="N556" s="34">
        <v>0</v>
      </c>
      <c r="O556" s="34">
        <v>0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0</v>
      </c>
      <c r="Y556" s="34">
        <v>0</v>
      </c>
      <c r="Z556" s="34">
        <v>0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51846</v>
      </c>
      <c r="AN556" s="34">
        <v>16844</v>
      </c>
      <c r="AO556" s="34">
        <v>0</v>
      </c>
      <c r="AP556" s="34">
        <v>0</v>
      </c>
      <c r="AQ556" s="34">
        <v>0</v>
      </c>
      <c r="AR556" s="34">
        <v>0</v>
      </c>
      <c r="AS556" s="34">
        <v>0</v>
      </c>
      <c r="AT556" s="34">
        <v>0</v>
      </c>
      <c r="AU556" s="34">
        <f t="shared" si="90"/>
        <v>51846</v>
      </c>
      <c r="AV556" s="34">
        <f t="shared" si="90"/>
        <v>16844</v>
      </c>
      <c r="AW556" s="83" t="s">
        <v>272</v>
      </c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5.75">
      <c r="A557" s="76"/>
      <c r="B557" s="8">
        <v>2019</v>
      </c>
      <c r="C557" s="34">
        <v>0</v>
      </c>
      <c r="D557" s="34">
        <v>0</v>
      </c>
      <c r="E557" s="34">
        <v>29</v>
      </c>
      <c r="F557" s="34">
        <v>12</v>
      </c>
      <c r="G557" s="34">
        <v>0</v>
      </c>
      <c r="H557" s="34">
        <v>0</v>
      </c>
      <c r="I557" s="34">
        <v>0</v>
      </c>
      <c r="J557" s="34">
        <v>0</v>
      </c>
      <c r="K557" s="34">
        <v>0</v>
      </c>
      <c r="L557" s="34">
        <v>0</v>
      </c>
      <c r="M557" s="34">
        <v>0</v>
      </c>
      <c r="N557" s="34">
        <v>0</v>
      </c>
      <c r="O557" s="34">
        <v>0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0</v>
      </c>
      <c r="Y557" s="34">
        <v>0</v>
      </c>
      <c r="Z557" s="34">
        <v>0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 t="s">
        <v>196</v>
      </c>
      <c r="AN557" s="34" t="s">
        <v>197</v>
      </c>
      <c r="AO557" s="34">
        <v>0</v>
      </c>
      <c r="AP557" s="34">
        <v>0</v>
      </c>
      <c r="AQ557" s="34">
        <v>0</v>
      </c>
      <c r="AR557" s="34">
        <v>0</v>
      </c>
      <c r="AS557" s="34">
        <v>0</v>
      </c>
      <c r="AT557" s="34">
        <v>0</v>
      </c>
      <c r="AU557" s="34">
        <f t="shared" si="90"/>
        <v>29</v>
      </c>
      <c r="AV557" s="34">
        <f t="shared" si="90"/>
        <v>12</v>
      </c>
      <c r="AW557" s="84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5.75">
      <c r="A558" s="77"/>
      <c r="B558" s="8">
        <v>2020</v>
      </c>
      <c r="C558" s="34">
        <v>0</v>
      </c>
      <c r="D558" s="34">
        <v>0</v>
      </c>
      <c r="E558" s="34">
        <v>4</v>
      </c>
      <c r="F558" s="34">
        <v>7</v>
      </c>
      <c r="G558" s="34">
        <v>0</v>
      </c>
      <c r="H558" s="34">
        <v>0</v>
      </c>
      <c r="I558" s="34">
        <v>0</v>
      </c>
      <c r="J558" s="34">
        <v>0</v>
      </c>
      <c r="K558" s="34">
        <v>0</v>
      </c>
      <c r="L558" s="34">
        <v>0</v>
      </c>
      <c r="M558" s="34">
        <v>0</v>
      </c>
      <c r="N558" s="34">
        <v>0</v>
      </c>
      <c r="O558" s="34">
        <v>0</v>
      </c>
      <c r="P558" s="34">
        <v>0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34">
        <v>0</v>
      </c>
      <c r="AA558" s="34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0</v>
      </c>
      <c r="AI558" s="34">
        <v>0</v>
      </c>
      <c r="AJ558" s="34">
        <v>0</v>
      </c>
      <c r="AK558" s="34">
        <v>0</v>
      </c>
      <c r="AL558" s="34">
        <v>0</v>
      </c>
      <c r="AM558" s="34">
        <v>37171</v>
      </c>
      <c r="AN558" s="34">
        <v>15061</v>
      </c>
      <c r="AO558" s="34">
        <v>0</v>
      </c>
      <c r="AP558" s="34">
        <v>0</v>
      </c>
      <c r="AQ558" s="34">
        <v>0</v>
      </c>
      <c r="AR558" s="34">
        <v>0</v>
      </c>
      <c r="AS558" s="34">
        <v>0</v>
      </c>
      <c r="AT558" s="34">
        <v>0</v>
      </c>
      <c r="AU558" s="34">
        <f t="shared" si="90"/>
        <v>37175</v>
      </c>
      <c r="AV558" s="34">
        <f t="shared" si="90"/>
        <v>15068</v>
      </c>
      <c r="AW558" s="85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5.75">
      <c r="A559" s="75" t="s">
        <v>42</v>
      </c>
      <c r="B559" s="8">
        <v>2018</v>
      </c>
      <c r="C559" s="34">
        <v>2</v>
      </c>
      <c r="D559" s="34">
        <v>2</v>
      </c>
      <c r="E559" s="34">
        <v>0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34">
        <v>0</v>
      </c>
      <c r="L559" s="34">
        <v>0</v>
      </c>
      <c r="M559" s="34">
        <v>0</v>
      </c>
      <c r="N559" s="34">
        <v>0</v>
      </c>
      <c r="O559" s="34">
        <v>0</v>
      </c>
      <c r="P559" s="34">
        <v>0</v>
      </c>
      <c r="Q559" s="34">
        <v>0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4">
        <v>0</v>
      </c>
      <c r="X559" s="34">
        <v>0</v>
      </c>
      <c r="Y559" s="34">
        <v>0</v>
      </c>
      <c r="Z559" s="34">
        <v>0</v>
      </c>
      <c r="AA559" s="34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0</v>
      </c>
      <c r="AJ559" s="34">
        <v>0</v>
      </c>
      <c r="AK559" s="34">
        <v>0</v>
      </c>
      <c r="AL559" s="34">
        <v>0</v>
      </c>
      <c r="AM559" s="34">
        <v>100</v>
      </c>
      <c r="AN559" s="34">
        <v>16</v>
      </c>
      <c r="AO559" s="34">
        <v>0</v>
      </c>
      <c r="AP559" s="34">
        <v>0</v>
      </c>
      <c r="AQ559" s="34">
        <v>0</v>
      </c>
      <c r="AR559" s="34">
        <v>0</v>
      </c>
      <c r="AS559" s="34">
        <v>0</v>
      </c>
      <c r="AT559" s="34">
        <v>0</v>
      </c>
      <c r="AU559" s="34">
        <f t="shared" si="90"/>
        <v>102</v>
      </c>
      <c r="AV559" s="34">
        <f t="shared" si="90"/>
        <v>18</v>
      </c>
      <c r="AW559" s="83" t="s">
        <v>43</v>
      </c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5.75">
      <c r="A560" s="76"/>
      <c r="B560" s="8">
        <v>2019</v>
      </c>
      <c r="C560" s="34">
        <v>0</v>
      </c>
      <c r="D560" s="34">
        <v>0</v>
      </c>
      <c r="E560" s="34">
        <v>0</v>
      </c>
      <c r="F560" s="34">
        <v>0</v>
      </c>
      <c r="G560" s="34">
        <v>0</v>
      </c>
      <c r="H560" s="34">
        <v>0</v>
      </c>
      <c r="I560" s="34">
        <v>0</v>
      </c>
      <c r="J560" s="34">
        <v>0</v>
      </c>
      <c r="K560" s="34">
        <v>0</v>
      </c>
      <c r="L560" s="34">
        <v>0</v>
      </c>
      <c r="M560" s="34">
        <v>0</v>
      </c>
      <c r="N560" s="34">
        <v>0</v>
      </c>
      <c r="O560" s="34">
        <v>0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0</v>
      </c>
      <c r="Y560" s="34">
        <v>0</v>
      </c>
      <c r="Z560" s="34">
        <v>0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0</v>
      </c>
      <c r="AR560" s="34">
        <v>0</v>
      </c>
      <c r="AS560" s="34">
        <v>0</v>
      </c>
      <c r="AT560" s="34">
        <v>0</v>
      </c>
      <c r="AU560" s="34">
        <f t="shared" si="90"/>
        <v>0</v>
      </c>
      <c r="AV560" s="34">
        <f t="shared" si="90"/>
        <v>0</v>
      </c>
      <c r="AW560" s="84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5.75">
      <c r="A561" s="77"/>
      <c r="B561" s="8">
        <v>2020</v>
      </c>
      <c r="C561" s="34">
        <v>0</v>
      </c>
      <c r="D561" s="34">
        <v>0</v>
      </c>
      <c r="E561" s="34">
        <v>0</v>
      </c>
      <c r="F561" s="34">
        <v>0</v>
      </c>
      <c r="G561" s="34">
        <v>0</v>
      </c>
      <c r="H561" s="34">
        <v>0</v>
      </c>
      <c r="I561" s="34">
        <v>20</v>
      </c>
      <c r="J561" s="34">
        <v>9</v>
      </c>
      <c r="K561" s="34">
        <v>0</v>
      </c>
      <c r="L561" s="34">
        <v>0</v>
      </c>
      <c r="M561" s="34">
        <v>0</v>
      </c>
      <c r="N561" s="34">
        <v>0</v>
      </c>
      <c r="O561" s="34">
        <v>0</v>
      </c>
      <c r="P561" s="34">
        <v>0</v>
      </c>
      <c r="Q561" s="34">
        <v>0</v>
      </c>
      <c r="R561" s="34">
        <v>0</v>
      </c>
      <c r="S561" s="34">
        <v>0</v>
      </c>
      <c r="T561" s="34">
        <v>0</v>
      </c>
      <c r="U561" s="34">
        <v>0</v>
      </c>
      <c r="V561" s="34">
        <v>0</v>
      </c>
      <c r="W561" s="34">
        <v>0</v>
      </c>
      <c r="X561" s="34">
        <v>0</v>
      </c>
      <c r="Y561" s="34">
        <v>0</v>
      </c>
      <c r="Z561" s="34">
        <v>0</v>
      </c>
      <c r="AA561" s="34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4">
        <v>0</v>
      </c>
      <c r="AQ561" s="34">
        <v>0</v>
      </c>
      <c r="AR561" s="34">
        <v>0</v>
      </c>
      <c r="AS561" s="34">
        <v>0</v>
      </c>
      <c r="AT561" s="34">
        <v>0</v>
      </c>
      <c r="AU561" s="34">
        <f t="shared" si="90"/>
        <v>20</v>
      </c>
      <c r="AV561" s="34">
        <f t="shared" si="90"/>
        <v>9</v>
      </c>
      <c r="AW561" s="85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5.75">
      <c r="A562" s="75" t="s">
        <v>44</v>
      </c>
      <c r="B562" s="8">
        <v>2018</v>
      </c>
      <c r="C562" s="34">
        <v>0</v>
      </c>
      <c r="D562" s="34">
        <v>0</v>
      </c>
      <c r="E562" s="34">
        <v>0</v>
      </c>
      <c r="F562" s="34">
        <v>0</v>
      </c>
      <c r="G562" s="34">
        <v>0</v>
      </c>
      <c r="H562" s="34">
        <v>0</v>
      </c>
      <c r="I562" s="34">
        <v>0</v>
      </c>
      <c r="J562" s="34">
        <v>0</v>
      </c>
      <c r="K562" s="34">
        <v>0</v>
      </c>
      <c r="L562" s="34">
        <v>0</v>
      </c>
      <c r="M562" s="34">
        <v>0</v>
      </c>
      <c r="N562" s="34">
        <v>0</v>
      </c>
      <c r="O562" s="34">
        <v>0</v>
      </c>
      <c r="P562" s="34">
        <v>0</v>
      </c>
      <c r="Q562" s="34">
        <v>50</v>
      </c>
      <c r="R562" s="34">
        <v>17</v>
      </c>
      <c r="S562" s="34">
        <v>0</v>
      </c>
      <c r="T562" s="34">
        <v>0</v>
      </c>
      <c r="U562" s="34">
        <v>0</v>
      </c>
      <c r="V562" s="34">
        <v>0</v>
      </c>
      <c r="W562" s="34">
        <v>0</v>
      </c>
      <c r="X562" s="34">
        <v>0</v>
      </c>
      <c r="Y562" s="34">
        <v>0</v>
      </c>
      <c r="Z562" s="34">
        <v>0</v>
      </c>
      <c r="AA562" s="34">
        <v>0</v>
      </c>
      <c r="AB562" s="34">
        <v>0</v>
      </c>
      <c r="AC562" s="34">
        <v>0</v>
      </c>
      <c r="AD562" s="34">
        <v>0</v>
      </c>
      <c r="AE562" s="34">
        <v>0</v>
      </c>
      <c r="AF562" s="34">
        <v>0</v>
      </c>
      <c r="AG562" s="34">
        <v>29</v>
      </c>
      <c r="AH562" s="34">
        <v>14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4">
        <v>0</v>
      </c>
      <c r="AQ562" s="34">
        <v>0</v>
      </c>
      <c r="AR562" s="34">
        <v>0</v>
      </c>
      <c r="AS562" s="34">
        <v>0</v>
      </c>
      <c r="AT562" s="34">
        <v>0</v>
      </c>
      <c r="AU562" s="34">
        <f t="shared" si="90"/>
        <v>79</v>
      </c>
      <c r="AV562" s="34">
        <f t="shared" si="90"/>
        <v>31</v>
      </c>
      <c r="AW562" s="83" t="s">
        <v>273</v>
      </c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5.75">
      <c r="A563" s="76"/>
      <c r="B563" s="8">
        <v>2019</v>
      </c>
      <c r="C563" s="34">
        <v>0</v>
      </c>
      <c r="D563" s="34">
        <v>0</v>
      </c>
      <c r="E563" s="34">
        <v>69</v>
      </c>
      <c r="F563" s="34">
        <v>57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</v>
      </c>
      <c r="N563" s="34">
        <v>0</v>
      </c>
      <c r="O563" s="34">
        <v>0</v>
      </c>
      <c r="P563" s="34">
        <v>0</v>
      </c>
      <c r="Q563" s="34">
        <v>0</v>
      </c>
      <c r="R563" s="34">
        <v>0</v>
      </c>
      <c r="S563" s="34">
        <v>0</v>
      </c>
      <c r="T563" s="34">
        <v>0</v>
      </c>
      <c r="U563" s="34">
        <v>0</v>
      </c>
      <c r="V563" s="34">
        <v>0</v>
      </c>
      <c r="W563" s="34">
        <v>0</v>
      </c>
      <c r="X563" s="34">
        <v>0</v>
      </c>
      <c r="Y563" s="34">
        <v>0</v>
      </c>
      <c r="Z563" s="34">
        <v>0</v>
      </c>
      <c r="AA563" s="34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4">
        <v>0</v>
      </c>
      <c r="AQ563" s="34">
        <v>0</v>
      </c>
      <c r="AR563" s="34">
        <v>0</v>
      </c>
      <c r="AS563" s="34">
        <v>0</v>
      </c>
      <c r="AT563" s="34">
        <v>0</v>
      </c>
      <c r="AU563" s="34">
        <f t="shared" si="90"/>
        <v>69</v>
      </c>
      <c r="AV563" s="34">
        <f t="shared" si="90"/>
        <v>57</v>
      </c>
      <c r="AW563" s="84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5.75">
      <c r="A564" s="77"/>
      <c r="B564" s="8">
        <v>2020</v>
      </c>
      <c r="C564" s="34">
        <v>83</v>
      </c>
      <c r="D564" s="34">
        <v>60</v>
      </c>
      <c r="E564" s="34">
        <v>21</v>
      </c>
      <c r="F564" s="34">
        <v>26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v>0</v>
      </c>
      <c r="P564" s="34">
        <v>0</v>
      </c>
      <c r="Q564" s="34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0</v>
      </c>
      <c r="X564" s="34">
        <v>0</v>
      </c>
      <c r="Y564" s="34">
        <v>0</v>
      </c>
      <c r="Z564" s="34">
        <v>0</v>
      </c>
      <c r="AA564" s="34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260</v>
      </c>
      <c r="AJ564" s="34">
        <v>65</v>
      </c>
      <c r="AK564" s="34">
        <v>0</v>
      </c>
      <c r="AL564" s="34">
        <v>0</v>
      </c>
      <c r="AM564" s="34">
        <v>0</v>
      </c>
      <c r="AN564" s="34">
        <v>0</v>
      </c>
      <c r="AO564" s="34">
        <v>0</v>
      </c>
      <c r="AP564" s="34">
        <v>0</v>
      </c>
      <c r="AQ564" s="34">
        <v>0</v>
      </c>
      <c r="AR564" s="34">
        <v>0</v>
      </c>
      <c r="AS564" s="34">
        <v>0</v>
      </c>
      <c r="AT564" s="34">
        <v>0</v>
      </c>
      <c r="AU564" s="34">
        <f t="shared" si="90"/>
        <v>364</v>
      </c>
      <c r="AV564" s="34">
        <f t="shared" si="90"/>
        <v>151</v>
      </c>
      <c r="AW564" s="85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5.75">
      <c r="A565" s="75" t="s">
        <v>45</v>
      </c>
      <c r="B565" s="8">
        <v>2018</v>
      </c>
      <c r="C565" s="34">
        <v>0</v>
      </c>
      <c r="D565" s="34">
        <v>0</v>
      </c>
      <c r="E565" s="34">
        <v>0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58</v>
      </c>
      <c r="AN565" s="34">
        <v>29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f t="shared" si="90"/>
        <v>58</v>
      </c>
      <c r="AV565" s="34">
        <f t="shared" si="90"/>
        <v>29</v>
      </c>
      <c r="AW565" s="83" t="s">
        <v>274</v>
      </c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5.75">
      <c r="A566" s="76"/>
      <c r="B566" s="8">
        <v>2019</v>
      </c>
      <c r="C566" s="34">
        <v>0</v>
      </c>
      <c r="D566" s="34">
        <v>0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f t="shared" si="90"/>
        <v>0</v>
      </c>
      <c r="AV566" s="34">
        <f t="shared" si="90"/>
        <v>0</v>
      </c>
      <c r="AW566" s="84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5.75">
      <c r="A567" s="77"/>
      <c r="B567" s="8">
        <v>2020</v>
      </c>
      <c r="C567" s="34">
        <v>0</v>
      </c>
      <c r="D567" s="34">
        <v>0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f t="shared" si="90"/>
        <v>0</v>
      </c>
      <c r="AV567" s="34">
        <f t="shared" si="90"/>
        <v>0</v>
      </c>
      <c r="AW567" s="85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5.75">
      <c r="A568" s="75" t="s">
        <v>46</v>
      </c>
      <c r="B568" s="8">
        <v>2018</v>
      </c>
      <c r="C568" s="34">
        <v>0</v>
      </c>
      <c r="D568" s="34">
        <v>0</v>
      </c>
      <c r="E568" s="34">
        <v>0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0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29</v>
      </c>
      <c r="AN568" s="34">
        <v>6</v>
      </c>
      <c r="AO568" s="34">
        <v>8479</v>
      </c>
      <c r="AP568" s="34">
        <v>1566</v>
      </c>
      <c r="AQ568" s="34">
        <v>0</v>
      </c>
      <c r="AR568" s="34">
        <v>0</v>
      </c>
      <c r="AS568" s="34">
        <v>0</v>
      </c>
      <c r="AT568" s="34">
        <v>0</v>
      </c>
      <c r="AU568" s="34">
        <f t="shared" si="90"/>
        <v>8508</v>
      </c>
      <c r="AV568" s="34">
        <f t="shared" si="90"/>
        <v>1572</v>
      </c>
      <c r="AW568" s="83" t="s">
        <v>275</v>
      </c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5.75">
      <c r="A569" s="76"/>
      <c r="B569" s="8">
        <v>2019</v>
      </c>
      <c r="C569" s="34">
        <v>0</v>
      </c>
      <c r="D569" s="34">
        <v>0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188</v>
      </c>
      <c r="L569" s="34">
        <v>258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988</v>
      </c>
      <c r="AP569" s="34">
        <v>37</v>
      </c>
      <c r="AQ569" s="34">
        <v>0</v>
      </c>
      <c r="AR569" s="34">
        <v>0</v>
      </c>
      <c r="AS569" s="34">
        <v>0</v>
      </c>
      <c r="AT569" s="34">
        <v>0</v>
      </c>
      <c r="AU569" s="34">
        <f t="shared" si="90"/>
        <v>1176</v>
      </c>
      <c r="AV569" s="34">
        <f t="shared" si="90"/>
        <v>295</v>
      </c>
      <c r="AW569" s="84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5.75">
      <c r="A570" s="77"/>
      <c r="B570" s="8">
        <v>2020</v>
      </c>
      <c r="C570" s="34">
        <v>0</v>
      </c>
      <c r="D570" s="34">
        <v>0</v>
      </c>
      <c r="E570" s="34">
        <v>0</v>
      </c>
      <c r="F570" s="34">
        <v>0</v>
      </c>
      <c r="G570" s="34">
        <v>0</v>
      </c>
      <c r="H570" s="34">
        <v>0</v>
      </c>
      <c r="I570" s="34">
        <v>0</v>
      </c>
      <c r="J570" s="34">
        <v>58</v>
      </c>
      <c r="K570" s="34">
        <v>18</v>
      </c>
      <c r="L570" s="34">
        <v>100</v>
      </c>
      <c r="M570" s="34">
        <v>19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980</v>
      </c>
      <c r="AP570" s="34">
        <v>134</v>
      </c>
      <c r="AQ570" s="34">
        <v>0</v>
      </c>
      <c r="AR570" s="34">
        <v>0</v>
      </c>
      <c r="AS570" s="34">
        <v>0</v>
      </c>
      <c r="AT570" s="34">
        <v>0</v>
      </c>
      <c r="AU570" s="34">
        <f t="shared" si="90"/>
        <v>1017</v>
      </c>
      <c r="AV570" s="34">
        <f t="shared" si="90"/>
        <v>292</v>
      </c>
      <c r="AW570" s="85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5.75">
      <c r="A571" s="75" t="s">
        <v>47</v>
      </c>
      <c r="B571" s="8">
        <v>2018</v>
      </c>
      <c r="C571" s="34">
        <v>0</v>
      </c>
      <c r="D571" s="34">
        <v>0</v>
      </c>
      <c r="E571" s="34">
        <v>66</v>
      </c>
      <c r="F571" s="34">
        <v>39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15</v>
      </c>
      <c r="AB571" s="34">
        <v>5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f t="shared" si="90"/>
        <v>81</v>
      </c>
      <c r="AV571" s="34">
        <f t="shared" si="90"/>
        <v>44</v>
      </c>
      <c r="AW571" s="83" t="s">
        <v>48</v>
      </c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5.75">
      <c r="A572" s="76"/>
      <c r="B572" s="8">
        <v>2019</v>
      </c>
      <c r="C572" s="34">
        <v>0</v>
      </c>
      <c r="D572" s="34">
        <v>0</v>
      </c>
      <c r="E572" s="34">
        <v>0</v>
      </c>
      <c r="F572" s="34">
        <v>0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0</v>
      </c>
      <c r="X572" s="34">
        <v>0</v>
      </c>
      <c r="Y572" s="34">
        <v>0</v>
      </c>
      <c r="Z572" s="34">
        <v>0</v>
      </c>
      <c r="AA572" s="34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0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  <c r="AS572" s="34">
        <v>0</v>
      </c>
      <c r="AT572" s="34">
        <v>0</v>
      </c>
      <c r="AU572" s="34">
        <f t="shared" si="90"/>
        <v>0</v>
      </c>
      <c r="AV572" s="34">
        <f t="shared" si="90"/>
        <v>0</v>
      </c>
      <c r="AW572" s="84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5.75">
      <c r="A573" s="77"/>
      <c r="B573" s="8">
        <v>2020</v>
      </c>
      <c r="C573" s="34">
        <v>0</v>
      </c>
      <c r="D573" s="34">
        <v>0</v>
      </c>
      <c r="E573" s="34">
        <v>2</v>
      </c>
      <c r="F573" s="34">
        <v>4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</v>
      </c>
      <c r="X573" s="34">
        <v>0</v>
      </c>
      <c r="Y573" s="34">
        <v>0</v>
      </c>
      <c r="Z573" s="34">
        <v>0</v>
      </c>
      <c r="AA573" s="34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0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  <c r="AS573" s="34">
        <v>0</v>
      </c>
      <c r="AT573" s="34">
        <v>0</v>
      </c>
      <c r="AU573" s="34">
        <f t="shared" si="90"/>
        <v>2</v>
      </c>
      <c r="AV573" s="34">
        <f t="shared" si="90"/>
        <v>4</v>
      </c>
      <c r="AW573" s="85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5.75">
      <c r="A574" s="75" t="s">
        <v>120</v>
      </c>
      <c r="B574" s="8">
        <v>2018</v>
      </c>
      <c r="C574" s="34">
        <f>SUM(C508,C511,C514,C517,C520,C523,C526,C529,C532,C535,C538,C541,C544,C547,C550,C553,C556,C559,C562,C565,C568,C571)</f>
        <v>2672</v>
      </c>
      <c r="D574" s="34">
        <f t="shared" ref="D574:AT574" si="91">SUM(D508,D511,D514,D517,D520,D523,D526,D529,D532,D535,D538,D541,D544,D547,D550,D553,D556,D559,D562,D565,D568,D571)</f>
        <v>1144</v>
      </c>
      <c r="E574" s="34">
        <f t="shared" si="91"/>
        <v>3295</v>
      </c>
      <c r="F574" s="34">
        <f t="shared" si="91"/>
        <v>2124</v>
      </c>
      <c r="G574" s="34">
        <f t="shared" si="91"/>
        <v>0</v>
      </c>
      <c r="H574" s="34">
        <f t="shared" si="91"/>
        <v>0</v>
      </c>
      <c r="I574" s="34">
        <f t="shared" si="91"/>
        <v>0</v>
      </c>
      <c r="J574" s="34">
        <f t="shared" si="91"/>
        <v>0</v>
      </c>
      <c r="K574" s="34">
        <f t="shared" si="91"/>
        <v>110</v>
      </c>
      <c r="L574" s="34">
        <f t="shared" si="91"/>
        <v>54</v>
      </c>
      <c r="M574" s="34">
        <f t="shared" si="91"/>
        <v>0</v>
      </c>
      <c r="N574" s="34">
        <f t="shared" si="91"/>
        <v>0</v>
      </c>
      <c r="O574" s="34">
        <f t="shared" si="91"/>
        <v>0</v>
      </c>
      <c r="P574" s="34">
        <f t="shared" si="91"/>
        <v>0</v>
      </c>
      <c r="Q574" s="34">
        <f t="shared" si="91"/>
        <v>18589</v>
      </c>
      <c r="R574" s="34">
        <f t="shared" si="91"/>
        <v>2844</v>
      </c>
      <c r="S574" s="34">
        <f t="shared" si="91"/>
        <v>0</v>
      </c>
      <c r="T574" s="34">
        <f t="shared" si="91"/>
        <v>0</v>
      </c>
      <c r="U574" s="34">
        <f t="shared" si="91"/>
        <v>3833</v>
      </c>
      <c r="V574" s="34">
        <f t="shared" si="91"/>
        <v>1278</v>
      </c>
      <c r="W574" s="34">
        <f t="shared" si="91"/>
        <v>0</v>
      </c>
      <c r="X574" s="34">
        <f t="shared" si="91"/>
        <v>0</v>
      </c>
      <c r="Y574" s="34">
        <f t="shared" si="91"/>
        <v>0</v>
      </c>
      <c r="Z574" s="34">
        <f t="shared" si="91"/>
        <v>0</v>
      </c>
      <c r="AA574" s="34">
        <f t="shared" si="91"/>
        <v>2532</v>
      </c>
      <c r="AB574" s="34">
        <f t="shared" si="91"/>
        <v>838</v>
      </c>
      <c r="AC574" s="34">
        <f t="shared" si="91"/>
        <v>2812.471538757271</v>
      </c>
      <c r="AD574" s="34">
        <f t="shared" si="91"/>
        <v>1575</v>
      </c>
      <c r="AE574" s="34">
        <f t="shared" si="91"/>
        <v>0</v>
      </c>
      <c r="AF574" s="34">
        <f t="shared" si="91"/>
        <v>0</v>
      </c>
      <c r="AG574" s="34">
        <f t="shared" si="91"/>
        <v>2740</v>
      </c>
      <c r="AH574" s="34">
        <f t="shared" si="91"/>
        <v>972</v>
      </c>
      <c r="AI574" s="34">
        <f t="shared" si="91"/>
        <v>72342</v>
      </c>
      <c r="AJ574" s="34">
        <f t="shared" si="91"/>
        <v>25664</v>
      </c>
      <c r="AK574" s="34">
        <f t="shared" si="91"/>
        <v>120</v>
      </c>
      <c r="AL574" s="34">
        <f t="shared" si="91"/>
        <v>21</v>
      </c>
      <c r="AM574" s="34">
        <f t="shared" si="91"/>
        <v>195385</v>
      </c>
      <c r="AN574" s="34">
        <f t="shared" si="91"/>
        <v>66340</v>
      </c>
      <c r="AO574" s="34">
        <f t="shared" si="91"/>
        <v>9545</v>
      </c>
      <c r="AP574" s="34">
        <f t="shared" si="91"/>
        <v>2156</v>
      </c>
      <c r="AQ574" s="34">
        <f t="shared" si="91"/>
        <v>0</v>
      </c>
      <c r="AR574" s="34">
        <f t="shared" si="91"/>
        <v>0</v>
      </c>
      <c r="AS574" s="34">
        <f t="shared" si="91"/>
        <v>342</v>
      </c>
      <c r="AT574" s="34">
        <f t="shared" si="91"/>
        <v>116</v>
      </c>
      <c r="AU574" s="34">
        <f t="shared" ref="AU574:AV574" si="92">SUM(C574,E574,G574,I574,K574,M574,O574,Q574,S574,U574,W574,Y574,AA574,AC574,AE574,AG574,AI574,AK574,AM574,AO574,AQ574,AS574)</f>
        <v>314317.47153875727</v>
      </c>
      <c r="AV574" s="34">
        <f t="shared" si="92"/>
        <v>105126</v>
      </c>
      <c r="AW574" s="83" t="s">
        <v>82</v>
      </c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5.75">
      <c r="A575" s="76"/>
      <c r="B575" s="8">
        <v>2019</v>
      </c>
      <c r="C575" s="34">
        <f>SUM(C509,C512,C515,C518,C521,C524,C527,C530,C533,C536,C539,C542,C545,C548,C551,C554,C557,C560,C563,C566,C569,C572)</f>
        <v>403.95</v>
      </c>
      <c r="D575" s="34">
        <f t="shared" ref="D575:AT575" si="93">SUM(D509,D512,D515,D518,D521,D524,D527,D530,D533,D536,D539,D542,D545,D548,D551,D554,D557,D560,D563,D566,D569,D572)</f>
        <v>390.66233766233768</v>
      </c>
      <c r="E575" s="34">
        <f t="shared" si="93"/>
        <v>18755.454000000002</v>
      </c>
      <c r="F575" s="34">
        <f t="shared" si="93"/>
        <v>7947.511688311688</v>
      </c>
      <c r="G575" s="34">
        <f t="shared" si="93"/>
        <v>43.625</v>
      </c>
      <c r="H575" s="34">
        <f t="shared" si="93"/>
        <v>8.1246753246753247</v>
      </c>
      <c r="I575" s="34">
        <f t="shared" si="93"/>
        <v>87</v>
      </c>
      <c r="J575" s="34">
        <f t="shared" si="93"/>
        <v>40</v>
      </c>
      <c r="K575" s="34">
        <f t="shared" si="93"/>
        <v>550</v>
      </c>
      <c r="L575" s="34">
        <f t="shared" si="93"/>
        <v>399</v>
      </c>
      <c r="M575" s="34">
        <f t="shared" si="93"/>
        <v>0</v>
      </c>
      <c r="N575" s="34">
        <f t="shared" si="93"/>
        <v>0</v>
      </c>
      <c r="O575" s="34">
        <f t="shared" si="93"/>
        <v>0</v>
      </c>
      <c r="P575" s="34">
        <f t="shared" si="93"/>
        <v>0</v>
      </c>
      <c r="Q575" s="34">
        <f t="shared" si="93"/>
        <v>150.358</v>
      </c>
      <c r="R575" s="34">
        <f t="shared" si="93"/>
        <v>50.322077922077924</v>
      </c>
      <c r="S575" s="34">
        <f t="shared" si="93"/>
        <v>136</v>
      </c>
      <c r="T575" s="34">
        <f t="shared" si="93"/>
        <v>56</v>
      </c>
      <c r="U575" s="34">
        <f t="shared" si="93"/>
        <v>23538.21</v>
      </c>
      <c r="V575" s="34">
        <f t="shared" si="93"/>
        <v>8195.9610389610389</v>
      </c>
      <c r="W575" s="34">
        <f t="shared" si="93"/>
        <v>0</v>
      </c>
      <c r="X575" s="34">
        <f t="shared" si="93"/>
        <v>0</v>
      </c>
      <c r="Y575" s="34">
        <f t="shared" si="93"/>
        <v>0</v>
      </c>
      <c r="Z575" s="34">
        <f t="shared" si="93"/>
        <v>0</v>
      </c>
      <c r="AA575" s="34">
        <f t="shared" si="93"/>
        <v>1980</v>
      </c>
      <c r="AB575" s="34">
        <f t="shared" si="93"/>
        <v>895</v>
      </c>
      <c r="AC575" s="34">
        <f t="shared" si="93"/>
        <v>3745</v>
      </c>
      <c r="AD575" s="34">
        <f t="shared" si="93"/>
        <v>1791</v>
      </c>
      <c r="AE575" s="34">
        <f t="shared" si="93"/>
        <v>190.345</v>
      </c>
      <c r="AF575" s="34">
        <f t="shared" si="93"/>
        <v>168.54805194805195</v>
      </c>
      <c r="AG575" s="34">
        <f t="shared" si="93"/>
        <v>800</v>
      </c>
      <c r="AH575" s="34">
        <f t="shared" si="93"/>
        <v>2.3844155844155845</v>
      </c>
      <c r="AI575" s="34">
        <f t="shared" si="93"/>
        <v>63417.135000000002</v>
      </c>
      <c r="AJ575" s="34">
        <f t="shared" si="93"/>
        <v>19619.379220779221</v>
      </c>
      <c r="AK575" s="34">
        <f t="shared" si="93"/>
        <v>50</v>
      </c>
      <c r="AL575" s="34">
        <f t="shared" si="93"/>
        <v>4.311762978</v>
      </c>
      <c r="AM575" s="34">
        <f t="shared" si="93"/>
        <v>122756.769</v>
      </c>
      <c r="AN575" s="34">
        <f t="shared" si="93"/>
        <v>53236.881386428569</v>
      </c>
      <c r="AO575" s="34">
        <f t="shared" si="93"/>
        <v>1977.1410000000001</v>
      </c>
      <c r="AP575" s="34">
        <f t="shared" si="93"/>
        <v>731.16103896103891</v>
      </c>
      <c r="AQ575" s="34">
        <f t="shared" si="93"/>
        <v>0</v>
      </c>
      <c r="AR575" s="34">
        <f t="shared" si="93"/>
        <v>0</v>
      </c>
      <c r="AS575" s="34">
        <f t="shared" si="93"/>
        <v>249</v>
      </c>
      <c r="AT575" s="34">
        <f t="shared" si="93"/>
        <v>68.15064935064936</v>
      </c>
      <c r="AU575" s="34">
        <f>SUM(C575,E575,G575,I575,K575,M575,O575,Q575,S575,U575,W575,Y575,AA575,AC575,AE575,AG575,AI575,AK575,AM575,AO575,AQ575,AS575)</f>
        <v>238829.98700000002</v>
      </c>
      <c r="AV575" s="34">
        <f>SUM(D575,F575,H575,J575,L575,N575,P575,R575,T575,V575,X575,Z575,AB575,AD575,AF575,AH575,AJ575,AL575,AN575,AP575,AR575,AT575)</f>
        <v>93604.398344211775</v>
      </c>
      <c r="AW575" s="84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5.75">
      <c r="A576" s="77"/>
      <c r="B576" s="8">
        <v>2020</v>
      </c>
      <c r="C576" s="34">
        <f>SUM(C510,C513,C516,C519,C522,C525,C528,C531,C534,C537,C540,C543,C546,C549,C552,C555,C558,C561,C564,C567,C570,C573)</f>
        <v>2610</v>
      </c>
      <c r="D576" s="34">
        <f t="shared" ref="D576:AT576" si="94">SUM(D510,D513,D516,D519,D522,D525,D528,D531,D534,D537,D540,D543,D546,D549,D552,D555,D558,D561,D564,D567,D570,D573)</f>
        <v>1245</v>
      </c>
      <c r="E576" s="34">
        <f t="shared" si="94"/>
        <v>3754</v>
      </c>
      <c r="F576" s="34">
        <f t="shared" si="94"/>
        <v>2262</v>
      </c>
      <c r="G576" s="34">
        <f t="shared" si="94"/>
        <v>0</v>
      </c>
      <c r="H576" s="34">
        <f t="shared" si="94"/>
        <v>0</v>
      </c>
      <c r="I576" s="34">
        <f t="shared" si="94"/>
        <v>44</v>
      </c>
      <c r="J576" s="34">
        <f t="shared" si="94"/>
        <v>86</v>
      </c>
      <c r="K576" s="34">
        <f t="shared" si="94"/>
        <v>312</v>
      </c>
      <c r="L576" s="34">
        <f t="shared" si="94"/>
        <v>160</v>
      </c>
      <c r="M576" s="34">
        <f t="shared" si="94"/>
        <v>19</v>
      </c>
      <c r="N576" s="34">
        <f t="shared" si="94"/>
        <v>0</v>
      </c>
      <c r="O576" s="34">
        <f t="shared" si="94"/>
        <v>0</v>
      </c>
      <c r="P576" s="34">
        <f t="shared" si="94"/>
        <v>0</v>
      </c>
      <c r="Q576" s="34">
        <f t="shared" si="94"/>
        <v>421</v>
      </c>
      <c r="R576" s="34">
        <f t="shared" si="94"/>
        <v>120</v>
      </c>
      <c r="S576" s="34">
        <f t="shared" si="94"/>
        <v>0</v>
      </c>
      <c r="T576" s="34">
        <f t="shared" si="94"/>
        <v>0</v>
      </c>
      <c r="U576" s="34">
        <f t="shared" si="94"/>
        <v>42694</v>
      </c>
      <c r="V576" s="34">
        <f t="shared" si="94"/>
        <v>13089</v>
      </c>
      <c r="W576" s="34">
        <f t="shared" si="94"/>
        <v>0</v>
      </c>
      <c r="X576" s="34">
        <f t="shared" si="94"/>
        <v>0</v>
      </c>
      <c r="Y576" s="34">
        <f t="shared" si="94"/>
        <v>10</v>
      </c>
      <c r="Z576" s="34">
        <f t="shared" si="94"/>
        <v>20</v>
      </c>
      <c r="AA576" s="34">
        <f t="shared" si="94"/>
        <v>1755</v>
      </c>
      <c r="AB576" s="34">
        <f t="shared" si="94"/>
        <v>798</v>
      </c>
      <c r="AC576" s="34">
        <f t="shared" si="94"/>
        <v>1174</v>
      </c>
      <c r="AD576" s="34">
        <f t="shared" si="94"/>
        <v>602</v>
      </c>
      <c r="AE576" s="34">
        <f t="shared" si="94"/>
        <v>0</v>
      </c>
      <c r="AF576" s="34">
        <f t="shared" si="94"/>
        <v>0</v>
      </c>
      <c r="AG576" s="34">
        <f t="shared" si="94"/>
        <v>0</v>
      </c>
      <c r="AH576" s="34">
        <f t="shared" si="94"/>
        <v>1</v>
      </c>
      <c r="AI576" s="34">
        <f t="shared" si="94"/>
        <v>70544</v>
      </c>
      <c r="AJ576" s="34">
        <f t="shared" si="94"/>
        <v>23748</v>
      </c>
      <c r="AK576" s="34">
        <f t="shared" si="94"/>
        <v>0</v>
      </c>
      <c r="AL576" s="34">
        <f t="shared" si="94"/>
        <v>0</v>
      </c>
      <c r="AM576" s="34">
        <f t="shared" si="94"/>
        <v>229406</v>
      </c>
      <c r="AN576" s="34">
        <f t="shared" si="94"/>
        <v>94395</v>
      </c>
      <c r="AO576" s="34">
        <f t="shared" si="94"/>
        <v>1501</v>
      </c>
      <c r="AP576" s="34">
        <f t="shared" si="94"/>
        <v>423</v>
      </c>
      <c r="AQ576" s="34">
        <f t="shared" si="94"/>
        <v>0</v>
      </c>
      <c r="AR576" s="34">
        <f t="shared" si="94"/>
        <v>0</v>
      </c>
      <c r="AS576" s="34">
        <f t="shared" si="94"/>
        <v>21</v>
      </c>
      <c r="AT576" s="34">
        <f t="shared" si="94"/>
        <v>11</v>
      </c>
      <c r="AU576" s="34">
        <f>SUM(C576,E576,G576,I576,K576,M576,O576,Q576,S576,U576,W576,Y576,AA576,AC576,AE576,AG576,AI576,AK576,AM576,AO576,AQ576,AS576)</f>
        <v>354265</v>
      </c>
      <c r="AV576" s="34">
        <f>SUM(D576,F576,H576,J576,L576,N576,P576,R576,T576,V576,X576,Z576,AB576,AD576,AF576,AH576,AJ576,AL576,AN576,AP576,AR576,AT576)</f>
        <v>136960</v>
      </c>
      <c r="AW576" s="85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5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5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5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0"/>
      <c r="AV579" s="10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5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0"/>
      <c r="AV580" s="10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24" customHeight="1">
      <c r="A581" s="49" t="s">
        <v>238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47" t="s">
        <v>237</v>
      </c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24" customHeight="1">
      <c r="A582" s="113" t="s">
        <v>293</v>
      </c>
      <c r="B582" s="113"/>
      <c r="C582" s="113"/>
      <c r="D582" s="113"/>
      <c r="E582" s="1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82" t="s">
        <v>313</v>
      </c>
      <c r="AT582" s="82"/>
      <c r="AU582" s="82"/>
      <c r="AV582" s="82"/>
      <c r="AW582" s="82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6.5" customHeight="1">
      <c r="A583" s="74" t="s">
        <v>258</v>
      </c>
      <c r="B583" s="74"/>
      <c r="C583" s="74"/>
      <c r="D583" s="74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J583" s="2"/>
      <c r="AK583" s="2"/>
      <c r="AL583" s="2"/>
      <c r="AM583" s="2"/>
      <c r="AN583" s="2"/>
      <c r="AO583" s="2"/>
      <c r="AP583" s="2"/>
      <c r="AQ583" s="88" t="s">
        <v>122</v>
      </c>
      <c r="AR583" s="88"/>
      <c r="AS583" s="88"/>
      <c r="AT583" s="88"/>
      <c r="AU583" s="88"/>
      <c r="AV583" s="88"/>
      <c r="AW583" s="88"/>
      <c r="AX583" s="29"/>
      <c r="AY583" s="29"/>
      <c r="AZ583" s="1"/>
      <c r="BA583" s="1"/>
      <c r="BB583" s="1"/>
    </row>
    <row r="584" spans="1:61" ht="16.5" customHeight="1">
      <c r="A584" s="78" t="s">
        <v>84</v>
      </c>
      <c r="B584" s="79"/>
      <c r="C584" s="80" t="s">
        <v>85</v>
      </c>
      <c r="D584" s="81"/>
      <c r="E584" s="80" t="s">
        <v>16</v>
      </c>
      <c r="F584" s="81"/>
      <c r="G584" s="80" t="s">
        <v>18</v>
      </c>
      <c r="H584" s="81"/>
      <c r="I584" s="80" t="s">
        <v>19</v>
      </c>
      <c r="J584" s="81"/>
      <c r="K584" s="80" t="s">
        <v>20</v>
      </c>
      <c r="L584" s="81"/>
      <c r="M584" s="80" t="s">
        <v>21</v>
      </c>
      <c r="N584" s="81"/>
      <c r="O584" s="80" t="s">
        <v>86</v>
      </c>
      <c r="P584" s="81"/>
      <c r="Q584" s="80" t="s">
        <v>24</v>
      </c>
      <c r="R584" s="81"/>
      <c r="S584" s="80" t="s">
        <v>26</v>
      </c>
      <c r="T584" s="81"/>
      <c r="U584" s="80" t="s">
        <v>28</v>
      </c>
      <c r="V584" s="81"/>
      <c r="W584" s="80" t="s">
        <v>30</v>
      </c>
      <c r="X584" s="81"/>
      <c r="Y584" s="80" t="s">
        <v>32</v>
      </c>
      <c r="Z584" s="81"/>
      <c r="AA584" s="80" t="s">
        <v>34</v>
      </c>
      <c r="AB584" s="81"/>
      <c r="AC584" s="80" t="s">
        <v>36</v>
      </c>
      <c r="AD584" s="81"/>
      <c r="AE584" s="80" t="s">
        <v>38</v>
      </c>
      <c r="AF584" s="81"/>
      <c r="AG584" s="80" t="s">
        <v>40</v>
      </c>
      <c r="AH584" s="81"/>
      <c r="AI584" s="80" t="s">
        <v>41</v>
      </c>
      <c r="AJ584" s="81"/>
      <c r="AK584" s="80" t="s">
        <v>42</v>
      </c>
      <c r="AL584" s="81"/>
      <c r="AM584" s="80" t="s">
        <v>44</v>
      </c>
      <c r="AN584" s="81"/>
      <c r="AO584" s="80" t="s">
        <v>45</v>
      </c>
      <c r="AP584" s="81"/>
      <c r="AQ584" s="80" t="s">
        <v>46</v>
      </c>
      <c r="AR584" s="81"/>
      <c r="AS584" s="80" t="s">
        <v>47</v>
      </c>
      <c r="AT584" s="81"/>
      <c r="AU584" s="80" t="s">
        <v>81</v>
      </c>
      <c r="AV584" s="81"/>
      <c r="AW584" s="30" t="s">
        <v>87</v>
      </c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6.5" customHeight="1">
      <c r="A585" s="75" t="s">
        <v>88</v>
      </c>
      <c r="B585" s="30" t="s">
        <v>52</v>
      </c>
      <c r="C585" s="80" t="s">
        <v>266</v>
      </c>
      <c r="D585" s="81"/>
      <c r="E585" s="80" t="s">
        <v>89</v>
      </c>
      <c r="F585" s="81"/>
      <c r="G585" s="80" t="s">
        <v>267</v>
      </c>
      <c r="H585" s="81"/>
      <c r="I585" s="80" t="s">
        <v>268</v>
      </c>
      <c r="J585" s="81"/>
      <c r="K585" s="80" t="s">
        <v>269</v>
      </c>
      <c r="L585" s="81"/>
      <c r="M585" s="80" t="s">
        <v>270</v>
      </c>
      <c r="N585" s="81"/>
      <c r="O585" s="80" t="s">
        <v>90</v>
      </c>
      <c r="P585" s="81"/>
      <c r="Q585" s="80" t="s">
        <v>91</v>
      </c>
      <c r="R585" s="81"/>
      <c r="S585" s="80" t="s">
        <v>92</v>
      </c>
      <c r="T585" s="81"/>
      <c r="U585" s="80" t="s">
        <v>93</v>
      </c>
      <c r="V585" s="81"/>
      <c r="W585" s="80" t="s">
        <v>94</v>
      </c>
      <c r="X585" s="81"/>
      <c r="Y585" s="80" t="s">
        <v>95</v>
      </c>
      <c r="Z585" s="81"/>
      <c r="AA585" s="80" t="s">
        <v>96</v>
      </c>
      <c r="AB585" s="81"/>
      <c r="AC585" s="80" t="s">
        <v>97</v>
      </c>
      <c r="AD585" s="81"/>
      <c r="AE585" s="80" t="s">
        <v>98</v>
      </c>
      <c r="AF585" s="81"/>
      <c r="AG585" s="80" t="s">
        <v>271</v>
      </c>
      <c r="AH585" s="81"/>
      <c r="AI585" s="80" t="s">
        <v>272</v>
      </c>
      <c r="AJ585" s="81"/>
      <c r="AK585" s="80" t="s">
        <v>99</v>
      </c>
      <c r="AL585" s="81"/>
      <c r="AM585" s="80" t="s">
        <v>273</v>
      </c>
      <c r="AN585" s="81"/>
      <c r="AO585" s="80" t="s">
        <v>100</v>
      </c>
      <c r="AP585" s="81"/>
      <c r="AQ585" s="80" t="s">
        <v>275</v>
      </c>
      <c r="AR585" s="81"/>
      <c r="AS585" s="80" t="s">
        <v>101</v>
      </c>
      <c r="AT585" s="81"/>
      <c r="AU585" s="80" t="s">
        <v>102</v>
      </c>
      <c r="AV585" s="81"/>
      <c r="AW585" s="83" t="s">
        <v>103</v>
      </c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5.75">
      <c r="A586" s="77"/>
      <c r="B586" s="48" t="s">
        <v>65</v>
      </c>
      <c r="C586" s="35" t="s">
        <v>123</v>
      </c>
      <c r="D586" s="46" t="s">
        <v>124</v>
      </c>
      <c r="E586" s="35" t="s">
        <v>123</v>
      </c>
      <c r="F586" s="46" t="s">
        <v>124</v>
      </c>
      <c r="G586" s="35" t="s">
        <v>123</v>
      </c>
      <c r="H586" s="46" t="s">
        <v>124</v>
      </c>
      <c r="I586" s="35" t="s">
        <v>123</v>
      </c>
      <c r="J586" s="46" t="s">
        <v>124</v>
      </c>
      <c r="K586" s="35" t="s">
        <v>123</v>
      </c>
      <c r="L586" s="46" t="s">
        <v>124</v>
      </c>
      <c r="M586" s="35" t="s">
        <v>123</v>
      </c>
      <c r="N586" s="46" t="s">
        <v>124</v>
      </c>
      <c r="O586" s="35" t="s">
        <v>123</v>
      </c>
      <c r="P586" s="46" t="s">
        <v>124</v>
      </c>
      <c r="Q586" s="35" t="s">
        <v>123</v>
      </c>
      <c r="R586" s="46" t="s">
        <v>124</v>
      </c>
      <c r="S586" s="35" t="s">
        <v>123</v>
      </c>
      <c r="T586" s="46" t="s">
        <v>124</v>
      </c>
      <c r="U586" s="35" t="s">
        <v>123</v>
      </c>
      <c r="V586" s="46" t="s">
        <v>124</v>
      </c>
      <c r="W586" s="35" t="s">
        <v>123</v>
      </c>
      <c r="X586" s="46" t="s">
        <v>124</v>
      </c>
      <c r="Y586" s="35" t="s">
        <v>123</v>
      </c>
      <c r="Z586" s="46" t="s">
        <v>124</v>
      </c>
      <c r="AA586" s="35" t="s">
        <v>123</v>
      </c>
      <c r="AB586" s="46" t="s">
        <v>124</v>
      </c>
      <c r="AC586" s="35" t="s">
        <v>123</v>
      </c>
      <c r="AD586" s="46" t="s">
        <v>124</v>
      </c>
      <c r="AE586" s="35" t="s">
        <v>123</v>
      </c>
      <c r="AF586" s="46" t="s">
        <v>124</v>
      </c>
      <c r="AG586" s="35" t="s">
        <v>123</v>
      </c>
      <c r="AH586" s="46" t="s">
        <v>124</v>
      </c>
      <c r="AI586" s="35" t="s">
        <v>123</v>
      </c>
      <c r="AJ586" s="46" t="s">
        <v>124</v>
      </c>
      <c r="AK586" s="35" t="s">
        <v>123</v>
      </c>
      <c r="AL586" s="46" t="s">
        <v>124</v>
      </c>
      <c r="AM586" s="35" t="s">
        <v>123</v>
      </c>
      <c r="AN586" s="46" t="s">
        <v>124</v>
      </c>
      <c r="AO586" s="35" t="s">
        <v>123</v>
      </c>
      <c r="AP586" s="46" t="s">
        <v>124</v>
      </c>
      <c r="AQ586" s="35" t="s">
        <v>123</v>
      </c>
      <c r="AR586" s="46" t="s">
        <v>124</v>
      </c>
      <c r="AS586" s="35" t="s">
        <v>123</v>
      </c>
      <c r="AT586" s="46" t="s">
        <v>124</v>
      </c>
      <c r="AU586" s="35" t="s">
        <v>123</v>
      </c>
      <c r="AV586" s="46" t="s">
        <v>124</v>
      </c>
      <c r="AW586" s="85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5.75">
      <c r="A587" s="75" t="s">
        <v>15</v>
      </c>
      <c r="B587" s="8">
        <v>2018</v>
      </c>
      <c r="C587" s="34">
        <v>0</v>
      </c>
      <c r="D587" s="34">
        <v>0</v>
      </c>
      <c r="E587" s="34">
        <v>1205</v>
      </c>
      <c r="F587" s="34">
        <v>778</v>
      </c>
      <c r="G587" s="34">
        <v>0</v>
      </c>
      <c r="H587" s="34">
        <v>0</v>
      </c>
      <c r="I587" s="34">
        <v>58626</v>
      </c>
      <c r="J587" s="34">
        <v>230</v>
      </c>
      <c r="K587" s="34">
        <v>0.20599999999999999</v>
      </c>
      <c r="L587" s="34">
        <v>4.0999999999999996</v>
      </c>
      <c r="M587" s="34">
        <v>0</v>
      </c>
      <c r="N587" s="34">
        <v>0</v>
      </c>
      <c r="O587" s="34">
        <v>0</v>
      </c>
      <c r="P587" s="34">
        <v>0</v>
      </c>
      <c r="Q587" s="34">
        <v>314</v>
      </c>
      <c r="R587" s="34">
        <v>500</v>
      </c>
      <c r="S587" s="34">
        <v>2722</v>
      </c>
      <c r="T587" s="34">
        <v>1490</v>
      </c>
      <c r="U587" s="34">
        <v>11521</v>
      </c>
      <c r="V587" s="34">
        <v>5011</v>
      </c>
      <c r="W587" s="34">
        <v>0</v>
      </c>
      <c r="X587" s="34">
        <v>0</v>
      </c>
      <c r="Y587" s="34">
        <v>0</v>
      </c>
      <c r="Z587" s="34">
        <v>0</v>
      </c>
      <c r="AA587" s="34">
        <v>0</v>
      </c>
      <c r="AB587" s="34">
        <v>0</v>
      </c>
      <c r="AC587" s="34">
        <v>3332</v>
      </c>
      <c r="AD587" s="34">
        <v>1268</v>
      </c>
      <c r="AE587" s="34">
        <v>0</v>
      </c>
      <c r="AF587" s="34">
        <v>0</v>
      </c>
      <c r="AG587" s="34">
        <v>0</v>
      </c>
      <c r="AH587" s="34">
        <v>0</v>
      </c>
      <c r="AI587" s="34">
        <v>1840</v>
      </c>
      <c r="AJ587" s="34">
        <v>868</v>
      </c>
      <c r="AK587" s="34">
        <v>0</v>
      </c>
      <c r="AL587" s="34">
        <v>0</v>
      </c>
      <c r="AM587" s="34">
        <v>4469</v>
      </c>
      <c r="AN587" s="34">
        <v>4443</v>
      </c>
      <c r="AO587" s="34">
        <v>5.48</v>
      </c>
      <c r="AP587" s="34">
        <v>86.4</v>
      </c>
      <c r="AQ587" s="34">
        <v>0</v>
      </c>
      <c r="AR587" s="34">
        <v>0</v>
      </c>
      <c r="AS587" s="34">
        <v>0</v>
      </c>
      <c r="AT587" s="34">
        <v>0</v>
      </c>
      <c r="AU587" s="34">
        <f t="shared" ref="AU587:AV602" si="95">C587+E587+G587+I587+K587+M587+O587+Q587+S587+U587+W587+Y587+AA587+AC587+AE587+AG587+AI587+AK587+AM587+AO587+AQ587+AS587</f>
        <v>84034.686000000002</v>
      </c>
      <c r="AV587" s="34">
        <f t="shared" si="95"/>
        <v>14678.5</v>
      </c>
      <c r="AW587" s="83" t="s">
        <v>266</v>
      </c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5.75">
      <c r="A588" s="76"/>
      <c r="B588" s="8">
        <v>2019</v>
      </c>
      <c r="C588" s="34">
        <v>0</v>
      </c>
      <c r="D588" s="34">
        <v>0</v>
      </c>
      <c r="E588" s="34">
        <v>342</v>
      </c>
      <c r="F588" s="34">
        <v>285</v>
      </c>
      <c r="G588" s="34">
        <v>0</v>
      </c>
      <c r="H588" s="34">
        <v>0</v>
      </c>
      <c r="I588" s="34">
        <v>236</v>
      </c>
      <c r="J588" s="34">
        <v>287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431</v>
      </c>
      <c r="R588" s="34">
        <v>887</v>
      </c>
      <c r="S588" s="34">
        <v>0</v>
      </c>
      <c r="T588" s="34">
        <v>0</v>
      </c>
      <c r="U588" s="34">
        <v>4521</v>
      </c>
      <c r="V588" s="34">
        <v>2645</v>
      </c>
      <c r="W588" s="34">
        <v>0</v>
      </c>
      <c r="X588" s="34">
        <v>0</v>
      </c>
      <c r="Y588" s="34">
        <v>0</v>
      </c>
      <c r="Z588" s="34">
        <v>0</v>
      </c>
      <c r="AA588" s="34">
        <v>0</v>
      </c>
      <c r="AB588" s="34">
        <v>0</v>
      </c>
      <c r="AC588" s="34">
        <v>665</v>
      </c>
      <c r="AD588" s="34">
        <v>276</v>
      </c>
      <c r="AE588" s="34">
        <v>0</v>
      </c>
      <c r="AF588" s="34">
        <v>0</v>
      </c>
      <c r="AG588" s="34">
        <v>0</v>
      </c>
      <c r="AH588" s="34">
        <v>0</v>
      </c>
      <c r="AI588" s="34">
        <v>265</v>
      </c>
      <c r="AJ588" s="34">
        <v>283</v>
      </c>
      <c r="AK588" s="34">
        <v>0.7</v>
      </c>
      <c r="AL588" s="34">
        <v>10</v>
      </c>
      <c r="AM588" s="34">
        <v>11412</v>
      </c>
      <c r="AN588" s="34">
        <v>10288</v>
      </c>
      <c r="AO588" s="34">
        <v>1</v>
      </c>
      <c r="AP588" s="34">
        <v>5</v>
      </c>
      <c r="AQ588" s="34">
        <v>0</v>
      </c>
      <c r="AR588" s="34">
        <v>0</v>
      </c>
      <c r="AS588" s="34">
        <v>0</v>
      </c>
      <c r="AT588" s="34">
        <v>0</v>
      </c>
      <c r="AU588" s="34">
        <f t="shared" si="95"/>
        <v>17873.7</v>
      </c>
      <c r="AV588" s="34">
        <f t="shared" si="95"/>
        <v>14966</v>
      </c>
      <c r="AW588" s="84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5.75">
      <c r="A589" s="77"/>
      <c r="B589" s="8">
        <v>2020</v>
      </c>
      <c r="C589" s="34">
        <v>0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2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</v>
      </c>
      <c r="Q589" s="34">
        <v>327</v>
      </c>
      <c r="R589" s="34">
        <v>758</v>
      </c>
      <c r="S589" s="34">
        <v>0</v>
      </c>
      <c r="T589" s="34">
        <v>0</v>
      </c>
      <c r="U589" s="34">
        <v>830</v>
      </c>
      <c r="V589" s="34">
        <v>767</v>
      </c>
      <c r="W589" s="34">
        <v>0</v>
      </c>
      <c r="X589" s="34">
        <v>0</v>
      </c>
      <c r="Y589" s="34">
        <v>0</v>
      </c>
      <c r="Z589" s="34">
        <v>0</v>
      </c>
      <c r="AA589" s="34">
        <v>0</v>
      </c>
      <c r="AB589" s="34">
        <v>0</v>
      </c>
      <c r="AC589" s="34">
        <v>0</v>
      </c>
      <c r="AD589" s="34">
        <v>0</v>
      </c>
      <c r="AE589" s="34">
        <v>0</v>
      </c>
      <c r="AF589" s="34">
        <v>0</v>
      </c>
      <c r="AG589" s="34">
        <v>0</v>
      </c>
      <c r="AH589" s="34">
        <v>0</v>
      </c>
      <c r="AI589" s="34">
        <v>497</v>
      </c>
      <c r="AJ589" s="34">
        <v>459</v>
      </c>
      <c r="AK589" s="34">
        <v>0</v>
      </c>
      <c r="AL589" s="34">
        <v>0</v>
      </c>
      <c r="AM589" s="34">
        <v>7566</v>
      </c>
      <c r="AN589" s="34">
        <v>9210</v>
      </c>
      <c r="AO589" s="34">
        <v>0</v>
      </c>
      <c r="AP589" s="34">
        <v>0</v>
      </c>
      <c r="AQ589" s="34">
        <v>0</v>
      </c>
      <c r="AR589" s="34">
        <v>0</v>
      </c>
      <c r="AS589" s="34">
        <v>0</v>
      </c>
      <c r="AT589" s="34">
        <v>0</v>
      </c>
      <c r="AU589" s="34">
        <f t="shared" si="95"/>
        <v>9220</v>
      </c>
      <c r="AV589" s="34">
        <f t="shared" si="95"/>
        <v>11196</v>
      </c>
      <c r="AW589" s="85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5.75">
      <c r="A590" s="75" t="s">
        <v>16</v>
      </c>
      <c r="B590" s="8">
        <v>2018</v>
      </c>
      <c r="C590" s="34">
        <v>74475</v>
      </c>
      <c r="D590" s="34">
        <v>42202</v>
      </c>
      <c r="E590" s="34">
        <v>0</v>
      </c>
      <c r="F590" s="34">
        <v>0</v>
      </c>
      <c r="G590" s="34">
        <v>3</v>
      </c>
      <c r="H590" s="34">
        <v>18</v>
      </c>
      <c r="I590" s="34">
        <v>1495</v>
      </c>
      <c r="J590" s="34">
        <v>3341</v>
      </c>
      <c r="K590" s="34">
        <v>165</v>
      </c>
      <c r="L590" s="34">
        <v>212</v>
      </c>
      <c r="M590" s="34">
        <v>0</v>
      </c>
      <c r="N590" s="34">
        <v>0</v>
      </c>
      <c r="O590" s="34">
        <v>0</v>
      </c>
      <c r="P590" s="34">
        <v>0</v>
      </c>
      <c r="Q590" s="34">
        <v>6590</v>
      </c>
      <c r="R590" s="34">
        <v>5392</v>
      </c>
      <c r="S590" s="34">
        <v>6</v>
      </c>
      <c r="T590" s="34">
        <v>10</v>
      </c>
      <c r="U590" s="34">
        <v>1903</v>
      </c>
      <c r="V590" s="62">
        <v>1120</v>
      </c>
      <c r="W590" s="34">
        <v>1</v>
      </c>
      <c r="X590" s="34">
        <v>2</v>
      </c>
      <c r="Y590" s="34">
        <v>0</v>
      </c>
      <c r="Z590" s="34">
        <v>0</v>
      </c>
      <c r="AA590" s="34">
        <v>75506</v>
      </c>
      <c r="AB590" s="34">
        <v>24775</v>
      </c>
      <c r="AC590" s="34">
        <v>103</v>
      </c>
      <c r="AD590" s="34">
        <v>82</v>
      </c>
      <c r="AE590" s="34">
        <v>0</v>
      </c>
      <c r="AF590" s="34">
        <v>0</v>
      </c>
      <c r="AG590" s="34">
        <v>0</v>
      </c>
      <c r="AH590" s="34">
        <v>0</v>
      </c>
      <c r="AI590" s="34">
        <v>3151</v>
      </c>
      <c r="AJ590" s="34">
        <v>5727</v>
      </c>
      <c r="AK590" s="34">
        <v>0</v>
      </c>
      <c r="AL590" s="34">
        <v>0</v>
      </c>
      <c r="AM590" s="34">
        <v>36886</v>
      </c>
      <c r="AN590" s="34">
        <v>23842</v>
      </c>
      <c r="AO590" s="34">
        <v>3546</v>
      </c>
      <c r="AP590" s="34">
        <v>5453</v>
      </c>
      <c r="AQ590" s="34">
        <v>0</v>
      </c>
      <c r="AR590" s="34">
        <v>0</v>
      </c>
      <c r="AS590" s="34">
        <v>0</v>
      </c>
      <c r="AT590" s="34">
        <v>0</v>
      </c>
      <c r="AU590" s="34">
        <f t="shared" si="95"/>
        <v>203830</v>
      </c>
      <c r="AV590" s="34">
        <f t="shared" si="95"/>
        <v>112176</v>
      </c>
      <c r="AW590" s="83" t="s">
        <v>17</v>
      </c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5.75">
      <c r="A591" s="76"/>
      <c r="B591" s="8">
        <v>2019</v>
      </c>
      <c r="C591" s="34">
        <v>63513</v>
      </c>
      <c r="D591" s="34">
        <v>37034</v>
      </c>
      <c r="E591" s="34">
        <v>0</v>
      </c>
      <c r="F591" s="34">
        <v>0</v>
      </c>
      <c r="G591" s="34">
        <v>15</v>
      </c>
      <c r="H591" s="34">
        <v>36</v>
      </c>
      <c r="I591" s="34">
        <v>1094</v>
      </c>
      <c r="J591" s="34">
        <v>2425</v>
      </c>
      <c r="K591" s="34">
        <v>618</v>
      </c>
      <c r="L591" s="34">
        <v>337</v>
      </c>
      <c r="M591" s="34">
        <v>0</v>
      </c>
      <c r="N591" s="34">
        <v>0</v>
      </c>
      <c r="O591" s="34">
        <v>0</v>
      </c>
      <c r="P591" s="34">
        <v>0</v>
      </c>
      <c r="Q591" s="34">
        <v>8299</v>
      </c>
      <c r="R591" s="34">
        <v>6362</v>
      </c>
      <c r="S591" s="34">
        <v>30</v>
      </c>
      <c r="T591" s="34">
        <v>27</v>
      </c>
      <c r="U591" s="34">
        <v>9255</v>
      </c>
      <c r="V591" s="34">
        <v>6155</v>
      </c>
      <c r="W591" s="34">
        <v>0</v>
      </c>
      <c r="X591" s="34">
        <v>0</v>
      </c>
      <c r="Y591" s="34">
        <v>4</v>
      </c>
      <c r="Z591" s="34">
        <v>10</v>
      </c>
      <c r="AA591" s="34">
        <v>73537</v>
      </c>
      <c r="AB591" s="34">
        <v>20327</v>
      </c>
      <c r="AC591" s="34">
        <v>233</v>
      </c>
      <c r="AD591" s="34">
        <v>166</v>
      </c>
      <c r="AE591" s="34">
        <v>0</v>
      </c>
      <c r="AF591" s="34">
        <v>0</v>
      </c>
      <c r="AG591" s="34">
        <v>0</v>
      </c>
      <c r="AH591" s="34">
        <v>0</v>
      </c>
      <c r="AI591" s="34">
        <v>3394</v>
      </c>
      <c r="AJ591" s="34">
        <v>5467</v>
      </c>
      <c r="AK591" s="34">
        <v>0</v>
      </c>
      <c r="AL591" s="34">
        <v>0</v>
      </c>
      <c r="AM591" s="34">
        <v>74939</v>
      </c>
      <c r="AN591" s="34">
        <v>35618</v>
      </c>
      <c r="AO591" s="34">
        <v>3690</v>
      </c>
      <c r="AP591" s="34">
        <v>6024</v>
      </c>
      <c r="AQ591" s="34">
        <v>0</v>
      </c>
      <c r="AR591" s="34">
        <v>0</v>
      </c>
      <c r="AS591" s="34">
        <v>285</v>
      </c>
      <c r="AT591" s="34">
        <v>45</v>
      </c>
      <c r="AU591" s="34">
        <f t="shared" si="95"/>
        <v>238906</v>
      </c>
      <c r="AV591" s="34">
        <f t="shared" si="95"/>
        <v>120033</v>
      </c>
      <c r="AW591" s="84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5.75">
      <c r="A592" s="77"/>
      <c r="B592" s="8">
        <v>2020</v>
      </c>
      <c r="C592" s="34">
        <v>37459</v>
      </c>
      <c r="D592" s="34">
        <v>23744</v>
      </c>
      <c r="E592" s="34">
        <v>0</v>
      </c>
      <c r="F592" s="34">
        <v>0</v>
      </c>
      <c r="G592" s="34">
        <v>11</v>
      </c>
      <c r="H592" s="34">
        <v>51</v>
      </c>
      <c r="I592" s="34">
        <v>435</v>
      </c>
      <c r="J592" s="34">
        <v>1140</v>
      </c>
      <c r="K592" s="34">
        <v>1049</v>
      </c>
      <c r="L592" s="34">
        <v>263</v>
      </c>
      <c r="M592" s="34">
        <v>0</v>
      </c>
      <c r="N592" s="34">
        <v>0</v>
      </c>
      <c r="O592" s="34">
        <v>0</v>
      </c>
      <c r="P592" s="34">
        <v>0</v>
      </c>
      <c r="Q592" s="34">
        <v>5416</v>
      </c>
      <c r="R592" s="34">
        <v>5060</v>
      </c>
      <c r="S592" s="34">
        <v>1110</v>
      </c>
      <c r="T592" s="34">
        <v>391</v>
      </c>
      <c r="U592" s="34">
        <v>4513</v>
      </c>
      <c r="V592" s="34">
        <v>2722</v>
      </c>
      <c r="W592" s="34">
        <v>20</v>
      </c>
      <c r="X592" s="34">
        <v>10</v>
      </c>
      <c r="Y592" s="34">
        <v>71</v>
      </c>
      <c r="Z592" s="34">
        <v>25</v>
      </c>
      <c r="AA592" s="34">
        <v>68453</v>
      </c>
      <c r="AB592" s="34">
        <v>18318</v>
      </c>
      <c r="AC592" s="34">
        <v>269</v>
      </c>
      <c r="AD592" s="34">
        <v>156</v>
      </c>
      <c r="AE592" s="34">
        <v>0</v>
      </c>
      <c r="AF592" s="34">
        <v>0</v>
      </c>
      <c r="AG592" s="34">
        <v>0</v>
      </c>
      <c r="AH592" s="34">
        <v>0</v>
      </c>
      <c r="AI592" s="34">
        <v>2940</v>
      </c>
      <c r="AJ592" s="34">
        <v>3935</v>
      </c>
      <c r="AK592" s="34">
        <v>0</v>
      </c>
      <c r="AL592" s="34">
        <v>0</v>
      </c>
      <c r="AM592" s="34">
        <v>35116</v>
      </c>
      <c r="AN592" s="34">
        <v>22660</v>
      </c>
      <c r="AO592" s="34">
        <v>2732</v>
      </c>
      <c r="AP592" s="34">
        <v>4930</v>
      </c>
      <c r="AQ592" s="34">
        <v>8</v>
      </c>
      <c r="AR592" s="34">
        <v>31</v>
      </c>
      <c r="AS592" s="34">
        <v>2975</v>
      </c>
      <c r="AT592" s="34">
        <v>731</v>
      </c>
      <c r="AU592" s="34">
        <f t="shared" si="95"/>
        <v>162577</v>
      </c>
      <c r="AV592" s="34">
        <f t="shared" si="95"/>
        <v>84167</v>
      </c>
      <c r="AW592" s="85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5.75">
      <c r="A593" s="75" t="s">
        <v>18</v>
      </c>
      <c r="B593" s="8">
        <v>2018</v>
      </c>
      <c r="C593" s="34">
        <v>38723</v>
      </c>
      <c r="D593" s="34">
        <v>13918</v>
      </c>
      <c r="E593" s="34">
        <v>276</v>
      </c>
      <c r="F593" s="34">
        <v>341</v>
      </c>
      <c r="G593" s="34">
        <v>0</v>
      </c>
      <c r="H593" s="34">
        <v>0</v>
      </c>
      <c r="I593" s="34">
        <v>6</v>
      </c>
      <c r="J593" s="34">
        <v>10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38787</v>
      </c>
      <c r="R593" s="34">
        <v>12538</v>
      </c>
      <c r="S593" s="34">
        <v>192</v>
      </c>
      <c r="T593" s="34">
        <v>0</v>
      </c>
      <c r="U593" s="34">
        <v>340</v>
      </c>
      <c r="V593" s="34">
        <v>28</v>
      </c>
      <c r="W593" s="34">
        <v>1</v>
      </c>
      <c r="X593" s="34">
        <v>9</v>
      </c>
      <c r="Y593" s="34">
        <v>0</v>
      </c>
      <c r="Z593" s="34">
        <v>0</v>
      </c>
      <c r="AA593" s="34">
        <v>4196</v>
      </c>
      <c r="AB593" s="34">
        <v>3019</v>
      </c>
      <c r="AC593" s="34">
        <v>0</v>
      </c>
      <c r="AD593" s="34">
        <v>0</v>
      </c>
      <c r="AE593" s="34">
        <v>0</v>
      </c>
      <c r="AF593" s="34">
        <v>132</v>
      </c>
      <c r="AG593" s="34">
        <v>0</v>
      </c>
      <c r="AH593" s="34">
        <v>0</v>
      </c>
      <c r="AI593" s="34">
        <v>315</v>
      </c>
      <c r="AJ593" s="34">
        <v>361</v>
      </c>
      <c r="AK593" s="34">
        <v>0</v>
      </c>
      <c r="AL593" s="34">
        <v>0</v>
      </c>
      <c r="AM593" s="34">
        <v>7315</v>
      </c>
      <c r="AN593" s="34">
        <v>4473</v>
      </c>
      <c r="AO593" s="34">
        <v>94</v>
      </c>
      <c r="AP593" s="34">
        <v>331</v>
      </c>
      <c r="AQ593" s="34">
        <v>0</v>
      </c>
      <c r="AR593" s="34">
        <v>0</v>
      </c>
      <c r="AS593" s="34">
        <v>2757</v>
      </c>
      <c r="AT593" s="34">
        <v>380</v>
      </c>
      <c r="AU593" s="34">
        <f t="shared" si="95"/>
        <v>93002</v>
      </c>
      <c r="AV593" s="34">
        <f t="shared" si="95"/>
        <v>35540</v>
      </c>
      <c r="AW593" s="83" t="s">
        <v>267</v>
      </c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5.75">
      <c r="A594" s="76"/>
      <c r="B594" s="8">
        <v>2019</v>
      </c>
      <c r="C594" s="34">
        <v>37336</v>
      </c>
      <c r="D594" s="34">
        <v>14778</v>
      </c>
      <c r="E594" s="34">
        <v>0</v>
      </c>
      <c r="F594" s="34">
        <v>0</v>
      </c>
      <c r="G594" s="34">
        <v>0</v>
      </c>
      <c r="H594" s="34">
        <v>0</v>
      </c>
      <c r="I594" s="34">
        <v>0</v>
      </c>
      <c r="J594" s="34">
        <v>0</v>
      </c>
      <c r="K594" s="34">
        <v>0</v>
      </c>
      <c r="L594" s="34">
        <v>0</v>
      </c>
      <c r="M594" s="34">
        <v>0</v>
      </c>
      <c r="N594" s="34">
        <v>0</v>
      </c>
      <c r="O594" s="34">
        <v>0</v>
      </c>
      <c r="P594" s="34">
        <v>0</v>
      </c>
      <c r="Q594" s="34">
        <v>29867</v>
      </c>
      <c r="R594" s="34">
        <v>9884</v>
      </c>
      <c r="S594" s="34">
        <v>0</v>
      </c>
      <c r="T594" s="34">
        <v>0</v>
      </c>
      <c r="U594" s="34">
        <v>1743</v>
      </c>
      <c r="V594" s="34">
        <v>663</v>
      </c>
      <c r="W594" s="34">
        <v>0</v>
      </c>
      <c r="X594" s="34">
        <v>0</v>
      </c>
      <c r="Y594" s="34">
        <v>0</v>
      </c>
      <c r="Z594" s="34">
        <v>0</v>
      </c>
      <c r="AA594" s="34">
        <v>4555</v>
      </c>
      <c r="AB594" s="34">
        <v>3592</v>
      </c>
      <c r="AC594" s="34">
        <v>266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300</v>
      </c>
      <c r="AJ594" s="34">
        <v>679</v>
      </c>
      <c r="AK594" s="34">
        <v>0</v>
      </c>
      <c r="AL594" s="34">
        <v>0</v>
      </c>
      <c r="AM594" s="34">
        <v>12630</v>
      </c>
      <c r="AN594" s="34">
        <v>6407</v>
      </c>
      <c r="AO594" s="34">
        <v>200</v>
      </c>
      <c r="AP594" s="34">
        <v>712</v>
      </c>
      <c r="AQ594" s="34">
        <v>0</v>
      </c>
      <c r="AR594" s="34">
        <v>0</v>
      </c>
      <c r="AS594" s="34">
        <v>1081</v>
      </c>
      <c r="AT594" s="34">
        <v>304</v>
      </c>
      <c r="AU594" s="34">
        <f t="shared" si="95"/>
        <v>87978</v>
      </c>
      <c r="AV594" s="34">
        <f t="shared" si="95"/>
        <v>37019</v>
      </c>
      <c r="AW594" s="84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5.75">
      <c r="A595" s="77"/>
      <c r="B595" s="8">
        <v>2020</v>
      </c>
      <c r="C595" s="34">
        <v>32747</v>
      </c>
      <c r="D595" s="34">
        <v>13650</v>
      </c>
      <c r="E595" s="34">
        <v>109</v>
      </c>
      <c r="F595" s="34">
        <v>138</v>
      </c>
      <c r="G595" s="34">
        <v>0</v>
      </c>
      <c r="H595" s="34">
        <v>0</v>
      </c>
      <c r="I595" s="34">
        <v>27</v>
      </c>
      <c r="J595" s="34">
        <v>127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28458</v>
      </c>
      <c r="R595" s="34">
        <v>9173</v>
      </c>
      <c r="S595" s="34">
        <v>858</v>
      </c>
      <c r="T595" s="34">
        <v>215</v>
      </c>
      <c r="U595" s="34">
        <v>3258</v>
      </c>
      <c r="V595" s="34">
        <v>1225</v>
      </c>
      <c r="W595" s="34">
        <v>6</v>
      </c>
      <c r="X595" s="34">
        <v>9</v>
      </c>
      <c r="Y595" s="34">
        <v>1</v>
      </c>
      <c r="Z595" s="34">
        <v>6</v>
      </c>
      <c r="AA595" s="34">
        <v>6411</v>
      </c>
      <c r="AB595" s="34">
        <v>4471</v>
      </c>
      <c r="AC595" s="34">
        <v>64</v>
      </c>
      <c r="AD595" s="34">
        <v>30</v>
      </c>
      <c r="AE595" s="34">
        <v>0</v>
      </c>
      <c r="AF595" s="34">
        <v>0</v>
      </c>
      <c r="AG595" s="34">
        <v>0</v>
      </c>
      <c r="AH595" s="34">
        <v>0</v>
      </c>
      <c r="AI595" s="34">
        <v>665</v>
      </c>
      <c r="AJ595" s="34">
        <v>596</v>
      </c>
      <c r="AK595" s="34">
        <v>0</v>
      </c>
      <c r="AL595" s="34">
        <v>0</v>
      </c>
      <c r="AM595" s="34">
        <v>8833</v>
      </c>
      <c r="AN595" s="34">
        <v>4938</v>
      </c>
      <c r="AO595" s="34">
        <v>196</v>
      </c>
      <c r="AP595" s="34">
        <v>464</v>
      </c>
      <c r="AQ595" s="34">
        <v>0</v>
      </c>
      <c r="AR595" s="34">
        <v>0</v>
      </c>
      <c r="AS595" s="34">
        <v>4647</v>
      </c>
      <c r="AT595" s="34">
        <v>2053</v>
      </c>
      <c r="AU595" s="34">
        <f t="shared" si="95"/>
        <v>86280</v>
      </c>
      <c r="AV595" s="34">
        <f t="shared" si="95"/>
        <v>37095</v>
      </c>
      <c r="AW595" s="85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5.75">
      <c r="A596" s="75" t="s">
        <v>19</v>
      </c>
      <c r="B596" s="8">
        <v>2018</v>
      </c>
      <c r="C596" s="34">
        <v>0</v>
      </c>
      <c r="D596" s="34">
        <v>0</v>
      </c>
      <c r="E596" s="34">
        <v>29.2</v>
      </c>
      <c r="F596" s="34">
        <v>13.192887470000001</v>
      </c>
      <c r="G596" s="34">
        <v>0</v>
      </c>
      <c r="H596" s="34">
        <v>0</v>
      </c>
      <c r="I596" s="34">
        <v>0</v>
      </c>
      <c r="J596" s="34">
        <v>0</v>
      </c>
      <c r="K596" s="34">
        <v>1687.403</v>
      </c>
      <c r="L596" s="34">
        <v>523.96726760000001</v>
      </c>
      <c r="M596" s="34">
        <v>0</v>
      </c>
      <c r="N596" s="34">
        <v>0</v>
      </c>
      <c r="O596" s="34">
        <v>0</v>
      </c>
      <c r="P596" s="34">
        <v>0</v>
      </c>
      <c r="Q596" s="34">
        <v>0</v>
      </c>
      <c r="R596" s="34">
        <v>0</v>
      </c>
      <c r="S596" s="34">
        <v>0</v>
      </c>
      <c r="T596" s="34">
        <v>0</v>
      </c>
      <c r="U596" s="34">
        <v>24</v>
      </c>
      <c r="V596" s="34">
        <v>9.7420344429999997</v>
      </c>
      <c r="W596" s="34">
        <v>0</v>
      </c>
      <c r="X596" s="34">
        <v>0</v>
      </c>
      <c r="Y596" s="34">
        <v>0</v>
      </c>
      <c r="Z596" s="34">
        <v>0</v>
      </c>
      <c r="AA596" s="34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925.08500000000004</v>
      </c>
      <c r="AJ596" s="34">
        <v>1581.4150320000001</v>
      </c>
      <c r="AK596" s="34">
        <v>120</v>
      </c>
      <c r="AL596" s="34">
        <v>18.95987088</v>
      </c>
      <c r="AM596" s="34">
        <v>23284.120999999999</v>
      </c>
      <c r="AN596" s="34">
        <v>9933.3554640000002</v>
      </c>
      <c r="AO596" s="34">
        <v>743.58500000000004</v>
      </c>
      <c r="AP596" s="34">
        <v>622.34162379999998</v>
      </c>
      <c r="AQ596" s="34">
        <v>0</v>
      </c>
      <c r="AR596" s="34">
        <v>0</v>
      </c>
      <c r="AS596" s="34">
        <v>0</v>
      </c>
      <c r="AT596" s="34">
        <v>0</v>
      </c>
      <c r="AU596" s="34">
        <f t="shared" si="95"/>
        <v>26813.394</v>
      </c>
      <c r="AV596" s="34">
        <f t="shared" si="95"/>
        <v>12702.974180192999</v>
      </c>
      <c r="AW596" s="83" t="s">
        <v>268</v>
      </c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5.75">
      <c r="A597" s="76"/>
      <c r="B597" s="8">
        <v>2019</v>
      </c>
      <c r="C597" s="34">
        <v>0</v>
      </c>
      <c r="D597" s="34">
        <v>0</v>
      </c>
      <c r="E597" s="34">
        <v>0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1638</v>
      </c>
      <c r="L597" s="34">
        <v>549</v>
      </c>
      <c r="M597" s="34">
        <v>0</v>
      </c>
      <c r="N597" s="34">
        <v>0</v>
      </c>
      <c r="O597" s="34">
        <v>0</v>
      </c>
      <c r="P597" s="34">
        <v>0</v>
      </c>
      <c r="Q597" s="34">
        <v>0</v>
      </c>
      <c r="R597" s="34">
        <v>0</v>
      </c>
      <c r="S597" s="34">
        <v>0</v>
      </c>
      <c r="T597" s="34">
        <v>0</v>
      </c>
      <c r="U597" s="34">
        <v>0</v>
      </c>
      <c r="V597" s="34">
        <v>0</v>
      </c>
      <c r="W597" s="34">
        <v>0</v>
      </c>
      <c r="X597" s="34">
        <v>0</v>
      </c>
      <c r="Y597" s="34">
        <v>0</v>
      </c>
      <c r="Z597" s="34">
        <v>0</v>
      </c>
      <c r="AA597" s="34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2</v>
      </c>
      <c r="AJ597" s="34">
        <v>10</v>
      </c>
      <c r="AK597" s="34">
        <v>0</v>
      </c>
      <c r="AL597" s="34">
        <v>0</v>
      </c>
      <c r="AM597" s="34">
        <v>1160</v>
      </c>
      <c r="AN597" s="34">
        <v>780</v>
      </c>
      <c r="AO597" s="34">
        <v>73</v>
      </c>
      <c r="AP597" s="34">
        <v>91</v>
      </c>
      <c r="AQ597" s="34">
        <v>0</v>
      </c>
      <c r="AR597" s="34">
        <v>0</v>
      </c>
      <c r="AS597" s="34">
        <v>0</v>
      </c>
      <c r="AT597" s="34">
        <v>0</v>
      </c>
      <c r="AU597" s="34">
        <f t="shared" si="95"/>
        <v>2873</v>
      </c>
      <c r="AV597" s="34">
        <f t="shared" si="95"/>
        <v>1430</v>
      </c>
      <c r="AW597" s="84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5.75">
      <c r="A598" s="77"/>
      <c r="B598" s="55">
        <v>2020</v>
      </c>
      <c r="C598" s="34">
        <v>0</v>
      </c>
      <c r="D598" s="34">
        <v>0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969</v>
      </c>
      <c r="L598" s="34">
        <v>304</v>
      </c>
      <c r="M598" s="34">
        <v>0</v>
      </c>
      <c r="N598" s="34">
        <v>0</v>
      </c>
      <c r="O598" s="34">
        <v>0</v>
      </c>
      <c r="P598" s="34">
        <v>0</v>
      </c>
      <c r="Q598" s="34">
        <v>0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  <c r="Z598" s="34">
        <v>0</v>
      </c>
      <c r="AA598" s="34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5</v>
      </c>
      <c r="AL598" s="34">
        <v>2</v>
      </c>
      <c r="AM598" s="34">
        <v>480</v>
      </c>
      <c r="AN598" s="34">
        <v>217</v>
      </c>
      <c r="AO598" s="34">
        <v>15</v>
      </c>
      <c r="AP598" s="34">
        <v>29</v>
      </c>
      <c r="AQ598" s="34">
        <v>0</v>
      </c>
      <c r="AR598" s="34">
        <v>0</v>
      </c>
      <c r="AS598" s="34">
        <v>0</v>
      </c>
      <c r="AT598" s="34">
        <v>0</v>
      </c>
      <c r="AU598" s="34">
        <f t="shared" si="95"/>
        <v>1469</v>
      </c>
      <c r="AV598" s="34">
        <f t="shared" si="95"/>
        <v>552</v>
      </c>
      <c r="AW598" s="85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5.75">
      <c r="A599" s="75" t="s">
        <v>20</v>
      </c>
      <c r="B599" s="8">
        <v>2018</v>
      </c>
      <c r="C599" s="34">
        <v>30</v>
      </c>
      <c r="D599" s="34">
        <v>31</v>
      </c>
      <c r="E599" s="34">
        <v>0</v>
      </c>
      <c r="F599" s="34">
        <v>0</v>
      </c>
      <c r="G599" s="34">
        <v>0</v>
      </c>
      <c r="H599" s="34">
        <v>0</v>
      </c>
      <c r="I599" s="34">
        <v>732</v>
      </c>
      <c r="J599" s="34">
        <v>1279</v>
      </c>
      <c r="K599" s="34">
        <v>0</v>
      </c>
      <c r="L599" s="34">
        <v>0</v>
      </c>
      <c r="M599" s="34">
        <v>0</v>
      </c>
      <c r="N599" s="34">
        <v>0</v>
      </c>
      <c r="O599" s="34">
        <v>0</v>
      </c>
      <c r="P599" s="34">
        <v>0</v>
      </c>
      <c r="Q599" s="34">
        <v>0</v>
      </c>
      <c r="R599" s="34">
        <v>0</v>
      </c>
      <c r="S599" s="34">
        <v>0</v>
      </c>
      <c r="T599" s="34">
        <v>0</v>
      </c>
      <c r="U599" s="34">
        <v>0</v>
      </c>
      <c r="V599" s="34">
        <v>0</v>
      </c>
      <c r="W599" s="34">
        <v>0</v>
      </c>
      <c r="X599" s="34">
        <v>0</v>
      </c>
      <c r="Y599" s="34">
        <v>0</v>
      </c>
      <c r="Z599" s="34">
        <v>0</v>
      </c>
      <c r="AA599" s="34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78</v>
      </c>
      <c r="AJ599" s="34">
        <v>106</v>
      </c>
      <c r="AK599" s="34">
        <v>0</v>
      </c>
      <c r="AL599" s="34">
        <v>0</v>
      </c>
      <c r="AM599" s="34">
        <v>757</v>
      </c>
      <c r="AN599" s="34">
        <v>845</v>
      </c>
      <c r="AO599" s="34">
        <v>0</v>
      </c>
      <c r="AP599" s="34">
        <v>0</v>
      </c>
      <c r="AQ599" s="34">
        <v>0</v>
      </c>
      <c r="AR599" s="34">
        <v>0</v>
      </c>
      <c r="AS599" s="34">
        <v>0</v>
      </c>
      <c r="AT599" s="34">
        <v>0</v>
      </c>
      <c r="AU599" s="34">
        <f t="shared" si="95"/>
        <v>1597</v>
      </c>
      <c r="AV599" s="34">
        <f t="shared" si="95"/>
        <v>2261</v>
      </c>
      <c r="AW599" s="83" t="s">
        <v>269</v>
      </c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5.75">
      <c r="A600" s="76"/>
      <c r="B600" s="8">
        <v>2019</v>
      </c>
      <c r="C600" s="34">
        <v>0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494</v>
      </c>
      <c r="J600" s="34">
        <v>634</v>
      </c>
      <c r="K600" s="34">
        <v>0</v>
      </c>
      <c r="L600" s="34">
        <v>0</v>
      </c>
      <c r="M600" s="34">
        <v>0</v>
      </c>
      <c r="N600" s="34">
        <v>0</v>
      </c>
      <c r="O600" s="34">
        <v>0</v>
      </c>
      <c r="P600" s="34">
        <v>0</v>
      </c>
      <c r="Q600" s="34">
        <v>0</v>
      </c>
      <c r="R600" s="34">
        <v>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4">
        <v>0</v>
      </c>
      <c r="Y600" s="34">
        <v>0</v>
      </c>
      <c r="Z600" s="34">
        <v>0</v>
      </c>
      <c r="AA600" s="34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117</v>
      </c>
      <c r="AJ600" s="34">
        <v>158</v>
      </c>
      <c r="AK600" s="34">
        <v>0</v>
      </c>
      <c r="AL600" s="34">
        <v>6</v>
      </c>
      <c r="AM600" s="34">
        <v>927</v>
      </c>
      <c r="AN600" s="34">
        <v>708</v>
      </c>
      <c r="AO600" s="34">
        <v>35</v>
      </c>
      <c r="AP600" s="34">
        <v>32</v>
      </c>
      <c r="AQ600" s="34">
        <v>0</v>
      </c>
      <c r="AR600" s="34">
        <v>0</v>
      </c>
      <c r="AS600" s="34">
        <v>0</v>
      </c>
      <c r="AT600" s="34">
        <v>0</v>
      </c>
      <c r="AU600" s="34">
        <f t="shared" si="95"/>
        <v>1573</v>
      </c>
      <c r="AV600" s="34">
        <f t="shared" si="95"/>
        <v>1538</v>
      </c>
      <c r="AW600" s="84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5.75">
      <c r="A601" s="77"/>
      <c r="B601" s="8">
        <v>2020</v>
      </c>
      <c r="C601" s="34">
        <v>0</v>
      </c>
      <c r="D601" s="34">
        <v>0</v>
      </c>
      <c r="E601" s="34">
        <v>0</v>
      </c>
      <c r="F601" s="34">
        <v>0</v>
      </c>
      <c r="G601" s="34">
        <v>0</v>
      </c>
      <c r="H601" s="34">
        <v>0</v>
      </c>
      <c r="I601" s="34">
        <v>0</v>
      </c>
      <c r="J601" s="34">
        <v>0</v>
      </c>
      <c r="K601" s="34">
        <v>0</v>
      </c>
      <c r="L601" s="34">
        <v>0</v>
      </c>
      <c r="M601" s="34">
        <v>0</v>
      </c>
      <c r="N601" s="34">
        <v>0</v>
      </c>
      <c r="O601" s="34">
        <v>0</v>
      </c>
      <c r="P601" s="34">
        <v>0</v>
      </c>
      <c r="Q601" s="34">
        <v>0</v>
      </c>
      <c r="R601" s="34">
        <v>0</v>
      </c>
      <c r="S601" s="34">
        <v>0</v>
      </c>
      <c r="T601" s="34">
        <v>0</v>
      </c>
      <c r="U601" s="34">
        <v>0</v>
      </c>
      <c r="V601" s="34">
        <v>0</v>
      </c>
      <c r="W601" s="34">
        <v>0</v>
      </c>
      <c r="X601" s="34">
        <v>0</v>
      </c>
      <c r="Y601" s="34">
        <v>0</v>
      </c>
      <c r="Z601" s="34">
        <v>0</v>
      </c>
      <c r="AA601" s="34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4</v>
      </c>
      <c r="AJ601" s="34">
        <v>17</v>
      </c>
      <c r="AK601" s="34">
        <v>0</v>
      </c>
      <c r="AL601" s="34">
        <v>0</v>
      </c>
      <c r="AM601" s="34">
        <v>803</v>
      </c>
      <c r="AN601" s="34">
        <v>1328</v>
      </c>
      <c r="AO601" s="34">
        <v>0</v>
      </c>
      <c r="AP601" s="34">
        <v>0</v>
      </c>
      <c r="AQ601" s="34">
        <v>0</v>
      </c>
      <c r="AR601" s="34">
        <v>0</v>
      </c>
      <c r="AS601" s="34">
        <v>0</v>
      </c>
      <c r="AT601" s="34">
        <v>0</v>
      </c>
      <c r="AU601" s="34">
        <f t="shared" si="95"/>
        <v>807</v>
      </c>
      <c r="AV601" s="34">
        <f t="shared" si="95"/>
        <v>1345</v>
      </c>
      <c r="AW601" s="85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5.75">
      <c r="A602" s="75" t="s">
        <v>21</v>
      </c>
      <c r="B602" s="8">
        <v>2018</v>
      </c>
      <c r="C602" s="34">
        <v>0</v>
      </c>
      <c r="D602" s="34">
        <v>0</v>
      </c>
      <c r="E602" s="34">
        <v>0</v>
      </c>
      <c r="F602" s="34">
        <v>0</v>
      </c>
      <c r="G602" s="34">
        <v>0</v>
      </c>
      <c r="H602" s="34">
        <v>0</v>
      </c>
      <c r="I602" s="34">
        <v>0</v>
      </c>
      <c r="J602" s="34">
        <v>0</v>
      </c>
      <c r="K602" s="34">
        <v>0</v>
      </c>
      <c r="L602" s="34">
        <v>0</v>
      </c>
      <c r="M602" s="34">
        <v>0</v>
      </c>
      <c r="N602" s="34">
        <v>0</v>
      </c>
      <c r="O602" s="34">
        <v>0</v>
      </c>
      <c r="P602" s="34">
        <v>0</v>
      </c>
      <c r="Q602" s="34">
        <v>0</v>
      </c>
      <c r="R602" s="34">
        <v>0</v>
      </c>
      <c r="S602" s="34">
        <v>0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  <c r="Z602" s="34">
        <v>0</v>
      </c>
      <c r="AA602" s="34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4">
        <v>0</v>
      </c>
      <c r="AQ602" s="34">
        <v>0</v>
      </c>
      <c r="AR602" s="34">
        <v>0</v>
      </c>
      <c r="AS602" s="34">
        <v>0</v>
      </c>
      <c r="AT602" s="34">
        <v>0</v>
      </c>
      <c r="AU602" s="34">
        <f t="shared" si="95"/>
        <v>0</v>
      </c>
      <c r="AV602" s="34">
        <f t="shared" si="95"/>
        <v>0</v>
      </c>
      <c r="AW602" s="83" t="s">
        <v>270</v>
      </c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5.75">
      <c r="A603" s="76"/>
      <c r="B603" s="8">
        <v>2019</v>
      </c>
      <c r="C603" s="34">
        <v>0</v>
      </c>
      <c r="D603" s="34">
        <v>0</v>
      </c>
      <c r="E603" s="34">
        <v>25</v>
      </c>
      <c r="F603" s="34">
        <v>13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v>0</v>
      </c>
      <c r="P603" s="34">
        <v>0</v>
      </c>
      <c r="Q603" s="34">
        <v>0</v>
      </c>
      <c r="R603" s="34">
        <v>0</v>
      </c>
      <c r="S603" s="34">
        <v>0</v>
      </c>
      <c r="T603" s="34">
        <v>0</v>
      </c>
      <c r="U603" s="34">
        <v>0</v>
      </c>
      <c r="V603" s="34">
        <v>0</v>
      </c>
      <c r="W603" s="34">
        <v>0</v>
      </c>
      <c r="X603" s="34">
        <v>0</v>
      </c>
      <c r="Y603" s="34">
        <v>0</v>
      </c>
      <c r="Z603" s="34">
        <v>0</v>
      </c>
      <c r="AA603" s="34">
        <v>12</v>
      </c>
      <c r="AB603" s="34">
        <v>14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4">
        <v>0</v>
      </c>
      <c r="AQ603" s="34">
        <v>0</v>
      </c>
      <c r="AR603" s="34">
        <v>0</v>
      </c>
      <c r="AS603" s="34">
        <v>0</v>
      </c>
      <c r="AT603" s="34">
        <v>0</v>
      </c>
      <c r="AU603" s="34">
        <f t="shared" ref="AU603:AV652" si="96">C603+E603+G603+I603+K603+M603+O603+Q603+S603+U603+W603+Y603+AA603+AC603+AE603+AG603+AI603+AK603+AM603+AO603+AQ603+AS603</f>
        <v>37</v>
      </c>
      <c r="AV603" s="34">
        <f t="shared" si="96"/>
        <v>27</v>
      </c>
      <c r="AW603" s="84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5.75">
      <c r="A604" s="77"/>
      <c r="B604" s="8">
        <v>2020</v>
      </c>
      <c r="C604" s="34">
        <v>0</v>
      </c>
      <c r="D604" s="34">
        <v>0</v>
      </c>
      <c r="E604" s="34">
        <v>9</v>
      </c>
      <c r="F604" s="34">
        <v>4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0</v>
      </c>
      <c r="M604" s="34">
        <v>0</v>
      </c>
      <c r="N604" s="34">
        <v>0</v>
      </c>
      <c r="O604" s="34">
        <v>0</v>
      </c>
      <c r="P604" s="34">
        <v>0</v>
      </c>
      <c r="Q604" s="34">
        <v>0</v>
      </c>
      <c r="R604" s="34">
        <v>0</v>
      </c>
      <c r="S604" s="34">
        <v>0</v>
      </c>
      <c r="T604" s="34">
        <v>0</v>
      </c>
      <c r="U604" s="34">
        <v>0</v>
      </c>
      <c r="V604" s="34">
        <v>0</v>
      </c>
      <c r="W604" s="34">
        <v>0</v>
      </c>
      <c r="X604" s="34">
        <v>0</v>
      </c>
      <c r="Y604" s="34">
        <v>0</v>
      </c>
      <c r="Z604" s="34">
        <v>0</v>
      </c>
      <c r="AA604" s="34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2</v>
      </c>
      <c r="AH604" s="34">
        <v>1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4">
        <v>0</v>
      </c>
      <c r="AQ604" s="34">
        <v>0</v>
      </c>
      <c r="AR604" s="34">
        <v>0</v>
      </c>
      <c r="AS604" s="34">
        <v>0</v>
      </c>
      <c r="AT604" s="34">
        <v>0</v>
      </c>
      <c r="AU604" s="34">
        <f t="shared" si="96"/>
        <v>11</v>
      </c>
      <c r="AV604" s="34">
        <f t="shared" si="96"/>
        <v>5</v>
      </c>
      <c r="AW604" s="85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5.75">
      <c r="A605" s="75" t="s">
        <v>113</v>
      </c>
      <c r="B605" s="8">
        <v>2018</v>
      </c>
      <c r="C605" s="34">
        <v>0</v>
      </c>
      <c r="D605" s="34">
        <v>0</v>
      </c>
      <c r="E605" s="34">
        <v>1135</v>
      </c>
      <c r="F605" s="34">
        <v>1658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34">
        <v>0</v>
      </c>
      <c r="M605" s="34">
        <v>0</v>
      </c>
      <c r="N605" s="34">
        <v>0</v>
      </c>
      <c r="O605" s="34">
        <v>0</v>
      </c>
      <c r="P605" s="34">
        <v>0</v>
      </c>
      <c r="Q605" s="34">
        <v>0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4">
        <v>0</v>
      </c>
      <c r="Y605" s="34">
        <v>0</v>
      </c>
      <c r="Z605" s="34">
        <v>0</v>
      </c>
      <c r="AA605" s="34">
        <v>5</v>
      </c>
      <c r="AB605" s="34">
        <v>10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30</v>
      </c>
      <c r="AN605" s="34">
        <v>10</v>
      </c>
      <c r="AO605" s="34">
        <v>0</v>
      </c>
      <c r="AP605" s="34">
        <v>0</v>
      </c>
      <c r="AQ605" s="34">
        <v>0</v>
      </c>
      <c r="AR605" s="34">
        <v>0</v>
      </c>
      <c r="AS605" s="34">
        <v>0</v>
      </c>
      <c r="AT605" s="34">
        <v>0</v>
      </c>
      <c r="AU605" s="34">
        <f t="shared" si="96"/>
        <v>1170</v>
      </c>
      <c r="AV605" s="34">
        <f t="shared" si="96"/>
        <v>1678</v>
      </c>
      <c r="AW605" s="83" t="s">
        <v>108</v>
      </c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5.75">
      <c r="A606" s="76"/>
      <c r="B606" s="8">
        <v>2019</v>
      </c>
      <c r="C606" s="34">
        <v>0</v>
      </c>
      <c r="D606" s="34">
        <v>0</v>
      </c>
      <c r="E606" s="34">
        <v>1116</v>
      </c>
      <c r="F606" s="34">
        <v>1526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v>0</v>
      </c>
      <c r="P606" s="34">
        <v>0</v>
      </c>
      <c r="Q606" s="34">
        <v>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4">
        <v>0</v>
      </c>
      <c r="Y606" s="34">
        <v>0</v>
      </c>
      <c r="Z606" s="34">
        <v>0</v>
      </c>
      <c r="AA606" s="34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380</v>
      </c>
      <c r="AN606" s="34">
        <v>225</v>
      </c>
      <c r="AO606" s="34">
        <v>0</v>
      </c>
      <c r="AP606" s="34">
        <v>0</v>
      </c>
      <c r="AQ606" s="34">
        <v>0</v>
      </c>
      <c r="AR606" s="34">
        <v>0</v>
      </c>
      <c r="AS606" s="34">
        <v>0</v>
      </c>
      <c r="AT606" s="34">
        <v>0</v>
      </c>
      <c r="AU606" s="34">
        <f t="shared" si="96"/>
        <v>1496</v>
      </c>
      <c r="AV606" s="34">
        <f t="shared" si="96"/>
        <v>1751</v>
      </c>
      <c r="AW606" s="84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5.75">
      <c r="A607" s="77"/>
      <c r="B607" s="8">
        <v>2020</v>
      </c>
      <c r="C607" s="34">
        <v>0</v>
      </c>
      <c r="D607" s="34">
        <v>0</v>
      </c>
      <c r="E607" s="34">
        <v>1388</v>
      </c>
      <c r="F607" s="34">
        <v>1913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0</v>
      </c>
      <c r="AA607" s="34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0</v>
      </c>
      <c r="AK607" s="34">
        <v>0</v>
      </c>
      <c r="AL607" s="34">
        <v>0</v>
      </c>
      <c r="AM607" s="34">
        <v>1212</v>
      </c>
      <c r="AN607" s="34">
        <v>655</v>
      </c>
      <c r="AO607" s="34">
        <v>0</v>
      </c>
      <c r="AP607" s="34">
        <v>0</v>
      </c>
      <c r="AQ607" s="34">
        <v>0</v>
      </c>
      <c r="AR607" s="34">
        <v>0</v>
      </c>
      <c r="AS607" s="34">
        <v>0</v>
      </c>
      <c r="AT607" s="34">
        <v>0</v>
      </c>
      <c r="AU607" s="34">
        <f t="shared" si="96"/>
        <v>2600</v>
      </c>
      <c r="AV607" s="34">
        <f t="shared" si="96"/>
        <v>2568</v>
      </c>
      <c r="AW607" s="85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5.75">
      <c r="A608" s="75" t="s">
        <v>24</v>
      </c>
      <c r="B608" s="8">
        <v>2018</v>
      </c>
      <c r="C608" s="34">
        <v>98819</v>
      </c>
      <c r="D608" s="34">
        <v>44642</v>
      </c>
      <c r="E608" s="34">
        <v>175</v>
      </c>
      <c r="F608" s="34">
        <v>143</v>
      </c>
      <c r="G608" s="34">
        <v>9</v>
      </c>
      <c r="H608" s="34">
        <v>22</v>
      </c>
      <c r="I608" s="34">
        <v>267</v>
      </c>
      <c r="J608" s="34">
        <v>965</v>
      </c>
      <c r="K608" s="34">
        <v>0</v>
      </c>
      <c r="L608" s="34">
        <v>4</v>
      </c>
      <c r="M608" s="34">
        <v>0</v>
      </c>
      <c r="N608" s="34">
        <v>0</v>
      </c>
      <c r="O608" s="34">
        <v>27</v>
      </c>
      <c r="P608" s="34">
        <v>13</v>
      </c>
      <c r="Q608" s="34">
        <v>0</v>
      </c>
      <c r="R608" s="34">
        <v>0</v>
      </c>
      <c r="S608" s="34">
        <v>1332</v>
      </c>
      <c r="T608" s="34">
        <v>213</v>
      </c>
      <c r="U608" s="34">
        <v>6979</v>
      </c>
      <c r="V608" s="34">
        <v>2598</v>
      </c>
      <c r="W608" s="34">
        <v>0</v>
      </c>
      <c r="X608" s="34">
        <v>0</v>
      </c>
      <c r="Y608" s="34">
        <v>0</v>
      </c>
      <c r="Z608" s="34">
        <v>0</v>
      </c>
      <c r="AA608" s="34">
        <v>5514</v>
      </c>
      <c r="AB608" s="34">
        <v>4578</v>
      </c>
      <c r="AC608" s="34">
        <v>308</v>
      </c>
      <c r="AD608" s="34">
        <v>132</v>
      </c>
      <c r="AE608" s="34">
        <v>0</v>
      </c>
      <c r="AF608" s="34">
        <v>0</v>
      </c>
      <c r="AG608" s="34">
        <v>0</v>
      </c>
      <c r="AH608" s="34">
        <v>0</v>
      </c>
      <c r="AI608" s="34">
        <v>5278</v>
      </c>
      <c r="AJ608" s="34">
        <v>7111</v>
      </c>
      <c r="AK608" s="34">
        <v>2</v>
      </c>
      <c r="AL608" s="34">
        <v>17</v>
      </c>
      <c r="AM608" s="34">
        <v>338663</v>
      </c>
      <c r="AN608" s="34">
        <v>129852</v>
      </c>
      <c r="AO608" s="34">
        <v>3870</v>
      </c>
      <c r="AP608" s="34">
        <v>5758</v>
      </c>
      <c r="AQ608" s="34">
        <v>0</v>
      </c>
      <c r="AR608" s="34">
        <v>0</v>
      </c>
      <c r="AS608" s="34">
        <v>51590</v>
      </c>
      <c r="AT608" s="34">
        <v>14668</v>
      </c>
      <c r="AU608" s="34">
        <f t="shared" si="96"/>
        <v>512833</v>
      </c>
      <c r="AV608" s="34">
        <f t="shared" si="96"/>
        <v>210716</v>
      </c>
      <c r="AW608" s="83" t="s">
        <v>25</v>
      </c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5.75">
      <c r="A609" s="76"/>
      <c r="B609" s="8">
        <v>2019</v>
      </c>
      <c r="C609" s="34">
        <v>94477</v>
      </c>
      <c r="D609" s="34">
        <v>43676</v>
      </c>
      <c r="E609" s="34">
        <v>51</v>
      </c>
      <c r="F609" s="34">
        <v>109</v>
      </c>
      <c r="G609" s="34">
        <v>0</v>
      </c>
      <c r="H609" s="34">
        <v>0</v>
      </c>
      <c r="I609" s="34">
        <v>252</v>
      </c>
      <c r="J609" s="34">
        <v>845</v>
      </c>
      <c r="K609" s="34">
        <v>0</v>
      </c>
      <c r="L609" s="34">
        <v>0</v>
      </c>
      <c r="M609" s="34">
        <v>0</v>
      </c>
      <c r="N609" s="34">
        <v>0</v>
      </c>
      <c r="O609" s="34">
        <v>0</v>
      </c>
      <c r="P609" s="34">
        <v>0</v>
      </c>
      <c r="Q609" s="34">
        <v>0</v>
      </c>
      <c r="R609" s="34">
        <v>0</v>
      </c>
      <c r="S609" s="34">
        <v>966</v>
      </c>
      <c r="T609" s="34">
        <v>214</v>
      </c>
      <c r="U609" s="34">
        <v>62912</v>
      </c>
      <c r="V609" s="34">
        <v>21830</v>
      </c>
      <c r="W609" s="34">
        <v>0</v>
      </c>
      <c r="X609" s="34">
        <v>0</v>
      </c>
      <c r="Y609" s="34">
        <v>5</v>
      </c>
      <c r="Z609" s="34">
        <v>29</v>
      </c>
      <c r="AA609" s="34">
        <v>4920</v>
      </c>
      <c r="AB609" s="34">
        <v>5131</v>
      </c>
      <c r="AC609" s="34">
        <v>438</v>
      </c>
      <c r="AD609" s="34">
        <v>214</v>
      </c>
      <c r="AE609" s="34">
        <v>0</v>
      </c>
      <c r="AF609" s="34">
        <v>0</v>
      </c>
      <c r="AG609" s="34">
        <v>0</v>
      </c>
      <c r="AH609" s="34">
        <v>0</v>
      </c>
      <c r="AI609" s="34">
        <v>6568</v>
      </c>
      <c r="AJ609" s="34">
        <v>8161</v>
      </c>
      <c r="AK609" s="34">
        <v>0</v>
      </c>
      <c r="AL609" s="34">
        <v>0</v>
      </c>
      <c r="AM609" s="34">
        <v>200476</v>
      </c>
      <c r="AN609" s="34">
        <v>78377</v>
      </c>
      <c r="AO609" s="34">
        <v>5846</v>
      </c>
      <c r="AP609" s="34">
        <v>7241</v>
      </c>
      <c r="AQ609" s="34">
        <v>0</v>
      </c>
      <c r="AR609" s="34">
        <v>0</v>
      </c>
      <c r="AS609" s="34">
        <v>64493</v>
      </c>
      <c r="AT609" s="34">
        <v>17567</v>
      </c>
      <c r="AU609" s="34">
        <f t="shared" si="96"/>
        <v>441404</v>
      </c>
      <c r="AV609" s="34">
        <f t="shared" si="96"/>
        <v>183394</v>
      </c>
      <c r="AW609" s="84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5.75">
      <c r="A610" s="77"/>
      <c r="B610" s="8">
        <v>2020</v>
      </c>
      <c r="C610" s="34">
        <v>244647</v>
      </c>
      <c r="D610" s="34">
        <v>103373</v>
      </c>
      <c r="E610" s="34">
        <v>432</v>
      </c>
      <c r="F610" s="34">
        <v>769</v>
      </c>
      <c r="G610" s="34">
        <v>0</v>
      </c>
      <c r="H610" s="34">
        <v>0</v>
      </c>
      <c r="I610" s="34">
        <v>172</v>
      </c>
      <c r="J610" s="34">
        <v>467</v>
      </c>
      <c r="K610" s="34">
        <v>3</v>
      </c>
      <c r="L610" s="34">
        <v>3</v>
      </c>
      <c r="M610" s="34">
        <v>0</v>
      </c>
      <c r="N610" s="34">
        <v>0</v>
      </c>
      <c r="O610" s="34">
        <v>0</v>
      </c>
      <c r="P610" s="34">
        <v>0</v>
      </c>
      <c r="Q610" s="34">
        <v>0</v>
      </c>
      <c r="R610" s="34">
        <v>0</v>
      </c>
      <c r="S610" s="34">
        <v>12296</v>
      </c>
      <c r="T610" s="34">
        <v>2851</v>
      </c>
      <c r="U610" s="34">
        <v>93876</v>
      </c>
      <c r="V610" s="34">
        <v>32940</v>
      </c>
      <c r="W610" s="34">
        <v>0</v>
      </c>
      <c r="X610" s="34">
        <v>0</v>
      </c>
      <c r="Y610" s="34">
        <v>0</v>
      </c>
      <c r="Z610" s="34">
        <v>0</v>
      </c>
      <c r="AA610" s="34">
        <v>6823</v>
      </c>
      <c r="AB610" s="34">
        <v>6014</v>
      </c>
      <c r="AC610" s="34">
        <v>2346</v>
      </c>
      <c r="AD610" s="34">
        <v>1084</v>
      </c>
      <c r="AE610" s="34">
        <v>0</v>
      </c>
      <c r="AF610" s="34">
        <v>0</v>
      </c>
      <c r="AG610" s="34">
        <v>18</v>
      </c>
      <c r="AH610" s="34">
        <v>7</v>
      </c>
      <c r="AI610" s="34">
        <v>18776</v>
      </c>
      <c r="AJ610" s="34">
        <v>11413</v>
      </c>
      <c r="AK610" s="34">
        <v>0</v>
      </c>
      <c r="AL610" s="34">
        <v>0</v>
      </c>
      <c r="AM610" s="34">
        <v>242408</v>
      </c>
      <c r="AN610" s="34">
        <v>91420</v>
      </c>
      <c r="AO610" s="34">
        <v>8990</v>
      </c>
      <c r="AP610" s="34">
        <v>9288</v>
      </c>
      <c r="AQ610" s="34">
        <v>0</v>
      </c>
      <c r="AR610" s="34">
        <v>0</v>
      </c>
      <c r="AS610" s="34">
        <v>65636</v>
      </c>
      <c r="AT610" s="34">
        <v>18085</v>
      </c>
      <c r="AU610" s="34">
        <f t="shared" si="96"/>
        <v>696423</v>
      </c>
      <c r="AV610" s="34">
        <f t="shared" si="96"/>
        <v>277714</v>
      </c>
      <c r="AW610" s="85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5.75">
      <c r="A611" s="75" t="s">
        <v>26</v>
      </c>
      <c r="B611" s="8">
        <v>2018</v>
      </c>
      <c r="C611" s="34">
        <v>0</v>
      </c>
      <c r="D611" s="34">
        <v>0</v>
      </c>
      <c r="E611" s="34">
        <v>155</v>
      </c>
      <c r="F611" s="34">
        <v>71</v>
      </c>
      <c r="G611" s="34">
        <v>0</v>
      </c>
      <c r="H611" s="34">
        <v>0</v>
      </c>
      <c r="I611" s="34">
        <v>0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358</v>
      </c>
      <c r="R611" s="34">
        <v>72</v>
      </c>
      <c r="S611" s="34">
        <v>0</v>
      </c>
      <c r="T611" s="34">
        <v>0</v>
      </c>
      <c r="U611" s="34">
        <v>1</v>
      </c>
      <c r="V611" s="34">
        <v>1</v>
      </c>
      <c r="W611" s="34">
        <v>0</v>
      </c>
      <c r="X611" s="34">
        <v>0</v>
      </c>
      <c r="Y611" s="34">
        <v>0</v>
      </c>
      <c r="Z611" s="34">
        <v>0</v>
      </c>
      <c r="AA611" s="34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12</v>
      </c>
      <c r="AJ611" s="34">
        <v>6</v>
      </c>
      <c r="AK611" s="34">
        <v>0</v>
      </c>
      <c r="AL611" s="34">
        <v>0</v>
      </c>
      <c r="AM611" s="34">
        <v>2184</v>
      </c>
      <c r="AN611" s="34">
        <v>1175</v>
      </c>
      <c r="AO611" s="34">
        <v>0</v>
      </c>
      <c r="AP611" s="34">
        <v>0</v>
      </c>
      <c r="AQ611" s="34">
        <v>0</v>
      </c>
      <c r="AR611" s="34">
        <v>0</v>
      </c>
      <c r="AS611" s="34">
        <v>0</v>
      </c>
      <c r="AT611" s="34">
        <v>0</v>
      </c>
      <c r="AU611" s="34">
        <f t="shared" si="96"/>
        <v>2710</v>
      </c>
      <c r="AV611" s="34">
        <f t="shared" si="96"/>
        <v>1325</v>
      </c>
      <c r="AW611" s="83" t="s">
        <v>27</v>
      </c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5.75">
      <c r="A612" s="76"/>
      <c r="B612" s="8">
        <v>2019</v>
      </c>
      <c r="C612" s="34">
        <v>6</v>
      </c>
      <c r="D612" s="34">
        <v>9</v>
      </c>
      <c r="E612" s="34">
        <v>420</v>
      </c>
      <c r="F612" s="34">
        <v>374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0</v>
      </c>
      <c r="N612" s="34">
        <v>0</v>
      </c>
      <c r="O612" s="34">
        <v>0</v>
      </c>
      <c r="P612" s="34">
        <v>0</v>
      </c>
      <c r="Q612" s="34">
        <v>2</v>
      </c>
      <c r="R612" s="34">
        <v>5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  <c r="Z612" s="34">
        <v>0</v>
      </c>
      <c r="AA612" s="34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2485</v>
      </c>
      <c r="AN612" s="34">
        <v>749</v>
      </c>
      <c r="AO612" s="34">
        <v>0</v>
      </c>
      <c r="AP612" s="34">
        <v>0</v>
      </c>
      <c r="AQ612" s="34">
        <v>0</v>
      </c>
      <c r="AR612" s="34">
        <v>0</v>
      </c>
      <c r="AS612" s="34">
        <v>0</v>
      </c>
      <c r="AT612" s="34">
        <v>0</v>
      </c>
      <c r="AU612" s="34">
        <f t="shared" si="96"/>
        <v>2913</v>
      </c>
      <c r="AV612" s="34">
        <f t="shared" si="96"/>
        <v>1137</v>
      </c>
      <c r="AW612" s="84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5.75">
      <c r="A613" s="77"/>
      <c r="B613" s="8">
        <v>2020</v>
      </c>
      <c r="C613" s="34">
        <v>0</v>
      </c>
      <c r="D613" s="34">
        <v>0</v>
      </c>
      <c r="E613" s="34">
        <v>6</v>
      </c>
      <c r="F613" s="34">
        <v>11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v>0</v>
      </c>
      <c r="P613" s="34">
        <v>0</v>
      </c>
      <c r="Q613" s="34">
        <v>0</v>
      </c>
      <c r="R613" s="34">
        <v>0</v>
      </c>
      <c r="S613" s="34">
        <v>0</v>
      </c>
      <c r="T613" s="34">
        <v>0</v>
      </c>
      <c r="U613" s="34">
        <v>0</v>
      </c>
      <c r="V613" s="34">
        <v>0</v>
      </c>
      <c r="W613" s="34">
        <v>0</v>
      </c>
      <c r="X613" s="34">
        <v>0</v>
      </c>
      <c r="Y613" s="34">
        <v>0</v>
      </c>
      <c r="Z613" s="34">
        <v>0</v>
      </c>
      <c r="AA613" s="34">
        <v>0</v>
      </c>
      <c r="AB613" s="34">
        <v>0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168</v>
      </c>
      <c r="AN613" s="34">
        <v>362</v>
      </c>
      <c r="AO613" s="34">
        <v>0</v>
      </c>
      <c r="AP613" s="34">
        <v>0</v>
      </c>
      <c r="AQ613" s="34">
        <v>0</v>
      </c>
      <c r="AR613" s="34">
        <v>0</v>
      </c>
      <c r="AS613" s="34">
        <v>0</v>
      </c>
      <c r="AT613" s="34">
        <v>0</v>
      </c>
      <c r="AU613" s="34">
        <f t="shared" si="96"/>
        <v>174</v>
      </c>
      <c r="AV613" s="34">
        <f t="shared" si="96"/>
        <v>373</v>
      </c>
      <c r="AW613" s="85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5.75">
      <c r="A614" s="75" t="s">
        <v>28</v>
      </c>
      <c r="B614" s="8">
        <v>2018</v>
      </c>
      <c r="C614" s="34">
        <v>204</v>
      </c>
      <c r="D614" s="34">
        <v>82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0</v>
      </c>
      <c r="M614" s="34">
        <v>0</v>
      </c>
      <c r="N614" s="34">
        <v>0</v>
      </c>
      <c r="O614" s="34">
        <v>0</v>
      </c>
      <c r="P614" s="34">
        <v>0</v>
      </c>
      <c r="Q614" s="34">
        <v>133</v>
      </c>
      <c r="R614" s="34">
        <v>41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  <c r="Z614" s="34">
        <v>0</v>
      </c>
      <c r="AA614" s="34">
        <v>0</v>
      </c>
      <c r="AB614" s="34">
        <v>0</v>
      </c>
      <c r="AC614" s="34">
        <v>0</v>
      </c>
      <c r="AD614" s="34">
        <v>0</v>
      </c>
      <c r="AE614" s="34">
        <v>0</v>
      </c>
      <c r="AF614" s="34">
        <v>0</v>
      </c>
      <c r="AG614" s="34">
        <v>0</v>
      </c>
      <c r="AH614" s="34">
        <v>0</v>
      </c>
      <c r="AI614" s="34">
        <v>149</v>
      </c>
      <c r="AJ614" s="34">
        <v>66</v>
      </c>
      <c r="AK614" s="34">
        <v>0</v>
      </c>
      <c r="AL614" s="34">
        <v>0</v>
      </c>
      <c r="AM614" s="34">
        <v>70</v>
      </c>
      <c r="AN614" s="34">
        <v>61</v>
      </c>
      <c r="AO614" s="34">
        <v>0</v>
      </c>
      <c r="AP614" s="34">
        <v>0</v>
      </c>
      <c r="AQ614" s="34">
        <v>0</v>
      </c>
      <c r="AR614" s="34">
        <v>0</v>
      </c>
      <c r="AS614" s="34">
        <v>0</v>
      </c>
      <c r="AT614" s="34">
        <v>0</v>
      </c>
      <c r="AU614" s="34">
        <f t="shared" si="96"/>
        <v>556</v>
      </c>
      <c r="AV614" s="34">
        <f t="shared" si="96"/>
        <v>250</v>
      </c>
      <c r="AW614" s="83" t="s">
        <v>29</v>
      </c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5.75">
      <c r="A615" s="76"/>
      <c r="B615" s="8">
        <v>2019</v>
      </c>
      <c r="C615" s="34">
        <v>0</v>
      </c>
      <c r="D615" s="34">
        <v>0</v>
      </c>
      <c r="E615" s="34">
        <v>19</v>
      </c>
      <c r="F615" s="34">
        <v>27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34">
        <v>0</v>
      </c>
      <c r="M615" s="34">
        <v>0</v>
      </c>
      <c r="N615" s="34">
        <v>0</v>
      </c>
      <c r="O615" s="34">
        <v>0</v>
      </c>
      <c r="P615" s="34">
        <v>0</v>
      </c>
      <c r="Q615" s="34">
        <v>0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4">
        <v>0</v>
      </c>
      <c r="Y615" s="34">
        <v>0</v>
      </c>
      <c r="Z615" s="34">
        <v>0</v>
      </c>
      <c r="AA615" s="34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0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7687</v>
      </c>
      <c r="AN615" s="34">
        <v>3266</v>
      </c>
      <c r="AO615" s="34">
        <v>0</v>
      </c>
      <c r="AP615" s="34">
        <v>0</v>
      </c>
      <c r="AQ615" s="34">
        <v>0</v>
      </c>
      <c r="AR615" s="34">
        <v>0</v>
      </c>
      <c r="AS615" s="34">
        <v>0</v>
      </c>
      <c r="AT615" s="34">
        <v>0</v>
      </c>
      <c r="AU615" s="34">
        <f t="shared" si="96"/>
        <v>7706</v>
      </c>
      <c r="AV615" s="34">
        <f t="shared" si="96"/>
        <v>3293</v>
      </c>
      <c r="AW615" s="84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5.75">
      <c r="A616" s="77"/>
      <c r="B616" s="8">
        <v>2020</v>
      </c>
      <c r="C616" s="34">
        <v>162</v>
      </c>
      <c r="D616" s="34">
        <v>149</v>
      </c>
      <c r="E616" s="34">
        <v>3</v>
      </c>
      <c r="F616" s="34">
        <v>5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0</v>
      </c>
      <c r="M616" s="34">
        <v>0</v>
      </c>
      <c r="N616" s="34">
        <v>0</v>
      </c>
      <c r="O616" s="34">
        <v>0</v>
      </c>
      <c r="P616" s="34">
        <v>0</v>
      </c>
      <c r="Q616" s="34">
        <v>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0</v>
      </c>
      <c r="Y616" s="34">
        <v>0</v>
      </c>
      <c r="Z616" s="34">
        <v>0</v>
      </c>
      <c r="AA616" s="34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13933</v>
      </c>
      <c r="AN616" s="34">
        <v>13536</v>
      </c>
      <c r="AO616" s="34">
        <v>0</v>
      </c>
      <c r="AP616" s="34">
        <v>0</v>
      </c>
      <c r="AQ616" s="34">
        <v>0</v>
      </c>
      <c r="AR616" s="34">
        <v>0</v>
      </c>
      <c r="AS616" s="34">
        <v>0</v>
      </c>
      <c r="AT616" s="34">
        <v>0</v>
      </c>
      <c r="AU616" s="34">
        <f t="shared" si="96"/>
        <v>14098</v>
      </c>
      <c r="AV616" s="34">
        <f t="shared" si="96"/>
        <v>13690</v>
      </c>
      <c r="AW616" s="85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5.75">
      <c r="A617" s="75" t="s">
        <v>77</v>
      </c>
      <c r="B617" s="8">
        <v>2018</v>
      </c>
      <c r="C617" s="34">
        <v>0</v>
      </c>
      <c r="D617" s="34">
        <v>0</v>
      </c>
      <c r="E617" s="34">
        <v>522</v>
      </c>
      <c r="F617" s="34">
        <v>373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v>0</v>
      </c>
      <c r="P617" s="34">
        <v>0</v>
      </c>
      <c r="Q617" s="34">
        <v>42</v>
      </c>
      <c r="R617" s="34">
        <v>11</v>
      </c>
      <c r="S617" s="34">
        <v>0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  <c r="Z617" s="34">
        <v>0</v>
      </c>
      <c r="AA617" s="34">
        <v>42</v>
      </c>
      <c r="AB617" s="34">
        <v>95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0</v>
      </c>
      <c r="AL617" s="34">
        <v>0</v>
      </c>
      <c r="AM617" s="34">
        <v>31</v>
      </c>
      <c r="AN617" s="34">
        <v>35</v>
      </c>
      <c r="AO617" s="34">
        <v>0</v>
      </c>
      <c r="AP617" s="34">
        <v>0</v>
      </c>
      <c r="AQ617" s="34">
        <v>0</v>
      </c>
      <c r="AR617" s="34">
        <v>0</v>
      </c>
      <c r="AS617" s="34">
        <v>0</v>
      </c>
      <c r="AT617" s="34">
        <v>0</v>
      </c>
      <c r="AU617" s="34">
        <f t="shared" si="96"/>
        <v>637</v>
      </c>
      <c r="AV617" s="34">
        <f t="shared" si="96"/>
        <v>514</v>
      </c>
      <c r="AW617" s="83" t="s">
        <v>106</v>
      </c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5.75">
      <c r="A618" s="76"/>
      <c r="B618" s="8">
        <v>2019</v>
      </c>
      <c r="C618" s="34">
        <v>0</v>
      </c>
      <c r="D618" s="34">
        <v>0</v>
      </c>
      <c r="E618" s="34">
        <v>1505</v>
      </c>
      <c r="F618" s="34">
        <v>1163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4">
        <v>0</v>
      </c>
      <c r="Y618" s="34">
        <v>0</v>
      </c>
      <c r="Z618" s="34">
        <v>0</v>
      </c>
      <c r="AA618" s="34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0</v>
      </c>
      <c r="AK618" s="34">
        <v>0</v>
      </c>
      <c r="AL618" s="34">
        <v>0</v>
      </c>
      <c r="AM618" s="34">
        <v>249</v>
      </c>
      <c r="AN618" s="34">
        <v>42</v>
      </c>
      <c r="AO618" s="34">
        <v>0</v>
      </c>
      <c r="AP618" s="34">
        <v>0</v>
      </c>
      <c r="AQ618" s="34">
        <v>0</v>
      </c>
      <c r="AR618" s="34">
        <v>0</v>
      </c>
      <c r="AS618" s="34">
        <v>0</v>
      </c>
      <c r="AT618" s="34">
        <v>0</v>
      </c>
      <c r="AU618" s="34">
        <f t="shared" si="96"/>
        <v>1754</v>
      </c>
      <c r="AV618" s="34">
        <f t="shared" si="96"/>
        <v>1205</v>
      </c>
      <c r="AW618" s="84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5.75">
      <c r="A619" s="77"/>
      <c r="B619" s="8">
        <v>2020</v>
      </c>
      <c r="C619" s="34">
        <v>0</v>
      </c>
      <c r="D619" s="34">
        <v>0</v>
      </c>
      <c r="E619" s="34">
        <v>1635</v>
      </c>
      <c r="F619" s="34">
        <v>1009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0</v>
      </c>
      <c r="R619" s="34">
        <v>0</v>
      </c>
      <c r="S619" s="34">
        <v>0</v>
      </c>
      <c r="T619" s="34">
        <v>0</v>
      </c>
      <c r="U619" s="34">
        <v>0</v>
      </c>
      <c r="V619" s="34">
        <v>0</v>
      </c>
      <c r="W619" s="34">
        <v>0</v>
      </c>
      <c r="X619" s="34">
        <v>0</v>
      </c>
      <c r="Y619" s="34">
        <v>0</v>
      </c>
      <c r="Z619" s="34">
        <v>0</v>
      </c>
      <c r="AA619" s="34">
        <v>0</v>
      </c>
      <c r="AB619" s="34">
        <v>0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3</v>
      </c>
      <c r="AK619" s="34">
        <v>0</v>
      </c>
      <c r="AL619" s="34">
        <v>0</v>
      </c>
      <c r="AM619" s="34">
        <v>136</v>
      </c>
      <c r="AN619" s="34">
        <v>67</v>
      </c>
      <c r="AO619" s="34">
        <v>0</v>
      </c>
      <c r="AP619" s="34">
        <v>0</v>
      </c>
      <c r="AQ619" s="34">
        <v>0</v>
      </c>
      <c r="AR619" s="34">
        <v>0</v>
      </c>
      <c r="AS619" s="34">
        <v>0</v>
      </c>
      <c r="AT619" s="34">
        <v>0</v>
      </c>
      <c r="AU619" s="34">
        <f t="shared" si="96"/>
        <v>1771</v>
      </c>
      <c r="AV619" s="34">
        <f t="shared" si="96"/>
        <v>1079</v>
      </c>
      <c r="AW619" s="85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5.75">
      <c r="A620" s="75" t="s">
        <v>32</v>
      </c>
      <c r="B620" s="8">
        <v>2018</v>
      </c>
      <c r="C620" s="34">
        <v>150</v>
      </c>
      <c r="D620" s="34">
        <v>36025</v>
      </c>
      <c r="E620" s="34">
        <v>0</v>
      </c>
      <c r="F620" s="34">
        <v>0</v>
      </c>
      <c r="G620" s="34">
        <v>0</v>
      </c>
      <c r="H620" s="34">
        <v>0</v>
      </c>
      <c r="I620" s="34">
        <v>0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0</v>
      </c>
      <c r="R620" s="34">
        <v>0</v>
      </c>
      <c r="S620" s="34">
        <v>0</v>
      </c>
      <c r="T620" s="34">
        <v>0</v>
      </c>
      <c r="U620" s="34">
        <v>0</v>
      </c>
      <c r="V620" s="34">
        <v>0</v>
      </c>
      <c r="W620" s="34">
        <v>0</v>
      </c>
      <c r="X620" s="34">
        <v>0</v>
      </c>
      <c r="Y620" s="34">
        <v>0</v>
      </c>
      <c r="Z620" s="34">
        <v>0</v>
      </c>
      <c r="AA620" s="34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0</v>
      </c>
      <c r="AM620" s="34">
        <v>775</v>
      </c>
      <c r="AN620" s="34">
        <v>16875</v>
      </c>
      <c r="AO620" s="34">
        <v>0</v>
      </c>
      <c r="AP620" s="34">
        <v>0</v>
      </c>
      <c r="AQ620" s="34">
        <v>0</v>
      </c>
      <c r="AR620" s="34">
        <v>0</v>
      </c>
      <c r="AS620" s="34">
        <v>0</v>
      </c>
      <c r="AT620" s="34">
        <v>0</v>
      </c>
      <c r="AU620" s="34">
        <f t="shared" si="96"/>
        <v>925</v>
      </c>
      <c r="AV620" s="34">
        <f t="shared" si="96"/>
        <v>52900</v>
      </c>
      <c r="AW620" s="83" t="s">
        <v>33</v>
      </c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5.75">
      <c r="A621" s="76"/>
      <c r="B621" s="8">
        <v>2019</v>
      </c>
      <c r="C621" s="34">
        <v>4959</v>
      </c>
      <c r="D621" s="34">
        <v>2554</v>
      </c>
      <c r="E621" s="34">
        <v>3459</v>
      </c>
      <c r="F621" s="34">
        <v>2414</v>
      </c>
      <c r="G621" s="34">
        <v>194</v>
      </c>
      <c r="H621" s="34">
        <v>32</v>
      </c>
      <c r="I621" s="34">
        <v>1</v>
      </c>
      <c r="J621" s="34">
        <v>1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15</v>
      </c>
      <c r="R621" s="34">
        <v>22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714</v>
      </c>
      <c r="AH621" s="34">
        <v>323</v>
      </c>
      <c r="AI621" s="34">
        <v>267</v>
      </c>
      <c r="AJ621" s="34">
        <v>106</v>
      </c>
      <c r="AK621" s="34">
        <v>0</v>
      </c>
      <c r="AL621" s="34">
        <v>0</v>
      </c>
      <c r="AM621" s="34">
        <v>14554</v>
      </c>
      <c r="AN621" s="34">
        <v>8225</v>
      </c>
      <c r="AO621" s="34">
        <v>0</v>
      </c>
      <c r="AP621" s="34">
        <v>0</v>
      </c>
      <c r="AQ621" s="34">
        <v>0</v>
      </c>
      <c r="AR621" s="34">
        <v>0</v>
      </c>
      <c r="AS621" s="34">
        <v>0</v>
      </c>
      <c r="AT621" s="34">
        <v>0</v>
      </c>
      <c r="AU621" s="34">
        <f t="shared" si="96"/>
        <v>24163</v>
      </c>
      <c r="AV621" s="34">
        <f t="shared" si="96"/>
        <v>13677</v>
      </c>
      <c r="AW621" s="84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5.75">
      <c r="A622" s="77"/>
      <c r="B622" s="8">
        <v>2020</v>
      </c>
      <c r="C622" s="34">
        <v>548</v>
      </c>
      <c r="D622" s="34">
        <v>506</v>
      </c>
      <c r="E622" s="34">
        <v>1473</v>
      </c>
      <c r="F622" s="34">
        <v>1277</v>
      </c>
      <c r="G622" s="34">
        <v>0</v>
      </c>
      <c r="H622" s="34">
        <v>0</v>
      </c>
      <c r="I622" s="34">
        <v>3</v>
      </c>
      <c r="J622" s="34">
        <v>10</v>
      </c>
      <c r="K622" s="34">
        <v>0</v>
      </c>
      <c r="L622" s="34">
        <v>0</v>
      </c>
      <c r="M622" s="34">
        <v>0</v>
      </c>
      <c r="N622" s="34">
        <v>0</v>
      </c>
      <c r="O622" s="34">
        <v>0</v>
      </c>
      <c r="P622" s="34">
        <v>0</v>
      </c>
      <c r="Q622" s="34">
        <v>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0</v>
      </c>
      <c r="X622" s="34">
        <v>0</v>
      </c>
      <c r="Y622" s="34">
        <v>0</v>
      </c>
      <c r="Z622" s="34">
        <v>0</v>
      </c>
      <c r="AA622" s="34">
        <v>0</v>
      </c>
      <c r="AB622" s="34">
        <v>0</v>
      </c>
      <c r="AC622" s="34">
        <v>0</v>
      </c>
      <c r="AD622" s="34">
        <v>0</v>
      </c>
      <c r="AE622" s="34">
        <v>0</v>
      </c>
      <c r="AF622" s="34">
        <v>0</v>
      </c>
      <c r="AG622" s="34">
        <v>649</v>
      </c>
      <c r="AH622" s="34">
        <v>591</v>
      </c>
      <c r="AI622" s="34">
        <v>93</v>
      </c>
      <c r="AJ622" s="34">
        <v>20</v>
      </c>
      <c r="AK622" s="34">
        <v>0</v>
      </c>
      <c r="AL622" s="34">
        <v>0</v>
      </c>
      <c r="AM622" s="34">
        <v>6528</v>
      </c>
      <c r="AN622" s="34">
        <v>4980</v>
      </c>
      <c r="AO622" s="34">
        <v>0</v>
      </c>
      <c r="AP622" s="34">
        <v>0</v>
      </c>
      <c r="AQ622" s="34">
        <v>0</v>
      </c>
      <c r="AR622" s="34">
        <v>0</v>
      </c>
      <c r="AS622" s="34">
        <v>0</v>
      </c>
      <c r="AT622" s="34">
        <v>0</v>
      </c>
      <c r="AU622" s="34">
        <f t="shared" si="96"/>
        <v>9294</v>
      </c>
      <c r="AV622" s="34">
        <f t="shared" si="96"/>
        <v>7384</v>
      </c>
      <c r="AW622" s="85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5.75">
      <c r="A623" s="75" t="s">
        <v>79</v>
      </c>
      <c r="B623" s="8">
        <v>2018</v>
      </c>
      <c r="C623" s="34">
        <v>36425.084999999999</v>
      </c>
      <c r="D623" s="34">
        <v>2464.4350500000005</v>
      </c>
      <c r="E623" s="34">
        <v>38793.542000000001</v>
      </c>
      <c r="F623" s="34">
        <v>5247.9099750000005</v>
      </c>
      <c r="G623" s="34">
        <v>30.45</v>
      </c>
      <c r="H623" s="34">
        <v>3.3063800000000003</v>
      </c>
      <c r="I623" s="34">
        <v>13.089</v>
      </c>
      <c r="J623" s="34">
        <v>4.2919800000000006</v>
      </c>
      <c r="K623" s="34">
        <v>0</v>
      </c>
      <c r="L623" s="34">
        <v>0</v>
      </c>
      <c r="M623" s="34">
        <v>0</v>
      </c>
      <c r="N623" s="34">
        <v>0</v>
      </c>
      <c r="O623" s="34">
        <v>0</v>
      </c>
      <c r="P623" s="34">
        <v>0</v>
      </c>
      <c r="Q623" s="34">
        <v>1675.192</v>
      </c>
      <c r="R623" s="34">
        <v>230.93455000000003</v>
      </c>
      <c r="S623" s="34">
        <v>0</v>
      </c>
      <c r="T623" s="34">
        <v>0</v>
      </c>
      <c r="U623" s="34">
        <v>82.1</v>
      </c>
      <c r="V623" s="34">
        <v>3.658655</v>
      </c>
      <c r="W623" s="34">
        <v>0</v>
      </c>
      <c r="X623" s="34">
        <v>0</v>
      </c>
      <c r="Y623" s="34">
        <v>0</v>
      </c>
      <c r="Z623" s="34">
        <v>0</v>
      </c>
      <c r="AA623" s="34">
        <v>0</v>
      </c>
      <c r="AB623" s="34">
        <v>0</v>
      </c>
      <c r="AC623" s="34">
        <v>0</v>
      </c>
      <c r="AD623" s="34">
        <v>0</v>
      </c>
      <c r="AE623" s="34">
        <v>443.21199999999999</v>
      </c>
      <c r="AF623" s="34">
        <v>237.42488</v>
      </c>
      <c r="AG623" s="34">
        <v>2.617</v>
      </c>
      <c r="AH623" s="34">
        <v>9.877559999999999</v>
      </c>
      <c r="AI623" s="34">
        <v>291.13499999999999</v>
      </c>
      <c r="AJ623" s="34">
        <v>49.937195000000003</v>
      </c>
      <c r="AK623" s="34">
        <v>0</v>
      </c>
      <c r="AL623" s="34">
        <v>0</v>
      </c>
      <c r="AM623" s="34">
        <v>13994.366</v>
      </c>
      <c r="AN623" s="34">
        <v>812.99256500000001</v>
      </c>
      <c r="AO623" s="34">
        <v>595.07899999999995</v>
      </c>
      <c r="AP623" s="34">
        <v>105.846895</v>
      </c>
      <c r="AQ623" s="34">
        <v>0</v>
      </c>
      <c r="AR623" s="34">
        <v>0</v>
      </c>
      <c r="AS623" s="34">
        <v>1954.6780000000001</v>
      </c>
      <c r="AT623" s="34">
        <v>120.450715</v>
      </c>
      <c r="AU623" s="34">
        <f t="shared" si="96"/>
        <v>94300.544999999998</v>
      </c>
      <c r="AV623" s="34">
        <f t="shared" si="96"/>
        <v>9291.0664000000033</v>
      </c>
      <c r="AW623" s="83" t="s">
        <v>35</v>
      </c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5.75">
      <c r="A624" s="76"/>
      <c r="B624" s="8">
        <v>2019</v>
      </c>
      <c r="C624" s="34">
        <v>39212.906000000003</v>
      </c>
      <c r="D624" s="34">
        <v>12962.064935064935</v>
      </c>
      <c r="E624" s="34">
        <v>36300.46</v>
      </c>
      <c r="F624" s="34">
        <v>34268.477922077931</v>
      </c>
      <c r="G624" s="34">
        <v>42.796999999999997</v>
      </c>
      <c r="H624" s="34">
        <v>41.657142857142858</v>
      </c>
      <c r="I624" s="34">
        <v>14.586</v>
      </c>
      <c r="J624" s="34">
        <v>33.005194805194812</v>
      </c>
      <c r="K624" s="34">
        <v>5.5</v>
      </c>
      <c r="L624" s="34">
        <v>3.48</v>
      </c>
      <c r="M624" s="34">
        <v>0</v>
      </c>
      <c r="N624" s="34">
        <v>0</v>
      </c>
      <c r="O624" s="34">
        <v>0</v>
      </c>
      <c r="P624" s="34">
        <v>0</v>
      </c>
      <c r="Q624" s="34">
        <v>2740.25</v>
      </c>
      <c r="R624" s="34">
        <v>2054.0883116883115</v>
      </c>
      <c r="S624" s="34">
        <v>43</v>
      </c>
      <c r="T624" s="34">
        <v>11.65</v>
      </c>
      <c r="U624" s="34">
        <v>3272.203</v>
      </c>
      <c r="V624" s="34">
        <v>929.57</v>
      </c>
      <c r="W624" s="34">
        <v>0</v>
      </c>
      <c r="X624" s="34">
        <v>0</v>
      </c>
      <c r="Y624" s="34">
        <v>0</v>
      </c>
      <c r="Z624" s="34">
        <v>0</v>
      </c>
      <c r="AA624" s="34">
        <v>0</v>
      </c>
      <c r="AB624" s="34">
        <v>0</v>
      </c>
      <c r="AC624" s="34">
        <v>0</v>
      </c>
      <c r="AD624" s="34">
        <v>0</v>
      </c>
      <c r="AE624" s="34">
        <v>629.06299999999999</v>
      </c>
      <c r="AF624" s="34">
        <v>1971.33</v>
      </c>
      <c r="AG624" s="34">
        <v>8.1720000000000006</v>
      </c>
      <c r="AH624" s="34">
        <v>82.25</v>
      </c>
      <c r="AI624" s="34">
        <v>504.34800000000001</v>
      </c>
      <c r="AJ624" s="34">
        <v>334.59740259740261</v>
      </c>
      <c r="AK624" s="34">
        <v>0</v>
      </c>
      <c r="AL624" s="34">
        <v>0</v>
      </c>
      <c r="AM624" s="34">
        <v>23905.055</v>
      </c>
      <c r="AN624" s="34">
        <v>8623.3999999999978</v>
      </c>
      <c r="AO624" s="34">
        <v>387.82600000000002</v>
      </c>
      <c r="AP624" s="34">
        <v>749.60519480519463</v>
      </c>
      <c r="AQ624" s="34">
        <v>0</v>
      </c>
      <c r="AR624" s="34">
        <v>0</v>
      </c>
      <c r="AS624" s="34">
        <v>0</v>
      </c>
      <c r="AT624" s="34">
        <v>0</v>
      </c>
      <c r="AU624" s="34">
        <f t="shared" si="96"/>
        <v>107066.166</v>
      </c>
      <c r="AV624" s="34">
        <f t="shared" si="96"/>
        <v>62065.176103896105</v>
      </c>
      <c r="AW624" s="84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5.75">
      <c r="A625" s="77"/>
      <c r="B625" s="8">
        <v>2020</v>
      </c>
      <c r="C625" s="34">
        <v>21950</v>
      </c>
      <c r="D625" s="34">
        <v>12299</v>
      </c>
      <c r="E625" s="34">
        <v>14288</v>
      </c>
      <c r="F625" s="34">
        <v>15142</v>
      </c>
      <c r="G625" s="34">
        <v>0</v>
      </c>
      <c r="H625" s="34">
        <v>5</v>
      </c>
      <c r="I625" s="34">
        <v>157</v>
      </c>
      <c r="J625" s="34">
        <v>70</v>
      </c>
      <c r="K625" s="34">
        <v>0</v>
      </c>
      <c r="L625" s="34">
        <v>0</v>
      </c>
      <c r="M625" s="34">
        <v>0</v>
      </c>
      <c r="N625" s="34">
        <v>0</v>
      </c>
      <c r="O625" s="34">
        <v>0</v>
      </c>
      <c r="P625" s="34">
        <v>0</v>
      </c>
      <c r="Q625" s="34">
        <v>997</v>
      </c>
      <c r="R625" s="34">
        <v>969</v>
      </c>
      <c r="S625" s="34">
        <v>0</v>
      </c>
      <c r="T625" s="34">
        <v>0</v>
      </c>
      <c r="U625" s="34">
        <v>0</v>
      </c>
      <c r="V625" s="34">
        <v>0</v>
      </c>
      <c r="W625" s="34">
        <v>0</v>
      </c>
      <c r="X625" s="34">
        <v>0</v>
      </c>
      <c r="Y625" s="34">
        <v>0</v>
      </c>
      <c r="Z625" s="34">
        <v>0</v>
      </c>
      <c r="AA625" s="34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4">
        <v>0</v>
      </c>
      <c r="AH625" s="34">
        <v>0</v>
      </c>
      <c r="AI625" s="34">
        <v>173</v>
      </c>
      <c r="AJ625" s="34">
        <v>49</v>
      </c>
      <c r="AK625" s="34">
        <v>0</v>
      </c>
      <c r="AL625" s="34">
        <v>0</v>
      </c>
      <c r="AM625" s="34">
        <v>6617</v>
      </c>
      <c r="AN625" s="34">
        <v>4223</v>
      </c>
      <c r="AO625" s="34">
        <v>252</v>
      </c>
      <c r="AP625" s="34">
        <v>328</v>
      </c>
      <c r="AQ625" s="34">
        <v>0</v>
      </c>
      <c r="AR625" s="34">
        <v>0</v>
      </c>
      <c r="AS625" s="34">
        <v>0</v>
      </c>
      <c r="AT625" s="34">
        <v>0</v>
      </c>
      <c r="AU625" s="34">
        <f t="shared" si="96"/>
        <v>44434</v>
      </c>
      <c r="AV625" s="34">
        <f t="shared" si="96"/>
        <v>33085</v>
      </c>
      <c r="AW625" s="85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5.75">
      <c r="A626" s="75" t="s">
        <v>36</v>
      </c>
      <c r="B626" s="8">
        <v>2018</v>
      </c>
      <c r="C626" s="34">
        <v>0</v>
      </c>
      <c r="D626" s="34">
        <v>435</v>
      </c>
      <c r="E626" s="34">
        <v>0</v>
      </c>
      <c r="F626" s="34">
        <v>27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34">
        <v>0</v>
      </c>
      <c r="M626" s="34">
        <v>0</v>
      </c>
      <c r="N626" s="34">
        <v>0</v>
      </c>
      <c r="O626" s="34">
        <v>0</v>
      </c>
      <c r="P626" s="34">
        <v>0</v>
      </c>
      <c r="Q626" s="34">
        <v>0</v>
      </c>
      <c r="R626" s="34">
        <v>197</v>
      </c>
      <c r="S626" s="34">
        <v>0</v>
      </c>
      <c r="T626" s="34">
        <v>0</v>
      </c>
      <c r="U626" s="34">
        <v>0</v>
      </c>
      <c r="V626" s="34">
        <v>0</v>
      </c>
      <c r="W626" s="34">
        <v>0</v>
      </c>
      <c r="X626" s="34">
        <v>0</v>
      </c>
      <c r="Y626" s="34">
        <v>0</v>
      </c>
      <c r="Z626" s="34">
        <v>0</v>
      </c>
      <c r="AA626" s="34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133</v>
      </c>
      <c r="AI626" s="34">
        <v>0</v>
      </c>
      <c r="AJ626" s="34">
        <v>0</v>
      </c>
      <c r="AK626" s="34">
        <v>0</v>
      </c>
      <c r="AL626" s="34">
        <v>0</v>
      </c>
      <c r="AM626" s="34">
        <v>2088</v>
      </c>
      <c r="AN626" s="34">
        <v>1958</v>
      </c>
      <c r="AO626" s="34">
        <v>0</v>
      </c>
      <c r="AP626" s="34">
        <v>0</v>
      </c>
      <c r="AQ626" s="34">
        <v>0</v>
      </c>
      <c r="AR626" s="34">
        <v>0</v>
      </c>
      <c r="AS626" s="34">
        <v>0</v>
      </c>
      <c r="AT626" s="34">
        <v>0</v>
      </c>
      <c r="AU626" s="34">
        <f t="shared" si="96"/>
        <v>2088</v>
      </c>
      <c r="AV626" s="34">
        <f t="shared" si="96"/>
        <v>2750</v>
      </c>
      <c r="AW626" s="83" t="s">
        <v>37</v>
      </c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5.75">
      <c r="A627" s="76"/>
      <c r="B627" s="8">
        <v>2019</v>
      </c>
      <c r="C627" s="34">
        <v>0</v>
      </c>
      <c r="D627" s="34">
        <v>1</v>
      </c>
      <c r="E627" s="34">
        <v>0</v>
      </c>
      <c r="F627" s="34">
        <v>0</v>
      </c>
      <c r="G627" s="34">
        <v>0</v>
      </c>
      <c r="H627" s="34">
        <v>0</v>
      </c>
      <c r="I627" s="34">
        <v>0</v>
      </c>
      <c r="J627" s="34">
        <v>0</v>
      </c>
      <c r="K627" s="34">
        <v>0</v>
      </c>
      <c r="L627" s="34">
        <v>0</v>
      </c>
      <c r="M627" s="34">
        <v>0</v>
      </c>
      <c r="N627" s="34">
        <v>0</v>
      </c>
      <c r="O627" s="34">
        <v>0</v>
      </c>
      <c r="P627" s="34">
        <v>0</v>
      </c>
      <c r="Q627" s="34">
        <v>0</v>
      </c>
      <c r="R627" s="34">
        <v>0</v>
      </c>
      <c r="S627" s="34">
        <v>0</v>
      </c>
      <c r="T627" s="34">
        <v>0</v>
      </c>
      <c r="U627" s="34">
        <v>0</v>
      </c>
      <c r="V627" s="34">
        <v>0</v>
      </c>
      <c r="W627" s="34">
        <v>0</v>
      </c>
      <c r="X627" s="34">
        <v>0</v>
      </c>
      <c r="Y627" s="34">
        <v>0</v>
      </c>
      <c r="Z627" s="34">
        <v>0</v>
      </c>
      <c r="AA627" s="34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1065</v>
      </c>
      <c r="AO627" s="34">
        <v>0</v>
      </c>
      <c r="AP627" s="34">
        <v>0</v>
      </c>
      <c r="AQ627" s="34">
        <v>0</v>
      </c>
      <c r="AR627" s="34">
        <v>0</v>
      </c>
      <c r="AS627" s="34">
        <v>0</v>
      </c>
      <c r="AT627" s="34">
        <v>0</v>
      </c>
      <c r="AU627" s="34">
        <f t="shared" si="96"/>
        <v>0</v>
      </c>
      <c r="AV627" s="34">
        <f t="shared" si="96"/>
        <v>1066</v>
      </c>
      <c r="AW627" s="84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5.75">
      <c r="A628" s="77"/>
      <c r="B628" s="8">
        <v>2020</v>
      </c>
      <c r="C628" s="34">
        <v>0</v>
      </c>
      <c r="D628" s="34">
        <v>1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0</v>
      </c>
      <c r="P628" s="34">
        <v>0</v>
      </c>
      <c r="Q628" s="34">
        <v>0</v>
      </c>
      <c r="R628" s="34">
        <v>0</v>
      </c>
      <c r="S628" s="34">
        <v>0</v>
      </c>
      <c r="T628" s="34">
        <v>0</v>
      </c>
      <c r="U628" s="34">
        <v>0</v>
      </c>
      <c r="V628" s="34">
        <v>0</v>
      </c>
      <c r="W628" s="34">
        <v>0</v>
      </c>
      <c r="X628" s="34">
        <v>0</v>
      </c>
      <c r="Y628" s="34">
        <v>0</v>
      </c>
      <c r="Z628" s="34">
        <v>0</v>
      </c>
      <c r="AA628" s="34">
        <v>0</v>
      </c>
      <c r="AB628" s="34">
        <v>0</v>
      </c>
      <c r="AC628" s="34">
        <v>0</v>
      </c>
      <c r="AD628" s="34">
        <v>0</v>
      </c>
      <c r="AE628" s="34">
        <v>0</v>
      </c>
      <c r="AF628" s="34">
        <v>0</v>
      </c>
      <c r="AG628" s="34">
        <v>0</v>
      </c>
      <c r="AH628" s="34">
        <v>0</v>
      </c>
      <c r="AI628" s="34">
        <v>0</v>
      </c>
      <c r="AJ628" s="34">
        <v>0</v>
      </c>
      <c r="AK628" s="34">
        <v>0</v>
      </c>
      <c r="AL628" s="34">
        <v>0</v>
      </c>
      <c r="AM628" s="34">
        <v>3866</v>
      </c>
      <c r="AN628" s="34">
        <v>7703</v>
      </c>
      <c r="AO628" s="34">
        <v>0</v>
      </c>
      <c r="AP628" s="34">
        <v>0</v>
      </c>
      <c r="AQ628" s="34">
        <v>0</v>
      </c>
      <c r="AR628" s="34">
        <v>0</v>
      </c>
      <c r="AS628" s="34">
        <v>0</v>
      </c>
      <c r="AT628" s="34">
        <v>0</v>
      </c>
      <c r="AU628" s="34">
        <f t="shared" si="96"/>
        <v>3866</v>
      </c>
      <c r="AV628" s="34">
        <f t="shared" si="96"/>
        <v>7704</v>
      </c>
      <c r="AW628" s="85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5.75">
      <c r="A629" s="75" t="s">
        <v>38</v>
      </c>
      <c r="B629" s="8">
        <v>2018</v>
      </c>
      <c r="C629" s="34">
        <v>14890</v>
      </c>
      <c r="D629" s="34">
        <v>17062</v>
      </c>
      <c r="E629" s="34">
        <v>0</v>
      </c>
      <c r="F629" s="34">
        <v>0</v>
      </c>
      <c r="G629" s="34">
        <v>0</v>
      </c>
      <c r="H629" s="34">
        <v>0</v>
      </c>
      <c r="I629" s="34">
        <v>429</v>
      </c>
      <c r="J629" s="34">
        <v>2327</v>
      </c>
      <c r="K629" s="34">
        <v>105</v>
      </c>
      <c r="L629" s="34">
        <v>354</v>
      </c>
      <c r="M629" s="34">
        <v>0</v>
      </c>
      <c r="N629" s="34">
        <v>0</v>
      </c>
      <c r="O629" s="34">
        <v>0</v>
      </c>
      <c r="P629" s="34">
        <v>0</v>
      </c>
      <c r="Q629" s="34">
        <v>0</v>
      </c>
      <c r="R629" s="34">
        <v>0</v>
      </c>
      <c r="S629" s="34">
        <v>0</v>
      </c>
      <c r="T629" s="34">
        <v>0</v>
      </c>
      <c r="U629" s="34">
        <v>60</v>
      </c>
      <c r="V629" s="34">
        <v>155</v>
      </c>
      <c r="W629" s="34">
        <v>0</v>
      </c>
      <c r="X629" s="34">
        <v>0</v>
      </c>
      <c r="Y629" s="34">
        <v>0</v>
      </c>
      <c r="Z629" s="34">
        <v>0</v>
      </c>
      <c r="AA629" s="34">
        <v>2608</v>
      </c>
      <c r="AB629" s="34">
        <v>1611</v>
      </c>
      <c r="AC629" s="34">
        <v>0</v>
      </c>
      <c r="AD629" s="34">
        <v>0</v>
      </c>
      <c r="AE629" s="34">
        <v>0</v>
      </c>
      <c r="AF629" s="34">
        <v>0</v>
      </c>
      <c r="AG629" s="34">
        <v>0</v>
      </c>
      <c r="AH629" s="34">
        <v>0</v>
      </c>
      <c r="AI629" s="34">
        <v>4082</v>
      </c>
      <c r="AJ629" s="34">
        <v>13021</v>
      </c>
      <c r="AK629" s="34">
        <v>41</v>
      </c>
      <c r="AL629" s="34">
        <v>153</v>
      </c>
      <c r="AM629" s="34">
        <v>0</v>
      </c>
      <c r="AN629" s="34">
        <v>0</v>
      </c>
      <c r="AO629" s="34">
        <v>4503</v>
      </c>
      <c r="AP629" s="34">
        <v>8722</v>
      </c>
      <c r="AQ629" s="34">
        <v>0</v>
      </c>
      <c r="AR629" s="34">
        <v>0</v>
      </c>
      <c r="AS629" s="34">
        <v>78</v>
      </c>
      <c r="AT629" s="34">
        <v>16</v>
      </c>
      <c r="AU629" s="34">
        <f t="shared" si="96"/>
        <v>26796</v>
      </c>
      <c r="AV629" s="34">
        <f t="shared" si="96"/>
        <v>43421</v>
      </c>
      <c r="AW629" s="83" t="s">
        <v>39</v>
      </c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5.75">
      <c r="A630" s="76"/>
      <c r="B630" s="8">
        <v>2019</v>
      </c>
      <c r="C630" s="34">
        <v>4779</v>
      </c>
      <c r="D630" s="34">
        <v>4779</v>
      </c>
      <c r="E630" s="34">
        <v>0</v>
      </c>
      <c r="F630" s="34">
        <v>0</v>
      </c>
      <c r="G630" s="34">
        <v>0</v>
      </c>
      <c r="H630" s="34">
        <v>0</v>
      </c>
      <c r="I630" s="34">
        <v>283</v>
      </c>
      <c r="J630" s="34">
        <v>283</v>
      </c>
      <c r="K630" s="34">
        <v>127</v>
      </c>
      <c r="L630" s="34">
        <v>127</v>
      </c>
      <c r="M630" s="34">
        <v>0</v>
      </c>
      <c r="N630" s="34">
        <v>0</v>
      </c>
      <c r="O630" s="34">
        <v>0</v>
      </c>
      <c r="P630" s="34">
        <v>0</v>
      </c>
      <c r="Q630" s="34">
        <v>0</v>
      </c>
      <c r="R630" s="34">
        <v>0</v>
      </c>
      <c r="S630" s="34">
        <v>0</v>
      </c>
      <c r="T630" s="34">
        <v>0</v>
      </c>
      <c r="U630" s="34">
        <v>32</v>
      </c>
      <c r="V630" s="34">
        <v>32</v>
      </c>
      <c r="W630" s="34">
        <v>0</v>
      </c>
      <c r="X630" s="34">
        <v>0</v>
      </c>
      <c r="Y630" s="34">
        <v>33</v>
      </c>
      <c r="Z630" s="34">
        <v>33</v>
      </c>
      <c r="AA630" s="34">
        <v>2451</v>
      </c>
      <c r="AB630" s="34">
        <v>2451</v>
      </c>
      <c r="AC630" s="34">
        <v>8</v>
      </c>
      <c r="AD630" s="34">
        <v>8</v>
      </c>
      <c r="AE630" s="34">
        <v>0</v>
      </c>
      <c r="AF630" s="34">
        <v>0</v>
      </c>
      <c r="AG630" s="34">
        <v>105</v>
      </c>
      <c r="AH630" s="34">
        <v>105</v>
      </c>
      <c r="AI630" s="34">
        <v>2812</v>
      </c>
      <c r="AJ630" s="34">
        <v>2812</v>
      </c>
      <c r="AK630" s="34">
        <v>40</v>
      </c>
      <c r="AL630" s="34">
        <v>40</v>
      </c>
      <c r="AM630" s="34">
        <v>0</v>
      </c>
      <c r="AN630" s="34">
        <v>0</v>
      </c>
      <c r="AO630" s="34">
        <v>3044</v>
      </c>
      <c r="AP630" s="34">
        <v>3044</v>
      </c>
      <c r="AQ630" s="34">
        <v>0</v>
      </c>
      <c r="AR630" s="34">
        <v>0</v>
      </c>
      <c r="AS630" s="34">
        <v>0</v>
      </c>
      <c r="AT630" s="34">
        <v>0</v>
      </c>
      <c r="AU630" s="34">
        <f t="shared" si="96"/>
        <v>13714</v>
      </c>
      <c r="AV630" s="34">
        <f t="shared" si="96"/>
        <v>13714</v>
      </c>
      <c r="AW630" s="84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5.75">
      <c r="A631" s="77"/>
      <c r="B631" s="8">
        <v>2020</v>
      </c>
      <c r="C631" s="34">
        <v>3191</v>
      </c>
      <c r="D631" s="34">
        <v>5720</v>
      </c>
      <c r="E631" s="34">
        <v>0</v>
      </c>
      <c r="F631" s="34">
        <v>0</v>
      </c>
      <c r="G631" s="34">
        <v>0</v>
      </c>
      <c r="H631" s="34">
        <v>0</v>
      </c>
      <c r="I631" s="34">
        <v>79</v>
      </c>
      <c r="J631" s="34">
        <v>396</v>
      </c>
      <c r="K631" s="34">
        <v>294</v>
      </c>
      <c r="L631" s="34">
        <v>1343</v>
      </c>
      <c r="M631" s="34">
        <v>0</v>
      </c>
      <c r="N631" s="34">
        <v>0</v>
      </c>
      <c r="O631" s="34">
        <v>0</v>
      </c>
      <c r="P631" s="34">
        <v>0</v>
      </c>
      <c r="Q631" s="34">
        <v>0</v>
      </c>
      <c r="R631" s="34">
        <v>0</v>
      </c>
      <c r="S631" s="34">
        <v>0</v>
      </c>
      <c r="T631" s="34">
        <v>0</v>
      </c>
      <c r="U631" s="34">
        <v>50</v>
      </c>
      <c r="V631" s="34">
        <v>92</v>
      </c>
      <c r="W631" s="34">
        <v>0</v>
      </c>
      <c r="X631" s="34">
        <v>0</v>
      </c>
      <c r="Y631" s="34">
        <v>23</v>
      </c>
      <c r="Z631" s="34">
        <v>234</v>
      </c>
      <c r="AA631" s="34">
        <v>2704</v>
      </c>
      <c r="AB631" s="34">
        <v>1761</v>
      </c>
      <c r="AC631" s="34">
        <v>37</v>
      </c>
      <c r="AD631" s="34">
        <v>55</v>
      </c>
      <c r="AE631" s="34">
        <v>0</v>
      </c>
      <c r="AF631" s="34">
        <v>0</v>
      </c>
      <c r="AG631" s="34">
        <v>0</v>
      </c>
      <c r="AH631" s="34">
        <v>0</v>
      </c>
      <c r="AI631" s="34">
        <v>3306</v>
      </c>
      <c r="AJ631" s="34">
        <v>6709</v>
      </c>
      <c r="AK631" s="34">
        <v>0</v>
      </c>
      <c r="AL631" s="34">
        <v>0</v>
      </c>
      <c r="AM631" s="34">
        <v>0</v>
      </c>
      <c r="AN631" s="34">
        <v>0</v>
      </c>
      <c r="AO631" s="34">
        <v>1272</v>
      </c>
      <c r="AP631" s="34">
        <v>2924</v>
      </c>
      <c r="AQ631" s="34">
        <v>0</v>
      </c>
      <c r="AR631" s="34">
        <v>0</v>
      </c>
      <c r="AS631" s="34">
        <v>801</v>
      </c>
      <c r="AT631" s="34">
        <v>412</v>
      </c>
      <c r="AU631" s="34">
        <f t="shared" si="96"/>
        <v>11757</v>
      </c>
      <c r="AV631" s="34">
        <f t="shared" si="96"/>
        <v>19646</v>
      </c>
      <c r="AW631" s="85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5.75">
      <c r="A632" s="75" t="s">
        <v>40</v>
      </c>
      <c r="B632" s="8">
        <v>2018</v>
      </c>
      <c r="C632" s="34">
        <v>87483</v>
      </c>
      <c r="D632" s="34">
        <v>40816</v>
      </c>
      <c r="E632" s="34">
        <v>128</v>
      </c>
      <c r="F632" s="34">
        <v>140</v>
      </c>
      <c r="G632" s="34">
        <v>0</v>
      </c>
      <c r="H632" s="34">
        <v>0</v>
      </c>
      <c r="I632" s="34">
        <v>645</v>
      </c>
      <c r="J632" s="34">
        <v>2876</v>
      </c>
      <c r="K632" s="34">
        <v>16</v>
      </c>
      <c r="L632" s="34">
        <v>209</v>
      </c>
      <c r="M632" s="34">
        <v>0</v>
      </c>
      <c r="N632" s="34">
        <v>0</v>
      </c>
      <c r="O632" s="34">
        <v>0</v>
      </c>
      <c r="P632" s="34">
        <v>0</v>
      </c>
      <c r="Q632" s="34">
        <v>36120</v>
      </c>
      <c r="R632" s="34">
        <v>15042</v>
      </c>
      <c r="S632" s="34">
        <v>1623</v>
      </c>
      <c r="T632" s="34">
        <v>457</v>
      </c>
      <c r="U632" s="34">
        <v>2397</v>
      </c>
      <c r="V632" s="34">
        <v>1044</v>
      </c>
      <c r="W632" s="34">
        <v>0</v>
      </c>
      <c r="X632" s="34">
        <v>0</v>
      </c>
      <c r="Y632" s="34">
        <v>0</v>
      </c>
      <c r="Z632" s="34">
        <v>0</v>
      </c>
      <c r="AA632" s="34">
        <v>693</v>
      </c>
      <c r="AB632" s="34">
        <v>1663</v>
      </c>
      <c r="AC632" s="34">
        <v>16</v>
      </c>
      <c r="AD632" s="34">
        <v>11</v>
      </c>
      <c r="AE632" s="34">
        <v>6</v>
      </c>
      <c r="AF632" s="34">
        <v>21</v>
      </c>
      <c r="AG632" s="34">
        <v>0</v>
      </c>
      <c r="AH632" s="34">
        <v>0</v>
      </c>
      <c r="AI632" s="34">
        <v>3254</v>
      </c>
      <c r="AJ632" s="34">
        <v>8267</v>
      </c>
      <c r="AK632" s="34">
        <v>13</v>
      </c>
      <c r="AL632" s="34">
        <v>69</v>
      </c>
      <c r="AM632" s="34">
        <v>20090</v>
      </c>
      <c r="AN632" s="34">
        <v>18518</v>
      </c>
      <c r="AO632" s="34">
        <v>751</v>
      </c>
      <c r="AP632" s="34">
        <v>2242</v>
      </c>
      <c r="AQ632" s="34">
        <v>0</v>
      </c>
      <c r="AR632" s="34">
        <v>0</v>
      </c>
      <c r="AS632" s="34">
        <v>4232</v>
      </c>
      <c r="AT632" s="34">
        <v>1609</v>
      </c>
      <c r="AU632" s="34">
        <f t="shared" si="96"/>
        <v>157467</v>
      </c>
      <c r="AV632" s="34">
        <f t="shared" si="96"/>
        <v>92984</v>
      </c>
      <c r="AW632" s="83" t="s">
        <v>271</v>
      </c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5.75">
      <c r="A633" s="76"/>
      <c r="B633" s="8">
        <v>2019</v>
      </c>
      <c r="C633" s="34">
        <v>84439</v>
      </c>
      <c r="D633" s="34">
        <v>41439</v>
      </c>
      <c r="E633" s="34">
        <v>958</v>
      </c>
      <c r="F633" s="34">
        <v>1698</v>
      </c>
      <c r="G633" s="34">
        <v>0</v>
      </c>
      <c r="H633" s="34">
        <v>5</v>
      </c>
      <c r="I633" s="34">
        <v>749</v>
      </c>
      <c r="J633" s="34">
        <v>963</v>
      </c>
      <c r="K633" s="34">
        <v>6</v>
      </c>
      <c r="L633" s="34">
        <v>86</v>
      </c>
      <c r="M633" s="34">
        <v>0</v>
      </c>
      <c r="N633" s="34">
        <v>0</v>
      </c>
      <c r="O633" s="34">
        <v>0</v>
      </c>
      <c r="P633" s="34">
        <v>0</v>
      </c>
      <c r="Q633" s="34">
        <v>38427</v>
      </c>
      <c r="R633" s="34">
        <v>18475</v>
      </c>
      <c r="S633" s="34">
        <v>423</v>
      </c>
      <c r="T633" s="34">
        <v>139</v>
      </c>
      <c r="U633" s="34">
        <v>8558</v>
      </c>
      <c r="V633" s="34">
        <v>5739</v>
      </c>
      <c r="W633" s="34">
        <v>0</v>
      </c>
      <c r="X633" s="34">
        <v>0</v>
      </c>
      <c r="Y633" s="34">
        <v>0</v>
      </c>
      <c r="Z633" s="34">
        <v>0</v>
      </c>
      <c r="AA633" s="34">
        <v>559</v>
      </c>
      <c r="AB633" s="34">
        <v>1786</v>
      </c>
      <c r="AC633" s="34">
        <v>26</v>
      </c>
      <c r="AD633" s="34">
        <v>15</v>
      </c>
      <c r="AE633" s="34">
        <v>0</v>
      </c>
      <c r="AF633" s="34">
        <v>0</v>
      </c>
      <c r="AG633" s="34">
        <v>0</v>
      </c>
      <c r="AH633" s="34">
        <v>0</v>
      </c>
      <c r="AI633" s="34">
        <v>7322</v>
      </c>
      <c r="AJ633" s="34">
        <v>12046</v>
      </c>
      <c r="AK633" s="34">
        <v>1</v>
      </c>
      <c r="AL633" s="34">
        <v>6</v>
      </c>
      <c r="AM633" s="34">
        <v>21754</v>
      </c>
      <c r="AN633" s="34">
        <v>16143</v>
      </c>
      <c r="AO633" s="34">
        <v>1428</v>
      </c>
      <c r="AP633" s="34">
        <v>1314</v>
      </c>
      <c r="AQ633" s="34">
        <v>0</v>
      </c>
      <c r="AR633" s="34">
        <v>0</v>
      </c>
      <c r="AS633" s="34">
        <v>2553</v>
      </c>
      <c r="AT633" s="34">
        <v>920</v>
      </c>
      <c r="AU633" s="34">
        <f t="shared" si="96"/>
        <v>167203</v>
      </c>
      <c r="AV633" s="34">
        <f t="shared" si="96"/>
        <v>100774</v>
      </c>
      <c r="AW633" s="84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5.75">
      <c r="A634" s="77"/>
      <c r="B634" s="8">
        <v>2020</v>
      </c>
      <c r="C634" s="34">
        <v>73587</v>
      </c>
      <c r="D634" s="34">
        <v>37588</v>
      </c>
      <c r="E634" s="34">
        <v>286</v>
      </c>
      <c r="F634" s="34">
        <v>320</v>
      </c>
      <c r="G634" s="34">
        <v>0</v>
      </c>
      <c r="H634" s="34">
        <v>7</v>
      </c>
      <c r="I634" s="34">
        <v>479</v>
      </c>
      <c r="J634" s="34">
        <v>521</v>
      </c>
      <c r="K634" s="34">
        <v>51</v>
      </c>
      <c r="L634" s="34">
        <v>18</v>
      </c>
      <c r="M634" s="34">
        <v>0</v>
      </c>
      <c r="N634" s="34">
        <v>0</v>
      </c>
      <c r="O634" s="34">
        <v>0</v>
      </c>
      <c r="P634" s="34">
        <v>1</v>
      </c>
      <c r="Q634" s="34">
        <v>30521</v>
      </c>
      <c r="R634" s="34">
        <v>14968</v>
      </c>
      <c r="S634" s="34">
        <v>3725</v>
      </c>
      <c r="T634" s="34">
        <v>1332</v>
      </c>
      <c r="U634" s="34">
        <v>8329</v>
      </c>
      <c r="V634" s="34">
        <v>3600</v>
      </c>
      <c r="W634" s="34">
        <v>0</v>
      </c>
      <c r="X634" s="34">
        <v>0</v>
      </c>
      <c r="Y634" s="34">
        <v>0</v>
      </c>
      <c r="Z634" s="34">
        <v>0</v>
      </c>
      <c r="AA634" s="34">
        <v>2123</v>
      </c>
      <c r="AB634" s="34">
        <v>2062</v>
      </c>
      <c r="AC634" s="34">
        <v>82</v>
      </c>
      <c r="AD634" s="34">
        <v>53</v>
      </c>
      <c r="AE634" s="34">
        <v>0</v>
      </c>
      <c r="AF634" s="34">
        <v>0</v>
      </c>
      <c r="AG634" s="34">
        <v>0</v>
      </c>
      <c r="AH634" s="34">
        <v>0</v>
      </c>
      <c r="AI634" s="34">
        <v>30801</v>
      </c>
      <c r="AJ634" s="34">
        <v>34042</v>
      </c>
      <c r="AK634" s="34">
        <v>0</v>
      </c>
      <c r="AL634" s="34">
        <v>0</v>
      </c>
      <c r="AM634" s="34">
        <v>26943</v>
      </c>
      <c r="AN634" s="34">
        <v>19295</v>
      </c>
      <c r="AO634" s="34">
        <v>1186</v>
      </c>
      <c r="AP634" s="34">
        <v>775</v>
      </c>
      <c r="AQ634" s="34">
        <v>0</v>
      </c>
      <c r="AR634" s="34">
        <v>0</v>
      </c>
      <c r="AS634" s="34">
        <v>18114</v>
      </c>
      <c r="AT634" s="34">
        <v>6743</v>
      </c>
      <c r="AU634" s="34">
        <f t="shared" si="96"/>
        <v>196227</v>
      </c>
      <c r="AV634" s="34">
        <f t="shared" si="96"/>
        <v>121325</v>
      </c>
      <c r="AW634" s="85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5.75">
      <c r="A635" s="75" t="s">
        <v>80</v>
      </c>
      <c r="B635" s="8">
        <v>2018</v>
      </c>
      <c r="C635" s="34">
        <v>11</v>
      </c>
      <c r="D635" s="34">
        <v>15</v>
      </c>
      <c r="E635" s="34">
        <v>0</v>
      </c>
      <c r="F635" s="34">
        <v>0</v>
      </c>
      <c r="G635" s="34">
        <v>0</v>
      </c>
      <c r="H635" s="34">
        <v>0</v>
      </c>
      <c r="I635" s="34">
        <v>10</v>
      </c>
      <c r="J635" s="34">
        <v>99</v>
      </c>
      <c r="K635" s="34">
        <v>0</v>
      </c>
      <c r="L635" s="34">
        <v>0</v>
      </c>
      <c r="M635" s="34">
        <v>0</v>
      </c>
      <c r="N635" s="34">
        <v>0</v>
      </c>
      <c r="O635" s="34">
        <v>0</v>
      </c>
      <c r="P635" s="34">
        <v>0</v>
      </c>
      <c r="Q635" s="34">
        <v>0</v>
      </c>
      <c r="R635" s="34">
        <v>0</v>
      </c>
      <c r="S635" s="34">
        <v>0</v>
      </c>
      <c r="T635" s="34">
        <v>0</v>
      </c>
      <c r="U635" s="34">
        <v>7552</v>
      </c>
      <c r="V635" s="34">
        <v>4507</v>
      </c>
      <c r="W635" s="34">
        <v>0</v>
      </c>
      <c r="X635" s="34">
        <v>0</v>
      </c>
      <c r="Y635" s="34">
        <v>0</v>
      </c>
      <c r="Z635" s="34">
        <v>0</v>
      </c>
      <c r="AA635" s="34">
        <v>96</v>
      </c>
      <c r="AB635" s="34">
        <v>38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15569</v>
      </c>
      <c r="AN635" s="34">
        <v>10501</v>
      </c>
      <c r="AO635" s="34">
        <v>11</v>
      </c>
      <c r="AP635" s="34">
        <v>89</v>
      </c>
      <c r="AQ635" s="34">
        <v>0</v>
      </c>
      <c r="AR635" s="34">
        <v>0</v>
      </c>
      <c r="AS635" s="34">
        <v>138</v>
      </c>
      <c r="AT635" s="34">
        <v>38</v>
      </c>
      <c r="AU635" s="34">
        <f t="shared" si="96"/>
        <v>23387</v>
      </c>
      <c r="AV635" s="34">
        <f t="shared" si="96"/>
        <v>15287</v>
      </c>
      <c r="AW635" s="83" t="s">
        <v>272</v>
      </c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5.75">
      <c r="A636" s="76"/>
      <c r="B636" s="8">
        <v>2019</v>
      </c>
      <c r="C636" s="34">
        <v>779</v>
      </c>
      <c r="D636" s="34">
        <v>400</v>
      </c>
      <c r="E636" s="34">
        <v>0</v>
      </c>
      <c r="F636" s="34">
        <v>0</v>
      </c>
      <c r="G636" s="34">
        <v>0</v>
      </c>
      <c r="H636" s="34">
        <v>0</v>
      </c>
      <c r="I636" s="34">
        <v>1</v>
      </c>
      <c r="J636" s="34">
        <v>5</v>
      </c>
      <c r="K636" s="34">
        <v>0</v>
      </c>
      <c r="L636" s="34">
        <v>0</v>
      </c>
      <c r="M636" s="34">
        <v>0</v>
      </c>
      <c r="N636" s="34">
        <v>0</v>
      </c>
      <c r="O636" s="34">
        <v>0</v>
      </c>
      <c r="P636" s="34">
        <v>0</v>
      </c>
      <c r="Q636" s="34">
        <v>510</v>
      </c>
      <c r="R636" s="34">
        <v>227</v>
      </c>
      <c r="S636" s="34">
        <v>49</v>
      </c>
      <c r="T636" s="34">
        <v>16</v>
      </c>
      <c r="U636" s="34">
        <v>14229</v>
      </c>
      <c r="V636" s="34">
        <v>6755</v>
      </c>
      <c r="W636" s="34">
        <v>0</v>
      </c>
      <c r="X636" s="34">
        <v>0</v>
      </c>
      <c r="Y636" s="34">
        <v>0</v>
      </c>
      <c r="Z636" s="34">
        <v>0</v>
      </c>
      <c r="AA636" s="34">
        <v>1033</v>
      </c>
      <c r="AB636" s="34">
        <v>591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29312</v>
      </c>
      <c r="AN636" s="34">
        <v>14058</v>
      </c>
      <c r="AO636" s="34">
        <v>2</v>
      </c>
      <c r="AP636" s="34">
        <v>5</v>
      </c>
      <c r="AQ636" s="34">
        <v>0</v>
      </c>
      <c r="AR636" s="34">
        <v>0</v>
      </c>
      <c r="AS636" s="34">
        <v>1680</v>
      </c>
      <c r="AT636" s="34">
        <v>442</v>
      </c>
      <c r="AU636" s="34">
        <f t="shared" si="96"/>
        <v>47595</v>
      </c>
      <c r="AV636" s="34">
        <f t="shared" si="96"/>
        <v>22499</v>
      </c>
      <c r="AW636" s="84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5.75">
      <c r="A637" s="77"/>
      <c r="B637" s="8">
        <v>2020</v>
      </c>
      <c r="C637" s="34">
        <v>164</v>
      </c>
      <c r="D637" s="34">
        <v>74</v>
      </c>
      <c r="E637" s="34">
        <v>0</v>
      </c>
      <c r="F637" s="34">
        <v>0</v>
      </c>
      <c r="G637" s="34">
        <v>0</v>
      </c>
      <c r="H637" s="34">
        <v>0</v>
      </c>
      <c r="I637" s="34">
        <v>0</v>
      </c>
      <c r="J637" s="34">
        <v>0</v>
      </c>
      <c r="K637" s="34">
        <v>0</v>
      </c>
      <c r="L637" s="34">
        <v>0</v>
      </c>
      <c r="M637" s="34">
        <v>0</v>
      </c>
      <c r="N637" s="34">
        <v>0</v>
      </c>
      <c r="O637" s="34">
        <v>0</v>
      </c>
      <c r="P637" s="34">
        <v>0</v>
      </c>
      <c r="Q637" s="34">
        <v>0</v>
      </c>
      <c r="R637" s="34">
        <v>0</v>
      </c>
      <c r="S637" s="34">
        <v>0</v>
      </c>
      <c r="T637" s="34">
        <v>0</v>
      </c>
      <c r="U637" s="34">
        <v>27337</v>
      </c>
      <c r="V637" s="34">
        <v>14146</v>
      </c>
      <c r="W637" s="34">
        <v>0</v>
      </c>
      <c r="X637" s="34">
        <v>0</v>
      </c>
      <c r="Y637" s="34">
        <v>0</v>
      </c>
      <c r="Z637" s="34">
        <v>0</v>
      </c>
      <c r="AA637" s="34">
        <v>72</v>
      </c>
      <c r="AB637" s="34">
        <v>33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19172</v>
      </c>
      <c r="AN637" s="34">
        <v>10448</v>
      </c>
      <c r="AO637" s="34">
        <v>0</v>
      </c>
      <c r="AP637" s="34">
        <v>0</v>
      </c>
      <c r="AQ637" s="34">
        <v>0</v>
      </c>
      <c r="AR637" s="34">
        <v>0</v>
      </c>
      <c r="AS637" s="34">
        <v>169</v>
      </c>
      <c r="AT637" s="34">
        <v>31</v>
      </c>
      <c r="AU637" s="34">
        <f t="shared" si="96"/>
        <v>46914</v>
      </c>
      <c r="AV637" s="34">
        <f t="shared" si="96"/>
        <v>24732</v>
      </c>
      <c r="AW637" s="85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5.75">
      <c r="A638" s="75" t="s">
        <v>42</v>
      </c>
      <c r="B638" s="8">
        <v>2018</v>
      </c>
      <c r="C638" s="34">
        <v>0</v>
      </c>
      <c r="D638" s="34">
        <v>0</v>
      </c>
      <c r="E638" s="34">
        <v>7</v>
      </c>
      <c r="F638" s="34">
        <v>13</v>
      </c>
      <c r="G638" s="34">
        <v>0</v>
      </c>
      <c r="H638" s="34">
        <v>0</v>
      </c>
      <c r="I638" s="34">
        <v>8643</v>
      </c>
      <c r="J638" s="34">
        <v>3171</v>
      </c>
      <c r="K638" s="34">
        <v>0</v>
      </c>
      <c r="L638" s="34">
        <v>0</v>
      </c>
      <c r="M638" s="34">
        <v>0</v>
      </c>
      <c r="N638" s="34">
        <v>0</v>
      </c>
      <c r="O638" s="34">
        <v>0</v>
      </c>
      <c r="P638" s="34">
        <v>0</v>
      </c>
      <c r="Q638" s="34">
        <v>0</v>
      </c>
      <c r="R638" s="34">
        <v>0</v>
      </c>
      <c r="S638" s="34">
        <v>0</v>
      </c>
      <c r="T638" s="34">
        <v>0</v>
      </c>
      <c r="U638" s="34">
        <v>0</v>
      </c>
      <c r="V638" s="34">
        <v>0</v>
      </c>
      <c r="W638" s="34">
        <v>0</v>
      </c>
      <c r="X638" s="34">
        <v>0</v>
      </c>
      <c r="Y638" s="34">
        <v>0</v>
      </c>
      <c r="Z638" s="34">
        <v>0</v>
      </c>
      <c r="AA638" s="34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20</v>
      </c>
      <c r="AJ638" s="34">
        <v>27</v>
      </c>
      <c r="AK638" s="34">
        <v>0</v>
      </c>
      <c r="AL638" s="34">
        <v>0</v>
      </c>
      <c r="AM638" s="34">
        <v>84516</v>
      </c>
      <c r="AN638" s="34">
        <v>14317</v>
      </c>
      <c r="AO638" s="34">
        <v>0</v>
      </c>
      <c r="AP638" s="34">
        <v>0</v>
      </c>
      <c r="AQ638" s="34">
        <v>0</v>
      </c>
      <c r="AR638" s="34">
        <v>0</v>
      </c>
      <c r="AS638" s="34">
        <v>0</v>
      </c>
      <c r="AT638" s="34">
        <v>0</v>
      </c>
      <c r="AU638" s="34">
        <f t="shared" si="96"/>
        <v>93186</v>
      </c>
      <c r="AV638" s="34">
        <f t="shared" si="96"/>
        <v>17528</v>
      </c>
      <c r="AW638" s="83" t="s">
        <v>43</v>
      </c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5.75">
      <c r="A639" s="76"/>
      <c r="B639" s="8">
        <v>2019</v>
      </c>
      <c r="C639" s="34">
        <v>0</v>
      </c>
      <c r="D639" s="34">
        <v>0</v>
      </c>
      <c r="E639" s="34">
        <v>2</v>
      </c>
      <c r="F639" s="34">
        <v>2</v>
      </c>
      <c r="G639" s="34">
        <v>0</v>
      </c>
      <c r="H639" s="34">
        <v>0</v>
      </c>
      <c r="I639" s="34">
        <v>5231</v>
      </c>
      <c r="J639" s="34">
        <v>2698</v>
      </c>
      <c r="K639" s="34">
        <v>0</v>
      </c>
      <c r="L639" s="34">
        <v>0</v>
      </c>
      <c r="M639" s="34">
        <v>0</v>
      </c>
      <c r="N639" s="34">
        <v>0</v>
      </c>
      <c r="O639" s="34">
        <v>0</v>
      </c>
      <c r="P639" s="34">
        <v>0</v>
      </c>
      <c r="Q639" s="34">
        <v>0</v>
      </c>
      <c r="R639" s="34">
        <v>0</v>
      </c>
      <c r="S639" s="34">
        <v>0</v>
      </c>
      <c r="T639" s="34">
        <v>0</v>
      </c>
      <c r="U639" s="34">
        <v>0</v>
      </c>
      <c r="V639" s="34">
        <v>0</v>
      </c>
      <c r="W639" s="34">
        <v>0</v>
      </c>
      <c r="X639" s="34">
        <v>0</v>
      </c>
      <c r="Y639" s="34">
        <v>0</v>
      </c>
      <c r="Z639" s="34">
        <v>0</v>
      </c>
      <c r="AA639" s="34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21</v>
      </c>
      <c r="AJ639" s="34">
        <v>30</v>
      </c>
      <c r="AK639" s="34">
        <v>0</v>
      </c>
      <c r="AL639" s="34">
        <v>0</v>
      </c>
      <c r="AM639" s="34">
        <v>87165</v>
      </c>
      <c r="AN639" s="34">
        <v>11564</v>
      </c>
      <c r="AO639" s="34">
        <v>83</v>
      </c>
      <c r="AP639" s="34">
        <v>23</v>
      </c>
      <c r="AQ639" s="34">
        <v>0</v>
      </c>
      <c r="AR639" s="34">
        <v>0</v>
      </c>
      <c r="AS639" s="34">
        <v>0</v>
      </c>
      <c r="AT639" s="34">
        <v>0</v>
      </c>
      <c r="AU639" s="34">
        <f t="shared" si="96"/>
        <v>92502</v>
      </c>
      <c r="AV639" s="34">
        <f t="shared" si="96"/>
        <v>14317</v>
      </c>
      <c r="AW639" s="84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5.75">
      <c r="A640" s="77"/>
      <c r="B640" s="8">
        <v>2020</v>
      </c>
      <c r="C640" s="34">
        <v>4</v>
      </c>
      <c r="D640" s="34">
        <v>7</v>
      </c>
      <c r="E640" s="34">
        <v>184</v>
      </c>
      <c r="F640" s="34">
        <v>203</v>
      </c>
      <c r="G640" s="34">
        <v>0</v>
      </c>
      <c r="H640" s="34">
        <v>0</v>
      </c>
      <c r="I640" s="34">
        <v>9129</v>
      </c>
      <c r="J640" s="34">
        <v>3884</v>
      </c>
      <c r="K640" s="34">
        <v>0</v>
      </c>
      <c r="L640" s="34">
        <v>0</v>
      </c>
      <c r="M640" s="34">
        <v>0</v>
      </c>
      <c r="N640" s="34">
        <v>0</v>
      </c>
      <c r="O640" s="34">
        <v>0</v>
      </c>
      <c r="P640" s="34">
        <v>0</v>
      </c>
      <c r="Q640" s="34">
        <v>0</v>
      </c>
      <c r="R640" s="34">
        <v>0</v>
      </c>
      <c r="S640" s="34">
        <v>0</v>
      </c>
      <c r="T640" s="34">
        <v>0</v>
      </c>
      <c r="U640" s="34">
        <v>0</v>
      </c>
      <c r="V640" s="34">
        <v>0</v>
      </c>
      <c r="W640" s="34">
        <v>0</v>
      </c>
      <c r="X640" s="34">
        <v>0</v>
      </c>
      <c r="Y640" s="34">
        <v>0</v>
      </c>
      <c r="Z640" s="34">
        <v>0</v>
      </c>
      <c r="AA640" s="34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68</v>
      </c>
      <c r="AJ640" s="34">
        <v>75</v>
      </c>
      <c r="AK640" s="34">
        <v>0</v>
      </c>
      <c r="AL640" s="34">
        <v>0</v>
      </c>
      <c r="AM640" s="34">
        <v>5570</v>
      </c>
      <c r="AN640" s="34">
        <v>9098</v>
      </c>
      <c r="AO640" s="34">
        <v>0</v>
      </c>
      <c r="AP640" s="34">
        <v>0</v>
      </c>
      <c r="AQ640" s="34">
        <v>0</v>
      </c>
      <c r="AR640" s="34">
        <v>0</v>
      </c>
      <c r="AS640" s="34">
        <v>0</v>
      </c>
      <c r="AT640" s="34">
        <v>0</v>
      </c>
      <c r="AU640" s="34">
        <f t="shared" si="96"/>
        <v>14955</v>
      </c>
      <c r="AV640" s="34">
        <f t="shared" si="96"/>
        <v>13267</v>
      </c>
      <c r="AW640" s="85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5.75">
      <c r="A641" s="75" t="s">
        <v>44</v>
      </c>
      <c r="B641" s="8">
        <v>2018</v>
      </c>
      <c r="C641" s="34">
        <v>171</v>
      </c>
      <c r="D641" s="34">
        <v>96.263999999999996</v>
      </c>
      <c r="E641" s="34">
        <v>2</v>
      </c>
      <c r="F641" s="34">
        <v>1.04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34">
        <v>0</v>
      </c>
      <c r="M641" s="34">
        <v>0</v>
      </c>
      <c r="N641" s="34">
        <v>0</v>
      </c>
      <c r="O641" s="34">
        <v>0</v>
      </c>
      <c r="P641" s="34">
        <v>0</v>
      </c>
      <c r="Q641" s="34">
        <v>149</v>
      </c>
      <c r="R641" s="34">
        <v>118.104</v>
      </c>
      <c r="S641" s="34">
        <v>0</v>
      </c>
      <c r="T641" s="34">
        <v>0</v>
      </c>
      <c r="U641" s="34">
        <v>0</v>
      </c>
      <c r="V641" s="34">
        <v>0</v>
      </c>
      <c r="W641" s="34">
        <v>0</v>
      </c>
      <c r="X641" s="34">
        <v>0</v>
      </c>
      <c r="Y641" s="34">
        <v>0</v>
      </c>
      <c r="Z641" s="34">
        <v>0</v>
      </c>
      <c r="AA641" s="34">
        <v>0</v>
      </c>
      <c r="AB641" s="34">
        <v>0</v>
      </c>
      <c r="AC641" s="34">
        <v>0</v>
      </c>
      <c r="AD641" s="34">
        <v>0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3</v>
      </c>
      <c r="AL641" s="34">
        <v>1.1200000000000001</v>
      </c>
      <c r="AM641" s="34">
        <v>0</v>
      </c>
      <c r="AN641" s="34">
        <v>0</v>
      </c>
      <c r="AO641" s="34">
        <v>1</v>
      </c>
      <c r="AP641" s="34">
        <v>1.008</v>
      </c>
      <c r="AQ641" s="34">
        <v>0</v>
      </c>
      <c r="AR641" s="34">
        <v>0</v>
      </c>
      <c r="AS641" s="34">
        <v>0</v>
      </c>
      <c r="AT641" s="34">
        <v>0</v>
      </c>
      <c r="AU641" s="34">
        <f t="shared" si="96"/>
        <v>326</v>
      </c>
      <c r="AV641" s="34">
        <f t="shared" si="96"/>
        <v>217.53600000000003</v>
      </c>
      <c r="AW641" s="83" t="s">
        <v>273</v>
      </c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5.75">
      <c r="A642" s="76"/>
      <c r="B642" s="8">
        <v>2019</v>
      </c>
      <c r="C642" s="34">
        <v>17559</v>
      </c>
      <c r="D642" s="34">
        <v>10714.034</v>
      </c>
      <c r="E642" s="34">
        <v>82729</v>
      </c>
      <c r="F642" s="34">
        <v>44460.51</v>
      </c>
      <c r="G642" s="34">
        <v>10915</v>
      </c>
      <c r="H642" s="34">
        <v>6059.1360000000004</v>
      </c>
      <c r="I642" s="34">
        <v>22831</v>
      </c>
      <c r="J642" s="34">
        <v>1375.4079999999999</v>
      </c>
      <c r="K642" s="34">
        <v>2104</v>
      </c>
      <c r="L642" s="34">
        <v>1826.52</v>
      </c>
      <c r="M642" s="34">
        <v>0</v>
      </c>
      <c r="N642" s="34">
        <v>0</v>
      </c>
      <c r="O642" s="34">
        <v>769</v>
      </c>
      <c r="P642" s="34">
        <v>387.00400000000002</v>
      </c>
      <c r="Q642" s="34">
        <v>352850</v>
      </c>
      <c r="R642" s="34">
        <v>110766.59600000001</v>
      </c>
      <c r="S642" s="34">
        <v>3710</v>
      </c>
      <c r="T642" s="34">
        <v>1619.068</v>
      </c>
      <c r="U642" s="34">
        <v>19066</v>
      </c>
      <c r="V642" s="34">
        <v>4208.9939999999997</v>
      </c>
      <c r="W642" s="34">
        <v>248</v>
      </c>
      <c r="X642" s="34">
        <v>147.87</v>
      </c>
      <c r="Y642" s="34">
        <v>41878</v>
      </c>
      <c r="Z642" s="34">
        <v>13000.346</v>
      </c>
      <c r="AA642" s="34">
        <v>31312</v>
      </c>
      <c r="AB642" s="34">
        <v>11916.596</v>
      </c>
      <c r="AC642" s="34">
        <v>12268</v>
      </c>
      <c r="AD642" s="34">
        <v>8964.2080000000005</v>
      </c>
      <c r="AE642" s="34">
        <v>0</v>
      </c>
      <c r="AF642" s="34">
        <v>0</v>
      </c>
      <c r="AG642" s="34">
        <v>50175</v>
      </c>
      <c r="AH642" s="34">
        <v>17913.97</v>
      </c>
      <c r="AI642" s="34">
        <v>33545</v>
      </c>
      <c r="AJ642" s="34">
        <v>16121.55</v>
      </c>
      <c r="AK642" s="34">
        <v>110863</v>
      </c>
      <c r="AL642" s="34">
        <v>13083.611999999999</v>
      </c>
      <c r="AM642" s="34">
        <v>0</v>
      </c>
      <c r="AN642" s="34">
        <v>0</v>
      </c>
      <c r="AO642" s="34">
        <v>599</v>
      </c>
      <c r="AP642" s="34">
        <v>540.64</v>
      </c>
      <c r="AQ642" s="34">
        <v>431</v>
      </c>
      <c r="AR642" s="34">
        <v>149.792</v>
      </c>
      <c r="AS642" s="34">
        <v>3126</v>
      </c>
      <c r="AT642" s="34">
        <v>1996.6479999999999</v>
      </c>
      <c r="AU642" s="34">
        <f t="shared" si="96"/>
        <v>796978</v>
      </c>
      <c r="AV642" s="34">
        <f t="shared" si="96"/>
        <v>265252.50200000004</v>
      </c>
      <c r="AW642" s="84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5.75">
      <c r="A643" s="77"/>
      <c r="B643" s="8">
        <v>2020</v>
      </c>
      <c r="C643" s="34">
        <v>182</v>
      </c>
      <c r="D643" s="34">
        <v>220</v>
      </c>
      <c r="E643" s="34">
        <v>36</v>
      </c>
      <c r="F643" s="34">
        <v>31</v>
      </c>
      <c r="G643" s="34">
        <v>0</v>
      </c>
      <c r="H643" s="34">
        <v>0</v>
      </c>
      <c r="I643" s="34">
        <v>0</v>
      </c>
      <c r="J643" s="34">
        <v>0</v>
      </c>
      <c r="K643" s="34">
        <v>0</v>
      </c>
      <c r="L643" s="34">
        <v>0</v>
      </c>
      <c r="M643" s="34">
        <v>0</v>
      </c>
      <c r="N643" s="34">
        <v>0</v>
      </c>
      <c r="O643" s="34">
        <v>0</v>
      </c>
      <c r="P643" s="34">
        <v>0</v>
      </c>
      <c r="Q643" s="34">
        <v>11</v>
      </c>
      <c r="R643" s="34">
        <v>30</v>
      </c>
      <c r="S643" s="34">
        <v>0</v>
      </c>
      <c r="T643" s="34">
        <v>0</v>
      </c>
      <c r="U643" s="34">
        <v>0</v>
      </c>
      <c r="V643" s="34">
        <v>0</v>
      </c>
      <c r="W643" s="34">
        <v>0</v>
      </c>
      <c r="X643" s="34">
        <v>0</v>
      </c>
      <c r="Y643" s="34">
        <v>0</v>
      </c>
      <c r="Z643" s="34">
        <v>0</v>
      </c>
      <c r="AA643" s="34">
        <v>0</v>
      </c>
      <c r="AB643" s="34">
        <v>0</v>
      </c>
      <c r="AC643" s="34">
        <v>0</v>
      </c>
      <c r="AD643" s="34">
        <v>0</v>
      </c>
      <c r="AE643" s="34">
        <v>0</v>
      </c>
      <c r="AF643" s="34">
        <v>0</v>
      </c>
      <c r="AG643" s="34">
        <v>0</v>
      </c>
      <c r="AH643" s="34">
        <v>0</v>
      </c>
      <c r="AI643" s="34">
        <v>20</v>
      </c>
      <c r="AJ643" s="34">
        <v>40</v>
      </c>
      <c r="AK643" s="34">
        <v>0</v>
      </c>
      <c r="AL643" s="34">
        <v>0</v>
      </c>
      <c r="AM643" s="34">
        <v>0</v>
      </c>
      <c r="AN643" s="34">
        <v>0</v>
      </c>
      <c r="AO643" s="34">
        <v>445</v>
      </c>
      <c r="AP643" s="34">
        <v>313</v>
      </c>
      <c r="AQ643" s="34">
        <v>0</v>
      </c>
      <c r="AR643" s="34">
        <v>0</v>
      </c>
      <c r="AS643" s="34">
        <v>0</v>
      </c>
      <c r="AT643" s="34">
        <v>0</v>
      </c>
      <c r="AU643" s="34">
        <f t="shared" si="96"/>
        <v>694</v>
      </c>
      <c r="AV643" s="34">
        <f t="shared" si="96"/>
        <v>634</v>
      </c>
      <c r="AW643" s="85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5.75">
      <c r="A644" s="75" t="s">
        <v>45</v>
      </c>
      <c r="B644" s="8">
        <v>2018</v>
      </c>
      <c r="C644" s="34">
        <v>0</v>
      </c>
      <c r="D644" s="34">
        <v>0</v>
      </c>
      <c r="E644" s="34">
        <v>0</v>
      </c>
      <c r="F644" s="34">
        <v>0</v>
      </c>
      <c r="G644" s="34">
        <v>0</v>
      </c>
      <c r="H644" s="34">
        <v>0</v>
      </c>
      <c r="I644" s="34">
        <v>0</v>
      </c>
      <c r="J644" s="34">
        <v>0</v>
      </c>
      <c r="K644" s="34">
        <v>8</v>
      </c>
      <c r="L644" s="34">
        <v>25</v>
      </c>
      <c r="M644" s="34">
        <v>0</v>
      </c>
      <c r="N644" s="34">
        <v>0</v>
      </c>
      <c r="O644" s="34">
        <v>0</v>
      </c>
      <c r="P644" s="34">
        <v>0</v>
      </c>
      <c r="Q644" s="34">
        <v>0</v>
      </c>
      <c r="R644" s="34">
        <v>0</v>
      </c>
      <c r="S644" s="34">
        <v>0</v>
      </c>
      <c r="T644" s="34">
        <v>0</v>
      </c>
      <c r="U644" s="34">
        <v>1724</v>
      </c>
      <c r="V644" s="34">
        <v>3229</v>
      </c>
      <c r="W644" s="34">
        <v>0</v>
      </c>
      <c r="X644" s="34">
        <v>0</v>
      </c>
      <c r="Y644" s="34">
        <v>0</v>
      </c>
      <c r="Z644" s="34">
        <v>0</v>
      </c>
      <c r="AA644" s="34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691</v>
      </c>
      <c r="AN644" s="34">
        <v>828</v>
      </c>
      <c r="AO644" s="34">
        <v>0</v>
      </c>
      <c r="AP644" s="34">
        <v>0</v>
      </c>
      <c r="AQ644" s="34">
        <v>0</v>
      </c>
      <c r="AR644" s="34">
        <v>0</v>
      </c>
      <c r="AS644" s="34">
        <v>0</v>
      </c>
      <c r="AT644" s="34">
        <v>0</v>
      </c>
      <c r="AU644" s="34">
        <f t="shared" si="96"/>
        <v>2423</v>
      </c>
      <c r="AV644" s="34">
        <f t="shared" si="96"/>
        <v>4082</v>
      </c>
      <c r="AW644" s="83" t="s">
        <v>274</v>
      </c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5.75">
      <c r="A645" s="76"/>
      <c r="B645" s="8">
        <v>2019</v>
      </c>
      <c r="C645" s="34">
        <v>0</v>
      </c>
      <c r="D645" s="34">
        <v>0</v>
      </c>
      <c r="E645" s="34">
        <v>0</v>
      </c>
      <c r="F645" s="34">
        <v>0</v>
      </c>
      <c r="G645" s="34">
        <v>0</v>
      </c>
      <c r="H645" s="34">
        <v>0</v>
      </c>
      <c r="I645" s="34">
        <v>4</v>
      </c>
      <c r="J645" s="34">
        <v>9</v>
      </c>
      <c r="K645" s="34">
        <v>5</v>
      </c>
      <c r="L645" s="34">
        <v>15</v>
      </c>
      <c r="M645" s="34">
        <v>0</v>
      </c>
      <c r="N645" s="34">
        <v>0</v>
      </c>
      <c r="O645" s="34">
        <v>0</v>
      </c>
      <c r="P645" s="34">
        <v>0</v>
      </c>
      <c r="Q645" s="34">
        <v>0</v>
      </c>
      <c r="R645" s="34">
        <v>0</v>
      </c>
      <c r="S645" s="34">
        <v>0</v>
      </c>
      <c r="T645" s="34">
        <v>0</v>
      </c>
      <c r="U645" s="34">
        <v>1013</v>
      </c>
      <c r="V645" s="34">
        <v>1543</v>
      </c>
      <c r="W645" s="34">
        <v>0</v>
      </c>
      <c r="X645" s="34">
        <v>0</v>
      </c>
      <c r="Y645" s="34">
        <v>0</v>
      </c>
      <c r="Z645" s="34">
        <v>0</v>
      </c>
      <c r="AA645" s="34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198</v>
      </c>
      <c r="AN645" s="34">
        <v>267</v>
      </c>
      <c r="AO645" s="34">
        <v>0</v>
      </c>
      <c r="AP645" s="34">
        <v>0</v>
      </c>
      <c r="AQ645" s="34">
        <v>0</v>
      </c>
      <c r="AR645" s="34">
        <v>0</v>
      </c>
      <c r="AS645" s="34">
        <v>0</v>
      </c>
      <c r="AT645" s="34">
        <v>0</v>
      </c>
      <c r="AU645" s="34">
        <f t="shared" si="96"/>
        <v>1220</v>
      </c>
      <c r="AV645" s="34">
        <f t="shared" si="96"/>
        <v>1834</v>
      </c>
      <c r="AW645" s="84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5.75">
      <c r="A646" s="77"/>
      <c r="B646" s="8">
        <v>2020</v>
      </c>
      <c r="C646" s="34">
        <v>0</v>
      </c>
      <c r="D646" s="34">
        <v>0</v>
      </c>
      <c r="E646" s="34">
        <v>0</v>
      </c>
      <c r="F646" s="34">
        <v>0</v>
      </c>
      <c r="G646" s="34">
        <v>0</v>
      </c>
      <c r="H646" s="34">
        <v>0</v>
      </c>
      <c r="I646" s="34">
        <v>1</v>
      </c>
      <c r="J646" s="34">
        <v>1</v>
      </c>
      <c r="K646" s="34">
        <v>0</v>
      </c>
      <c r="L646" s="34">
        <v>0</v>
      </c>
      <c r="M646" s="34">
        <v>0</v>
      </c>
      <c r="N646" s="34">
        <v>0</v>
      </c>
      <c r="O646" s="34">
        <v>0</v>
      </c>
      <c r="P646" s="34">
        <v>0</v>
      </c>
      <c r="Q646" s="34">
        <v>0</v>
      </c>
      <c r="R646" s="34">
        <v>0</v>
      </c>
      <c r="S646" s="34">
        <v>0</v>
      </c>
      <c r="T646" s="34">
        <v>0</v>
      </c>
      <c r="U646" s="34">
        <v>60</v>
      </c>
      <c r="V646" s="34">
        <v>87</v>
      </c>
      <c r="W646" s="34">
        <v>0</v>
      </c>
      <c r="X646" s="34">
        <v>0</v>
      </c>
      <c r="Y646" s="34">
        <v>0</v>
      </c>
      <c r="Z646" s="34">
        <v>0</v>
      </c>
      <c r="AA646" s="34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80</v>
      </c>
      <c r="AN646" s="34">
        <v>216</v>
      </c>
      <c r="AO646" s="34">
        <v>0</v>
      </c>
      <c r="AP646" s="34">
        <v>0</v>
      </c>
      <c r="AQ646" s="34">
        <v>382</v>
      </c>
      <c r="AR646" s="34">
        <v>87</v>
      </c>
      <c r="AS646" s="34">
        <v>0</v>
      </c>
      <c r="AT646" s="34">
        <v>0</v>
      </c>
      <c r="AU646" s="34">
        <f t="shared" si="96"/>
        <v>523</v>
      </c>
      <c r="AV646" s="34">
        <f t="shared" si="96"/>
        <v>391</v>
      </c>
      <c r="AW646" s="85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5.75">
      <c r="A647" s="75" t="s">
        <v>46</v>
      </c>
      <c r="B647" s="8">
        <v>2018</v>
      </c>
      <c r="C647" s="34">
        <v>0</v>
      </c>
      <c r="D647" s="34">
        <v>0</v>
      </c>
      <c r="E647" s="34">
        <v>0</v>
      </c>
      <c r="F647" s="34">
        <v>0</v>
      </c>
      <c r="G647" s="34">
        <v>0</v>
      </c>
      <c r="H647" s="34">
        <v>0</v>
      </c>
      <c r="I647" s="34">
        <v>0</v>
      </c>
      <c r="J647" s="34">
        <v>0</v>
      </c>
      <c r="K647" s="34">
        <v>0</v>
      </c>
      <c r="L647" s="34">
        <v>0</v>
      </c>
      <c r="M647" s="34">
        <v>0</v>
      </c>
      <c r="N647" s="34">
        <v>0</v>
      </c>
      <c r="O647" s="34">
        <v>0</v>
      </c>
      <c r="P647" s="34">
        <v>0</v>
      </c>
      <c r="Q647" s="34">
        <v>0</v>
      </c>
      <c r="R647" s="34">
        <v>0</v>
      </c>
      <c r="S647" s="34">
        <v>0</v>
      </c>
      <c r="T647" s="34">
        <v>0</v>
      </c>
      <c r="U647" s="34">
        <v>0</v>
      </c>
      <c r="V647" s="34">
        <v>0</v>
      </c>
      <c r="W647" s="34">
        <v>0</v>
      </c>
      <c r="X647" s="34">
        <v>0</v>
      </c>
      <c r="Y647" s="34">
        <v>0</v>
      </c>
      <c r="Z647" s="34">
        <v>0</v>
      </c>
      <c r="AA647" s="34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87889</v>
      </c>
      <c r="AP647" s="34">
        <v>23777</v>
      </c>
      <c r="AQ647" s="34">
        <v>0</v>
      </c>
      <c r="AR647" s="34">
        <v>0</v>
      </c>
      <c r="AS647" s="34">
        <v>0</v>
      </c>
      <c r="AT647" s="34">
        <v>0</v>
      </c>
      <c r="AU647" s="34">
        <f t="shared" si="96"/>
        <v>87889</v>
      </c>
      <c r="AV647" s="34">
        <f t="shared" si="96"/>
        <v>23777</v>
      </c>
      <c r="AW647" s="83" t="s">
        <v>275</v>
      </c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5.75">
      <c r="A648" s="76"/>
      <c r="B648" s="8">
        <v>2019</v>
      </c>
      <c r="C648" s="34">
        <v>0</v>
      </c>
      <c r="D648" s="34">
        <v>0</v>
      </c>
      <c r="E648" s="34">
        <v>0</v>
      </c>
      <c r="F648" s="34">
        <v>0</v>
      </c>
      <c r="G648" s="34">
        <v>0</v>
      </c>
      <c r="H648" s="34">
        <v>0</v>
      </c>
      <c r="I648" s="34">
        <v>0</v>
      </c>
      <c r="J648" s="34">
        <v>0</v>
      </c>
      <c r="K648" s="34">
        <v>110</v>
      </c>
      <c r="L648" s="34">
        <v>29</v>
      </c>
      <c r="M648" s="34">
        <v>0</v>
      </c>
      <c r="N648" s="34">
        <v>0</v>
      </c>
      <c r="O648" s="34">
        <v>0</v>
      </c>
      <c r="P648" s="34">
        <v>0</v>
      </c>
      <c r="Q648" s="34">
        <v>9</v>
      </c>
      <c r="R648" s="34">
        <v>4</v>
      </c>
      <c r="S648" s="34">
        <v>0</v>
      </c>
      <c r="T648" s="34">
        <v>0</v>
      </c>
      <c r="U648" s="34">
        <v>0</v>
      </c>
      <c r="V648" s="34">
        <v>0</v>
      </c>
      <c r="W648" s="34">
        <v>0</v>
      </c>
      <c r="X648" s="34">
        <v>0</v>
      </c>
      <c r="Y648" s="34">
        <v>0</v>
      </c>
      <c r="Z648" s="34">
        <v>0</v>
      </c>
      <c r="AA648" s="34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143</v>
      </c>
      <c r="AN648" s="34">
        <v>37</v>
      </c>
      <c r="AO648" s="34">
        <v>102</v>
      </c>
      <c r="AP648" s="34">
        <v>27530</v>
      </c>
      <c r="AQ648" s="34">
        <v>0</v>
      </c>
      <c r="AR648" s="34">
        <v>0</v>
      </c>
      <c r="AS648" s="34">
        <v>0</v>
      </c>
      <c r="AT648" s="34">
        <v>0</v>
      </c>
      <c r="AU648" s="34">
        <f t="shared" si="96"/>
        <v>364</v>
      </c>
      <c r="AV648" s="34">
        <f t="shared" si="96"/>
        <v>27600</v>
      </c>
      <c r="AW648" s="84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5.75">
      <c r="A649" s="77"/>
      <c r="B649" s="8">
        <v>2020</v>
      </c>
      <c r="C649" s="34">
        <v>0</v>
      </c>
      <c r="D649" s="34">
        <v>0</v>
      </c>
      <c r="E649" s="34">
        <v>0</v>
      </c>
      <c r="F649" s="34">
        <v>0</v>
      </c>
      <c r="G649" s="34">
        <v>0</v>
      </c>
      <c r="H649" s="34">
        <v>0</v>
      </c>
      <c r="I649" s="34">
        <v>0</v>
      </c>
      <c r="J649" s="34">
        <v>1</v>
      </c>
      <c r="K649" s="34">
        <v>41</v>
      </c>
      <c r="L649" s="34">
        <v>916</v>
      </c>
      <c r="M649" s="34">
        <v>0</v>
      </c>
      <c r="N649" s="34">
        <v>0</v>
      </c>
      <c r="O649" s="34">
        <v>0</v>
      </c>
      <c r="P649" s="34">
        <v>0</v>
      </c>
      <c r="Q649" s="34">
        <v>19</v>
      </c>
      <c r="R649" s="34">
        <v>16</v>
      </c>
      <c r="S649" s="34">
        <v>0</v>
      </c>
      <c r="T649" s="34">
        <v>0</v>
      </c>
      <c r="U649" s="34">
        <v>0</v>
      </c>
      <c r="V649" s="34">
        <v>0</v>
      </c>
      <c r="W649" s="34">
        <v>0</v>
      </c>
      <c r="X649" s="34">
        <v>0</v>
      </c>
      <c r="Y649" s="34">
        <v>0</v>
      </c>
      <c r="Z649" s="34">
        <v>0</v>
      </c>
      <c r="AA649" s="34">
        <v>0</v>
      </c>
      <c r="AB649" s="34">
        <v>0</v>
      </c>
      <c r="AC649" s="34">
        <v>0</v>
      </c>
      <c r="AD649" s="34">
        <v>0</v>
      </c>
      <c r="AE649" s="34">
        <v>0</v>
      </c>
      <c r="AF649" s="34">
        <v>0</v>
      </c>
      <c r="AG649" s="34">
        <v>0</v>
      </c>
      <c r="AH649" s="34">
        <v>0</v>
      </c>
      <c r="AI649" s="34">
        <v>0</v>
      </c>
      <c r="AJ649" s="34">
        <v>0</v>
      </c>
      <c r="AK649" s="34">
        <v>0</v>
      </c>
      <c r="AL649" s="34">
        <v>0</v>
      </c>
      <c r="AM649" s="34">
        <v>51</v>
      </c>
      <c r="AN649" s="34">
        <v>12</v>
      </c>
      <c r="AO649" s="34">
        <v>107037</v>
      </c>
      <c r="AP649" s="34">
        <v>19488</v>
      </c>
      <c r="AQ649" s="34">
        <v>0</v>
      </c>
      <c r="AR649" s="34">
        <v>0</v>
      </c>
      <c r="AS649" s="34">
        <v>0</v>
      </c>
      <c r="AT649" s="34">
        <v>0</v>
      </c>
      <c r="AU649" s="34">
        <f t="shared" si="96"/>
        <v>107148</v>
      </c>
      <c r="AV649" s="34">
        <f t="shared" si="96"/>
        <v>20433</v>
      </c>
      <c r="AW649" s="85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5.75">
      <c r="A650" s="75" t="s">
        <v>47</v>
      </c>
      <c r="B650" s="8">
        <v>2018</v>
      </c>
      <c r="C650" s="34">
        <v>0</v>
      </c>
      <c r="D650" s="34">
        <v>0</v>
      </c>
      <c r="E650" s="34">
        <v>24514</v>
      </c>
      <c r="F650" s="34">
        <v>10536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34">
        <v>0</v>
      </c>
      <c r="M650" s="34">
        <v>0</v>
      </c>
      <c r="N650" s="34">
        <v>0</v>
      </c>
      <c r="O650" s="34">
        <v>0</v>
      </c>
      <c r="P650" s="34">
        <v>0</v>
      </c>
      <c r="Q650" s="34">
        <v>3107</v>
      </c>
      <c r="R650" s="34">
        <v>1602</v>
      </c>
      <c r="S650" s="34">
        <v>0</v>
      </c>
      <c r="T650" s="34">
        <v>0</v>
      </c>
      <c r="U650" s="34">
        <v>0</v>
      </c>
      <c r="V650" s="34">
        <v>0</v>
      </c>
      <c r="W650" s="34">
        <v>0</v>
      </c>
      <c r="X650" s="34">
        <v>0</v>
      </c>
      <c r="Y650" s="34">
        <v>0</v>
      </c>
      <c r="Z650" s="34">
        <v>0</v>
      </c>
      <c r="AA650" s="34">
        <v>511</v>
      </c>
      <c r="AB650" s="34">
        <v>282</v>
      </c>
      <c r="AC650" s="34">
        <v>0</v>
      </c>
      <c r="AD650" s="34">
        <v>0</v>
      </c>
      <c r="AE650" s="34">
        <v>0</v>
      </c>
      <c r="AF650" s="34">
        <v>0</v>
      </c>
      <c r="AG650" s="34">
        <v>0</v>
      </c>
      <c r="AH650" s="34">
        <v>0</v>
      </c>
      <c r="AI650" s="34">
        <v>0</v>
      </c>
      <c r="AJ650" s="34">
        <v>0</v>
      </c>
      <c r="AK650" s="34">
        <v>0</v>
      </c>
      <c r="AL650" s="34">
        <v>0</v>
      </c>
      <c r="AM650" s="34">
        <v>641</v>
      </c>
      <c r="AN650" s="34">
        <v>332</v>
      </c>
      <c r="AO650" s="34">
        <v>0</v>
      </c>
      <c r="AP650" s="34">
        <v>0</v>
      </c>
      <c r="AQ650" s="34">
        <v>0</v>
      </c>
      <c r="AR650" s="34">
        <v>0</v>
      </c>
      <c r="AS650" s="34">
        <v>0</v>
      </c>
      <c r="AT650" s="34">
        <v>0</v>
      </c>
      <c r="AU650" s="34">
        <f t="shared" si="96"/>
        <v>28773</v>
      </c>
      <c r="AV650" s="34">
        <f t="shared" si="96"/>
        <v>12752</v>
      </c>
      <c r="AW650" s="83" t="s">
        <v>48</v>
      </c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5.75">
      <c r="A651" s="76"/>
      <c r="B651" s="8">
        <v>2019</v>
      </c>
      <c r="C651" s="34">
        <v>5</v>
      </c>
      <c r="D651" s="34">
        <v>2</v>
      </c>
      <c r="E651" s="34">
        <v>23538</v>
      </c>
      <c r="F651" s="34">
        <v>11710</v>
      </c>
      <c r="G651" s="34">
        <v>0</v>
      </c>
      <c r="H651" s="34">
        <v>0</v>
      </c>
      <c r="I651" s="34">
        <v>0</v>
      </c>
      <c r="J651" s="34">
        <v>0</v>
      </c>
      <c r="K651" s="34">
        <v>0</v>
      </c>
      <c r="L651" s="34">
        <v>0</v>
      </c>
      <c r="M651" s="34">
        <v>0</v>
      </c>
      <c r="N651" s="34">
        <v>0</v>
      </c>
      <c r="O651" s="34">
        <v>0</v>
      </c>
      <c r="P651" s="34">
        <v>0</v>
      </c>
      <c r="Q651" s="34">
        <v>856</v>
      </c>
      <c r="R651" s="34">
        <v>667</v>
      </c>
      <c r="S651" s="34">
        <v>0</v>
      </c>
      <c r="T651" s="34">
        <v>0</v>
      </c>
      <c r="U651" s="34">
        <v>0</v>
      </c>
      <c r="V651" s="34">
        <v>0</v>
      </c>
      <c r="W651" s="34">
        <v>0</v>
      </c>
      <c r="X651" s="34">
        <v>0</v>
      </c>
      <c r="Y651" s="34">
        <v>0</v>
      </c>
      <c r="Z651" s="34">
        <v>0</v>
      </c>
      <c r="AA651" s="34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3042</v>
      </c>
      <c r="AN651" s="34">
        <v>1885</v>
      </c>
      <c r="AO651" s="34">
        <v>0</v>
      </c>
      <c r="AP651" s="34">
        <v>0</v>
      </c>
      <c r="AQ651" s="34">
        <v>0</v>
      </c>
      <c r="AR651" s="34">
        <v>0</v>
      </c>
      <c r="AS651" s="34">
        <v>0</v>
      </c>
      <c r="AT651" s="34">
        <v>0</v>
      </c>
      <c r="AU651" s="34">
        <f t="shared" si="96"/>
        <v>27441</v>
      </c>
      <c r="AV651" s="34">
        <f t="shared" si="96"/>
        <v>14264</v>
      </c>
      <c r="AW651" s="84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5.75">
      <c r="A652" s="77"/>
      <c r="B652" s="8">
        <v>2020</v>
      </c>
      <c r="C652" s="34">
        <v>0</v>
      </c>
      <c r="D652" s="34">
        <v>0</v>
      </c>
      <c r="E652" s="34">
        <v>25239</v>
      </c>
      <c r="F652" s="34">
        <v>14757</v>
      </c>
      <c r="G652" s="34">
        <v>0</v>
      </c>
      <c r="H652" s="34">
        <v>0</v>
      </c>
      <c r="I652" s="34">
        <v>0</v>
      </c>
      <c r="J652" s="34">
        <v>0</v>
      </c>
      <c r="K652" s="34">
        <v>0</v>
      </c>
      <c r="L652" s="34">
        <v>0</v>
      </c>
      <c r="M652" s="34">
        <v>0</v>
      </c>
      <c r="N652" s="34">
        <v>0</v>
      </c>
      <c r="O652" s="34">
        <v>0</v>
      </c>
      <c r="P652" s="34">
        <v>0</v>
      </c>
      <c r="Q652" s="34">
        <v>1144</v>
      </c>
      <c r="R652" s="34">
        <v>914</v>
      </c>
      <c r="S652" s="34">
        <v>0</v>
      </c>
      <c r="T652" s="34">
        <v>0</v>
      </c>
      <c r="U652" s="34">
        <v>0</v>
      </c>
      <c r="V652" s="34">
        <v>0</v>
      </c>
      <c r="W652" s="34">
        <v>0</v>
      </c>
      <c r="X652" s="34">
        <v>0</v>
      </c>
      <c r="Y652" s="34">
        <v>0</v>
      </c>
      <c r="Z652" s="34">
        <v>0</v>
      </c>
      <c r="AA652" s="34">
        <v>0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109</v>
      </c>
      <c r="AN652" s="34">
        <v>188</v>
      </c>
      <c r="AO652" s="34">
        <v>0</v>
      </c>
      <c r="AP652" s="34">
        <v>0</v>
      </c>
      <c r="AQ652" s="34">
        <v>0</v>
      </c>
      <c r="AR652" s="34">
        <v>0</v>
      </c>
      <c r="AS652" s="34">
        <v>0</v>
      </c>
      <c r="AT652" s="34">
        <v>0</v>
      </c>
      <c r="AU652" s="34">
        <f t="shared" si="96"/>
        <v>26492</v>
      </c>
      <c r="AV652" s="34">
        <f t="shared" si="96"/>
        <v>15859</v>
      </c>
      <c r="AW652" s="85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5.75">
      <c r="A653" s="75" t="s">
        <v>120</v>
      </c>
      <c r="B653" s="8">
        <v>2018</v>
      </c>
      <c r="C653" s="34">
        <f t="shared" ref="C653" si="97">C599+C602+C605+C608+C611+C614+C617+C620+C623+C626+C629+C632+C635+C638+C641+C644+C647+C650+C595+C593+C590+C587</f>
        <v>384128.08499999996</v>
      </c>
      <c r="D653" s="34">
        <f t="shared" ref="D653:AT653" si="98">D599+D602+D605+D608+D611+D614+D617+D620+D623+D626+D629+D632+D635+D638+D641+D644+D647+D650+D595+D593+D590+D587</f>
        <v>211438.69905</v>
      </c>
      <c r="E653" s="34">
        <f t="shared" si="98"/>
        <v>67021.542000000001</v>
      </c>
      <c r="F653" s="34">
        <f t="shared" si="98"/>
        <v>19466.949975</v>
      </c>
      <c r="G653" s="34">
        <f t="shared" si="98"/>
        <v>42.45</v>
      </c>
      <c r="H653" s="34">
        <f t="shared" si="98"/>
        <v>43.306380000000004</v>
      </c>
      <c r="I653" s="34">
        <f t="shared" si="98"/>
        <v>70893.089000000007</v>
      </c>
      <c r="J653" s="34">
        <f t="shared" si="98"/>
        <v>14429.29198</v>
      </c>
      <c r="K653" s="34">
        <f t="shared" si="98"/>
        <v>294.20600000000002</v>
      </c>
      <c r="L653" s="34">
        <f t="shared" si="98"/>
        <v>808.1</v>
      </c>
      <c r="M653" s="34">
        <f t="shared" si="98"/>
        <v>0</v>
      </c>
      <c r="N653" s="34">
        <f t="shared" si="98"/>
        <v>0</v>
      </c>
      <c r="O653" s="34">
        <f t="shared" si="98"/>
        <v>27</v>
      </c>
      <c r="P653" s="34">
        <f t="shared" si="98"/>
        <v>13</v>
      </c>
      <c r="Q653" s="34">
        <f t="shared" si="98"/>
        <v>115733.19200000001</v>
      </c>
      <c r="R653" s="34">
        <f t="shared" si="98"/>
        <v>44917.038549999997</v>
      </c>
      <c r="S653" s="34">
        <f t="shared" si="98"/>
        <v>6733</v>
      </c>
      <c r="T653" s="34">
        <f t="shared" si="98"/>
        <v>2385</v>
      </c>
      <c r="U653" s="34">
        <f t="shared" si="98"/>
        <v>35817.1</v>
      </c>
      <c r="V653" s="34">
        <f t="shared" si="98"/>
        <v>18921.658654999999</v>
      </c>
      <c r="W653" s="34">
        <f t="shared" si="98"/>
        <v>8</v>
      </c>
      <c r="X653" s="34">
        <f t="shared" si="98"/>
        <v>20</v>
      </c>
      <c r="Y653" s="34">
        <f t="shared" si="98"/>
        <v>1</v>
      </c>
      <c r="Z653" s="34">
        <f t="shared" si="98"/>
        <v>6</v>
      </c>
      <c r="AA653" s="34">
        <f t="shared" si="98"/>
        <v>95582</v>
      </c>
      <c r="AB653" s="34">
        <f t="shared" si="98"/>
        <v>40542</v>
      </c>
      <c r="AC653" s="34">
        <f t="shared" si="98"/>
        <v>3823</v>
      </c>
      <c r="AD653" s="34">
        <f t="shared" si="98"/>
        <v>1523</v>
      </c>
      <c r="AE653" s="34">
        <f t="shared" si="98"/>
        <v>449.21199999999999</v>
      </c>
      <c r="AF653" s="34">
        <f t="shared" si="98"/>
        <v>390.42488000000003</v>
      </c>
      <c r="AG653" s="34">
        <f t="shared" si="98"/>
        <v>2.617</v>
      </c>
      <c r="AH653" s="34">
        <f t="shared" si="98"/>
        <v>142.87755999999999</v>
      </c>
      <c r="AI653" s="34">
        <f t="shared" si="98"/>
        <v>19135.135000000002</v>
      </c>
      <c r="AJ653" s="34">
        <f t="shared" si="98"/>
        <v>36205.937194999999</v>
      </c>
      <c r="AK653" s="34">
        <f t="shared" si="98"/>
        <v>59</v>
      </c>
      <c r="AL653" s="34">
        <f t="shared" si="98"/>
        <v>240.12</v>
      </c>
      <c r="AM653" s="34">
        <f t="shared" si="98"/>
        <v>537602.36599999992</v>
      </c>
      <c r="AN653" s="34">
        <f t="shared" si="98"/>
        <v>233815.99256499999</v>
      </c>
      <c r="AO653" s="34">
        <f t="shared" si="98"/>
        <v>101461.55899999999</v>
      </c>
      <c r="AP653" s="34">
        <f t="shared" si="98"/>
        <v>47029.254894999998</v>
      </c>
      <c r="AQ653" s="34">
        <f t="shared" si="98"/>
        <v>0</v>
      </c>
      <c r="AR653" s="34">
        <f t="shared" si="98"/>
        <v>0</v>
      </c>
      <c r="AS653" s="34">
        <f t="shared" si="98"/>
        <v>65396.678</v>
      </c>
      <c r="AT653" s="34">
        <f t="shared" si="98"/>
        <v>18884.450714999999</v>
      </c>
      <c r="AU653" s="34">
        <f t="shared" ref="AU653:AV653" si="99">AU599+AU602+AU605+AU608+AU611+AU614+AU617+AU620+AU623+AU626+AU629+AU632+AU635+AU638+AU641+AU644+AU647+AU650+AU595+AU593+AU590+AU587</f>
        <v>1504210.2309999999</v>
      </c>
      <c r="AV653" s="34">
        <f t="shared" si="99"/>
        <v>691223.10239999997</v>
      </c>
      <c r="AW653" s="83" t="s">
        <v>82</v>
      </c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5.75">
      <c r="A654" s="76"/>
      <c r="B654" s="8">
        <v>2019</v>
      </c>
      <c r="C654" s="34">
        <f t="shared" ref="C654:AT654" si="100">C600+C603+C606+C609+C612+C615+C618+C621+C624+C627+C630+C633+C636+C639+C642+C645+C648+C651+C596+C594+C591+C588</f>
        <v>347064.90600000002</v>
      </c>
      <c r="D654" s="34">
        <f t="shared" si="100"/>
        <v>168348.09893506492</v>
      </c>
      <c r="E654" s="34">
        <f t="shared" si="100"/>
        <v>150493.66</v>
      </c>
      <c r="F654" s="34">
        <f t="shared" si="100"/>
        <v>98063.180809547935</v>
      </c>
      <c r="G654" s="34">
        <f t="shared" si="100"/>
        <v>11166.797</v>
      </c>
      <c r="H654" s="34">
        <f t="shared" si="100"/>
        <v>6173.7931428571437</v>
      </c>
      <c r="I654" s="34">
        <f t="shared" si="100"/>
        <v>31190.585999999999</v>
      </c>
      <c r="J654" s="34">
        <f t="shared" si="100"/>
        <v>9558.4131948051945</v>
      </c>
      <c r="K654" s="34">
        <f t="shared" si="100"/>
        <v>4662.9030000000002</v>
      </c>
      <c r="L654" s="34">
        <f t="shared" si="100"/>
        <v>2947.9672676</v>
      </c>
      <c r="M654" s="34">
        <f t="shared" si="100"/>
        <v>0</v>
      </c>
      <c r="N654" s="34">
        <f t="shared" si="100"/>
        <v>0</v>
      </c>
      <c r="O654" s="34">
        <f t="shared" si="100"/>
        <v>769</v>
      </c>
      <c r="P654" s="34">
        <f t="shared" si="100"/>
        <v>387.00400000000002</v>
      </c>
      <c r="Q654" s="34">
        <f t="shared" si="100"/>
        <v>434006.25</v>
      </c>
      <c r="R654" s="34">
        <f t="shared" si="100"/>
        <v>149353.68431168832</v>
      </c>
      <c r="S654" s="34">
        <f t="shared" si="100"/>
        <v>5221</v>
      </c>
      <c r="T654" s="34">
        <f t="shared" si="100"/>
        <v>2026.7179999999998</v>
      </c>
      <c r="U654" s="34">
        <f t="shared" si="100"/>
        <v>124625.20299999999</v>
      </c>
      <c r="V654" s="34">
        <f t="shared" si="100"/>
        <v>50510.306034442998</v>
      </c>
      <c r="W654" s="34">
        <f t="shared" si="100"/>
        <v>248</v>
      </c>
      <c r="X654" s="34">
        <f t="shared" si="100"/>
        <v>147.87</v>
      </c>
      <c r="Y654" s="34">
        <f t="shared" si="100"/>
        <v>41920</v>
      </c>
      <c r="Z654" s="34">
        <f t="shared" si="100"/>
        <v>13072.346</v>
      </c>
      <c r="AA654" s="34">
        <f t="shared" si="100"/>
        <v>118379</v>
      </c>
      <c r="AB654" s="34">
        <f t="shared" si="100"/>
        <v>45808.595999999998</v>
      </c>
      <c r="AC654" s="34">
        <f t="shared" si="100"/>
        <v>13904</v>
      </c>
      <c r="AD654" s="34">
        <f t="shared" si="100"/>
        <v>9643.2080000000005</v>
      </c>
      <c r="AE654" s="34">
        <f t="shared" si="100"/>
        <v>629.06299999999999</v>
      </c>
      <c r="AF654" s="34">
        <f t="shared" si="100"/>
        <v>1971.33</v>
      </c>
      <c r="AG654" s="34">
        <f t="shared" si="100"/>
        <v>51002.171999999999</v>
      </c>
      <c r="AH654" s="34">
        <f t="shared" si="100"/>
        <v>18424.22</v>
      </c>
      <c r="AI654" s="34">
        <f t="shared" si="100"/>
        <v>56040.432999999997</v>
      </c>
      <c r="AJ654" s="34">
        <f t="shared" si="100"/>
        <v>47779.562434597399</v>
      </c>
      <c r="AK654" s="34">
        <f t="shared" si="100"/>
        <v>111024.7</v>
      </c>
      <c r="AL654" s="34">
        <f t="shared" si="100"/>
        <v>13164.57187088</v>
      </c>
      <c r="AM654" s="34">
        <f t="shared" si="100"/>
        <v>514542.17599999998</v>
      </c>
      <c r="AN654" s="34">
        <f t="shared" si="100"/>
        <v>207480.75546399999</v>
      </c>
      <c r="AO654" s="34">
        <f t="shared" si="100"/>
        <v>16161.411</v>
      </c>
      <c r="AP654" s="34">
        <f t="shared" si="100"/>
        <v>47842.586818605188</v>
      </c>
      <c r="AQ654" s="34">
        <f t="shared" si="100"/>
        <v>431</v>
      </c>
      <c r="AR654" s="34">
        <f t="shared" si="100"/>
        <v>149.792</v>
      </c>
      <c r="AS654" s="34">
        <f t="shared" si="100"/>
        <v>73218</v>
      </c>
      <c r="AT654" s="34">
        <f t="shared" si="100"/>
        <v>21274.648000000001</v>
      </c>
      <c r="AU654" s="34">
        <f t="shared" ref="AU654:AV654" si="101">AU600+AU603+AU606+AU609+AU612+AU615+AU618+AU621+AU624+AU627+AU630+AU633+AU636+AU639+AU642+AU645+AU648+AU651+AU596+AU594+AU591+AU588</f>
        <v>2106700.2600000002</v>
      </c>
      <c r="AV654" s="34">
        <f t="shared" si="101"/>
        <v>914128.65228408913</v>
      </c>
      <c r="AW654" s="84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5.75">
      <c r="A655" s="77"/>
      <c r="B655" s="8">
        <v>2020</v>
      </c>
      <c r="C655" s="34">
        <f t="shared" ref="C655:AT655" si="102">C601+C604+C607+C610+C613+C616+C619+C622+C625+C628+C631+C634+C637+C640+C643+C646+C649+C652+C597+C595+C592+C589</f>
        <v>414641</v>
      </c>
      <c r="D655" s="34">
        <f t="shared" si="102"/>
        <v>197331</v>
      </c>
      <c r="E655" s="34">
        <f t="shared" si="102"/>
        <v>45088</v>
      </c>
      <c r="F655" s="34">
        <f t="shared" si="102"/>
        <v>35579</v>
      </c>
      <c r="G655" s="34">
        <f t="shared" si="102"/>
        <v>11</v>
      </c>
      <c r="H655" s="34">
        <f t="shared" si="102"/>
        <v>63</v>
      </c>
      <c r="I655" s="34">
        <f t="shared" si="102"/>
        <v>10482</v>
      </c>
      <c r="J655" s="34">
        <f t="shared" si="102"/>
        <v>6619</v>
      </c>
      <c r="K655" s="34">
        <f t="shared" si="102"/>
        <v>3076</v>
      </c>
      <c r="L655" s="34">
        <f t="shared" si="102"/>
        <v>3092</v>
      </c>
      <c r="M655" s="34">
        <f t="shared" si="102"/>
        <v>0</v>
      </c>
      <c r="N655" s="34">
        <f t="shared" si="102"/>
        <v>0</v>
      </c>
      <c r="O655" s="34">
        <f t="shared" si="102"/>
        <v>0</v>
      </c>
      <c r="P655" s="34">
        <f t="shared" si="102"/>
        <v>1</v>
      </c>
      <c r="Q655" s="34">
        <f t="shared" si="102"/>
        <v>66893</v>
      </c>
      <c r="R655" s="34">
        <f t="shared" si="102"/>
        <v>31888</v>
      </c>
      <c r="S655" s="34">
        <f t="shared" si="102"/>
        <v>17989</v>
      </c>
      <c r="T655" s="34">
        <f t="shared" si="102"/>
        <v>4789</v>
      </c>
      <c r="U655" s="34">
        <f t="shared" si="102"/>
        <v>138253</v>
      </c>
      <c r="V655" s="34">
        <f t="shared" si="102"/>
        <v>55579</v>
      </c>
      <c r="W655" s="34">
        <f t="shared" si="102"/>
        <v>26</v>
      </c>
      <c r="X655" s="34">
        <f t="shared" si="102"/>
        <v>19</v>
      </c>
      <c r="Y655" s="34">
        <f t="shared" si="102"/>
        <v>95</v>
      </c>
      <c r="Z655" s="34">
        <f t="shared" si="102"/>
        <v>265</v>
      </c>
      <c r="AA655" s="34">
        <f t="shared" si="102"/>
        <v>86586</v>
      </c>
      <c r="AB655" s="34">
        <f t="shared" si="102"/>
        <v>32659</v>
      </c>
      <c r="AC655" s="34">
        <f t="shared" si="102"/>
        <v>2798</v>
      </c>
      <c r="AD655" s="34">
        <f t="shared" si="102"/>
        <v>1378</v>
      </c>
      <c r="AE655" s="34">
        <f t="shared" si="102"/>
        <v>0</v>
      </c>
      <c r="AF655" s="34">
        <f t="shared" si="102"/>
        <v>0</v>
      </c>
      <c r="AG655" s="34">
        <f t="shared" si="102"/>
        <v>669</v>
      </c>
      <c r="AH655" s="34">
        <f t="shared" si="102"/>
        <v>599</v>
      </c>
      <c r="AI655" s="34">
        <f t="shared" si="102"/>
        <v>57345</v>
      </c>
      <c r="AJ655" s="34">
        <f t="shared" si="102"/>
        <v>57368</v>
      </c>
      <c r="AK655" s="34">
        <f t="shared" si="102"/>
        <v>0</v>
      </c>
      <c r="AL655" s="34">
        <f t="shared" si="102"/>
        <v>0</v>
      </c>
      <c r="AM655" s="34">
        <f t="shared" si="102"/>
        <v>380271</v>
      </c>
      <c r="AN655" s="34">
        <f t="shared" si="102"/>
        <v>201119</v>
      </c>
      <c r="AO655" s="34">
        <f t="shared" si="102"/>
        <v>122183</v>
      </c>
      <c r="AP655" s="34">
        <f t="shared" si="102"/>
        <v>38601</v>
      </c>
      <c r="AQ655" s="34">
        <f t="shared" si="102"/>
        <v>390</v>
      </c>
      <c r="AR655" s="34">
        <f t="shared" si="102"/>
        <v>118</v>
      </c>
      <c r="AS655" s="34">
        <f t="shared" si="102"/>
        <v>92342</v>
      </c>
      <c r="AT655" s="34">
        <f t="shared" si="102"/>
        <v>28055</v>
      </c>
      <c r="AU655" s="34">
        <f t="shared" ref="AU655:AV655" si="103">AU601+AU604+AU607+AU610+AU613+AU616+AU619+AU622+AU625+AU628+AU631+AU634+AU637+AU640+AU643+AU646+AU649+AU652+AU597+AU595+AU592+AU589</f>
        <v>1439138</v>
      </c>
      <c r="AV655" s="34">
        <f t="shared" si="103"/>
        <v>695122</v>
      </c>
      <c r="AW655" s="85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8" customHeight="1">
      <c r="A661" s="49" t="s">
        <v>240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47" t="s">
        <v>239</v>
      </c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26.25" customHeight="1">
      <c r="A662" s="113" t="s">
        <v>312</v>
      </c>
      <c r="B662" s="113"/>
      <c r="C662" s="113"/>
      <c r="D662" s="113"/>
      <c r="E662" s="1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82" t="s">
        <v>314</v>
      </c>
      <c r="AU662" s="82"/>
      <c r="AV662" s="82"/>
      <c r="AW662" s="82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6.5" customHeight="1">
      <c r="A663" s="74" t="s">
        <v>258</v>
      </c>
      <c r="B663" s="74"/>
      <c r="C663" s="74"/>
      <c r="D663" s="74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J663" s="2"/>
      <c r="AK663" s="2"/>
      <c r="AL663" s="2"/>
      <c r="AM663" s="2"/>
      <c r="AN663" s="2"/>
      <c r="AO663" s="2"/>
      <c r="AP663" s="2"/>
      <c r="AQ663" s="88" t="s">
        <v>122</v>
      </c>
      <c r="AR663" s="88"/>
      <c r="AS663" s="88"/>
      <c r="AT663" s="88"/>
      <c r="AU663" s="88"/>
      <c r="AV663" s="88"/>
      <c r="AW663" s="88"/>
      <c r="AX663" s="29"/>
      <c r="AY663" s="29"/>
      <c r="AZ663" s="1"/>
      <c r="BA663" s="1"/>
      <c r="BB663" s="1"/>
    </row>
    <row r="664" spans="1:61" ht="16.5" customHeight="1">
      <c r="A664" s="78" t="s">
        <v>84</v>
      </c>
      <c r="B664" s="79"/>
      <c r="C664" s="80" t="s">
        <v>85</v>
      </c>
      <c r="D664" s="81"/>
      <c r="E664" s="80" t="s">
        <v>16</v>
      </c>
      <c r="F664" s="81"/>
      <c r="G664" s="80" t="s">
        <v>18</v>
      </c>
      <c r="H664" s="81"/>
      <c r="I664" s="80" t="s">
        <v>19</v>
      </c>
      <c r="J664" s="81"/>
      <c r="K664" s="80" t="s">
        <v>20</v>
      </c>
      <c r="L664" s="81"/>
      <c r="M664" s="80" t="s">
        <v>21</v>
      </c>
      <c r="N664" s="81"/>
      <c r="O664" s="80" t="s">
        <v>86</v>
      </c>
      <c r="P664" s="81"/>
      <c r="Q664" s="80" t="s">
        <v>24</v>
      </c>
      <c r="R664" s="81"/>
      <c r="S664" s="80" t="s">
        <v>26</v>
      </c>
      <c r="T664" s="81"/>
      <c r="U664" s="80" t="s">
        <v>28</v>
      </c>
      <c r="V664" s="81"/>
      <c r="W664" s="80" t="s">
        <v>30</v>
      </c>
      <c r="X664" s="81"/>
      <c r="Y664" s="80" t="s">
        <v>32</v>
      </c>
      <c r="Z664" s="81"/>
      <c r="AA664" s="80" t="s">
        <v>34</v>
      </c>
      <c r="AB664" s="81"/>
      <c r="AC664" s="80" t="s">
        <v>36</v>
      </c>
      <c r="AD664" s="81"/>
      <c r="AE664" s="80" t="s">
        <v>38</v>
      </c>
      <c r="AF664" s="81"/>
      <c r="AG664" s="80" t="s">
        <v>40</v>
      </c>
      <c r="AH664" s="81"/>
      <c r="AI664" s="80" t="s">
        <v>41</v>
      </c>
      <c r="AJ664" s="81"/>
      <c r="AK664" s="80" t="s">
        <v>42</v>
      </c>
      <c r="AL664" s="81"/>
      <c r="AM664" s="80" t="s">
        <v>44</v>
      </c>
      <c r="AN664" s="81"/>
      <c r="AO664" s="80" t="s">
        <v>45</v>
      </c>
      <c r="AP664" s="81"/>
      <c r="AQ664" s="80" t="s">
        <v>46</v>
      </c>
      <c r="AR664" s="81"/>
      <c r="AS664" s="80" t="s">
        <v>47</v>
      </c>
      <c r="AT664" s="81"/>
      <c r="AU664" s="80" t="s">
        <v>81</v>
      </c>
      <c r="AV664" s="81"/>
      <c r="AW664" s="30" t="s">
        <v>87</v>
      </c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6.5" customHeight="1">
      <c r="A665" s="75" t="s">
        <v>88</v>
      </c>
      <c r="B665" s="30" t="s">
        <v>52</v>
      </c>
      <c r="C665" s="80" t="s">
        <v>305</v>
      </c>
      <c r="D665" s="81"/>
      <c r="E665" s="80" t="s">
        <v>89</v>
      </c>
      <c r="F665" s="81"/>
      <c r="G665" s="80" t="s">
        <v>306</v>
      </c>
      <c r="H665" s="81"/>
      <c r="I665" s="80" t="s">
        <v>307</v>
      </c>
      <c r="J665" s="81"/>
      <c r="K665" s="80" t="s">
        <v>308</v>
      </c>
      <c r="L665" s="81"/>
      <c r="M665" s="80" t="s">
        <v>270</v>
      </c>
      <c r="N665" s="81"/>
      <c r="O665" s="80" t="s">
        <v>90</v>
      </c>
      <c r="P665" s="81"/>
      <c r="Q665" s="80" t="s">
        <v>91</v>
      </c>
      <c r="R665" s="81"/>
      <c r="S665" s="80" t="s">
        <v>92</v>
      </c>
      <c r="T665" s="81"/>
      <c r="U665" s="80" t="s">
        <v>93</v>
      </c>
      <c r="V665" s="81"/>
      <c r="W665" s="80" t="s">
        <v>94</v>
      </c>
      <c r="X665" s="81"/>
      <c r="Y665" s="80" t="s">
        <v>95</v>
      </c>
      <c r="Z665" s="81"/>
      <c r="AA665" s="80" t="s">
        <v>96</v>
      </c>
      <c r="AB665" s="81"/>
      <c r="AC665" s="80" t="s">
        <v>97</v>
      </c>
      <c r="AD665" s="81"/>
      <c r="AE665" s="80" t="s">
        <v>98</v>
      </c>
      <c r="AF665" s="81"/>
      <c r="AG665" s="80" t="s">
        <v>309</v>
      </c>
      <c r="AH665" s="81"/>
      <c r="AI665" s="80" t="s">
        <v>310</v>
      </c>
      <c r="AJ665" s="81"/>
      <c r="AK665" s="80" t="s">
        <v>99</v>
      </c>
      <c r="AL665" s="81"/>
      <c r="AM665" s="80" t="s">
        <v>311</v>
      </c>
      <c r="AN665" s="81"/>
      <c r="AO665" s="80" t="s">
        <v>100</v>
      </c>
      <c r="AP665" s="81"/>
      <c r="AQ665" s="80" t="s">
        <v>275</v>
      </c>
      <c r="AR665" s="81"/>
      <c r="AS665" s="80" t="s">
        <v>101</v>
      </c>
      <c r="AT665" s="81"/>
      <c r="AU665" s="80" t="s">
        <v>102</v>
      </c>
      <c r="AV665" s="81"/>
      <c r="AW665" s="83" t="s">
        <v>103</v>
      </c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5.75">
      <c r="A666" s="77"/>
      <c r="B666" s="48" t="s">
        <v>65</v>
      </c>
      <c r="C666" s="35" t="s">
        <v>123</v>
      </c>
      <c r="D666" s="46" t="s">
        <v>124</v>
      </c>
      <c r="E666" s="35" t="s">
        <v>123</v>
      </c>
      <c r="F666" s="46" t="s">
        <v>124</v>
      </c>
      <c r="G666" s="35" t="s">
        <v>123</v>
      </c>
      <c r="H666" s="46" t="s">
        <v>124</v>
      </c>
      <c r="I666" s="35" t="s">
        <v>123</v>
      </c>
      <c r="J666" s="46" t="s">
        <v>124</v>
      </c>
      <c r="K666" s="35" t="s">
        <v>123</v>
      </c>
      <c r="L666" s="46" t="s">
        <v>124</v>
      </c>
      <c r="M666" s="35" t="s">
        <v>123</v>
      </c>
      <c r="N666" s="46" t="s">
        <v>124</v>
      </c>
      <c r="O666" s="35" t="s">
        <v>123</v>
      </c>
      <c r="P666" s="46" t="s">
        <v>124</v>
      </c>
      <c r="Q666" s="35" t="s">
        <v>123</v>
      </c>
      <c r="R666" s="46" t="s">
        <v>124</v>
      </c>
      <c r="S666" s="35" t="s">
        <v>123</v>
      </c>
      <c r="T666" s="46" t="s">
        <v>124</v>
      </c>
      <c r="U666" s="35" t="s">
        <v>123</v>
      </c>
      <c r="V666" s="46" t="s">
        <v>124</v>
      </c>
      <c r="W666" s="35" t="s">
        <v>123</v>
      </c>
      <c r="X666" s="46" t="s">
        <v>124</v>
      </c>
      <c r="Y666" s="35" t="s">
        <v>123</v>
      </c>
      <c r="Z666" s="46" t="s">
        <v>124</v>
      </c>
      <c r="AA666" s="35" t="s">
        <v>123</v>
      </c>
      <c r="AB666" s="46" t="s">
        <v>124</v>
      </c>
      <c r="AC666" s="35" t="s">
        <v>123</v>
      </c>
      <c r="AD666" s="46" t="s">
        <v>124</v>
      </c>
      <c r="AE666" s="35" t="s">
        <v>123</v>
      </c>
      <c r="AF666" s="46" t="s">
        <v>124</v>
      </c>
      <c r="AG666" s="35" t="s">
        <v>123</v>
      </c>
      <c r="AH666" s="46" t="s">
        <v>124</v>
      </c>
      <c r="AI666" s="35" t="s">
        <v>123</v>
      </c>
      <c r="AJ666" s="46" t="s">
        <v>124</v>
      </c>
      <c r="AK666" s="35" t="s">
        <v>123</v>
      </c>
      <c r="AL666" s="46" t="s">
        <v>124</v>
      </c>
      <c r="AM666" s="35" t="s">
        <v>123</v>
      </c>
      <c r="AN666" s="46" t="s">
        <v>124</v>
      </c>
      <c r="AO666" s="35" t="s">
        <v>123</v>
      </c>
      <c r="AP666" s="46" t="s">
        <v>124</v>
      </c>
      <c r="AQ666" s="35" t="s">
        <v>123</v>
      </c>
      <c r="AR666" s="46" t="s">
        <v>124</v>
      </c>
      <c r="AS666" s="35" t="s">
        <v>123</v>
      </c>
      <c r="AT666" s="46" t="s">
        <v>124</v>
      </c>
      <c r="AU666" s="32" t="s">
        <v>123</v>
      </c>
      <c r="AV666" s="32" t="s">
        <v>124</v>
      </c>
      <c r="AW666" s="85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5.75">
      <c r="A667" s="75" t="s">
        <v>15</v>
      </c>
      <c r="B667" s="8">
        <v>2018</v>
      </c>
      <c r="C667" s="37">
        <v>3220</v>
      </c>
      <c r="D667" s="37">
        <v>4787</v>
      </c>
      <c r="E667" s="37">
        <v>0</v>
      </c>
      <c r="F667" s="37">
        <v>0</v>
      </c>
      <c r="G667" s="37">
        <v>0</v>
      </c>
      <c r="H667" s="37">
        <v>0</v>
      </c>
      <c r="I667" s="37">
        <v>29.5</v>
      </c>
      <c r="J667" s="37">
        <v>62</v>
      </c>
      <c r="K667" s="37">
        <v>21</v>
      </c>
      <c r="L667" s="37">
        <v>82</v>
      </c>
      <c r="M667" s="37">
        <v>0</v>
      </c>
      <c r="N667" s="37">
        <v>0</v>
      </c>
      <c r="O667" s="37">
        <v>0</v>
      </c>
      <c r="P667" s="37">
        <v>0</v>
      </c>
      <c r="Q667" s="37">
        <v>13967</v>
      </c>
      <c r="R667" s="37">
        <v>19232</v>
      </c>
      <c r="S667" s="37">
        <v>5998</v>
      </c>
      <c r="T667" s="37">
        <v>5044</v>
      </c>
      <c r="U667" s="37">
        <v>7197</v>
      </c>
      <c r="V667" s="37">
        <v>23289</v>
      </c>
      <c r="W667" s="37">
        <v>0</v>
      </c>
      <c r="X667" s="37">
        <v>0</v>
      </c>
      <c r="Y667" s="37">
        <v>2951</v>
      </c>
      <c r="Z667" s="37">
        <v>1778</v>
      </c>
      <c r="AA667" s="37">
        <v>312</v>
      </c>
      <c r="AB667" s="37">
        <v>246.6</v>
      </c>
      <c r="AC667" s="37">
        <v>2671</v>
      </c>
      <c r="AD667" s="37">
        <v>2545</v>
      </c>
      <c r="AE667" s="37">
        <v>0</v>
      </c>
      <c r="AF667" s="37">
        <v>0</v>
      </c>
      <c r="AG667" s="37">
        <v>0</v>
      </c>
      <c r="AH667" s="37">
        <v>0</v>
      </c>
      <c r="AI667" s="37">
        <v>2563</v>
      </c>
      <c r="AJ667" s="37">
        <v>3696</v>
      </c>
      <c r="AK667" s="37">
        <v>0</v>
      </c>
      <c r="AL667" s="37">
        <v>0</v>
      </c>
      <c r="AM667" s="37">
        <v>46368</v>
      </c>
      <c r="AN667" s="37">
        <v>39790</v>
      </c>
      <c r="AO667" s="37">
        <v>200</v>
      </c>
      <c r="AP667" s="37">
        <v>182</v>
      </c>
      <c r="AQ667" s="37">
        <v>0</v>
      </c>
      <c r="AR667" s="37">
        <v>0</v>
      </c>
      <c r="AS667" s="37">
        <v>0</v>
      </c>
      <c r="AT667" s="37">
        <v>0</v>
      </c>
      <c r="AU667" s="37">
        <v>85497.5</v>
      </c>
      <c r="AV667" s="37">
        <v>100733.6</v>
      </c>
      <c r="AW667" s="83" t="s">
        <v>266</v>
      </c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5.75">
      <c r="A668" s="76"/>
      <c r="B668" s="8">
        <v>2019</v>
      </c>
      <c r="C668" s="37">
        <v>0</v>
      </c>
      <c r="D668" s="37">
        <v>0</v>
      </c>
      <c r="E668" s="37">
        <v>2935</v>
      </c>
      <c r="F668" s="37">
        <v>3651</v>
      </c>
      <c r="G668" s="37">
        <v>0</v>
      </c>
      <c r="H668" s="37">
        <v>0</v>
      </c>
      <c r="I668" s="37">
        <v>26</v>
      </c>
      <c r="J668" s="37">
        <v>79</v>
      </c>
      <c r="K668" s="37">
        <v>0.6</v>
      </c>
      <c r="L668" s="37">
        <v>1.98</v>
      </c>
      <c r="M668" s="37">
        <v>0</v>
      </c>
      <c r="N668" s="37">
        <v>0</v>
      </c>
      <c r="O668" s="37">
        <v>0</v>
      </c>
      <c r="P668" s="37">
        <v>0</v>
      </c>
      <c r="Q668" s="37">
        <v>18046</v>
      </c>
      <c r="R668" s="37">
        <v>23516</v>
      </c>
      <c r="S668" s="37">
        <v>4497</v>
      </c>
      <c r="T668" s="37">
        <v>3678</v>
      </c>
      <c r="U668" s="37">
        <v>199</v>
      </c>
      <c r="V668" s="37">
        <v>458</v>
      </c>
      <c r="W668" s="37">
        <v>22</v>
      </c>
      <c r="X668" s="37">
        <v>48</v>
      </c>
      <c r="Y668" s="37">
        <v>4062</v>
      </c>
      <c r="Z668" s="37">
        <v>2516</v>
      </c>
      <c r="AA668" s="37">
        <v>1047</v>
      </c>
      <c r="AB668" s="37">
        <v>900</v>
      </c>
      <c r="AC668" s="37">
        <v>1470</v>
      </c>
      <c r="AD668" s="37">
        <v>838</v>
      </c>
      <c r="AE668" s="37">
        <v>1</v>
      </c>
      <c r="AF668" s="37">
        <v>1</v>
      </c>
      <c r="AG668" s="37">
        <v>6</v>
      </c>
      <c r="AH668" s="37">
        <v>4</v>
      </c>
      <c r="AI668" s="37">
        <v>2289</v>
      </c>
      <c r="AJ668" s="37">
        <v>2605</v>
      </c>
      <c r="AK668" s="37">
        <v>0</v>
      </c>
      <c r="AL668" s="37">
        <v>0</v>
      </c>
      <c r="AM668" s="37">
        <v>52706</v>
      </c>
      <c r="AN668" s="37">
        <v>41292</v>
      </c>
      <c r="AO668" s="37">
        <v>414</v>
      </c>
      <c r="AP668" s="37">
        <v>365</v>
      </c>
      <c r="AQ668" s="37">
        <v>0</v>
      </c>
      <c r="AR668" s="37">
        <v>0</v>
      </c>
      <c r="AS668" s="37">
        <v>0</v>
      </c>
      <c r="AT668" s="37">
        <v>0</v>
      </c>
      <c r="AU668" s="37">
        <v>87720.6</v>
      </c>
      <c r="AV668" s="37">
        <v>79952.98</v>
      </c>
      <c r="AW668" s="84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5.75">
      <c r="A669" s="77"/>
      <c r="B669" s="8">
        <v>2020</v>
      </c>
      <c r="C669" s="37">
        <v>0</v>
      </c>
      <c r="D669" s="37">
        <v>0</v>
      </c>
      <c r="E669" s="37">
        <v>2224</v>
      </c>
      <c r="F669" s="37">
        <v>2884</v>
      </c>
      <c r="G669" s="37">
        <v>0</v>
      </c>
      <c r="H669" s="37">
        <v>0</v>
      </c>
      <c r="I669" s="37">
        <v>47</v>
      </c>
      <c r="J669" s="37">
        <v>88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14179</v>
      </c>
      <c r="R669" s="37">
        <v>18343</v>
      </c>
      <c r="S669" s="37">
        <v>141</v>
      </c>
      <c r="T669" s="37">
        <v>243</v>
      </c>
      <c r="U669" s="37">
        <v>4433</v>
      </c>
      <c r="V669" s="37">
        <v>11031</v>
      </c>
      <c r="W669" s="37">
        <v>2</v>
      </c>
      <c r="X669" s="37">
        <v>6</v>
      </c>
      <c r="Y669" s="37">
        <v>3225</v>
      </c>
      <c r="Z669" s="37">
        <v>2053</v>
      </c>
      <c r="AA669" s="37">
        <v>615</v>
      </c>
      <c r="AB669" s="37">
        <v>504</v>
      </c>
      <c r="AC669" s="37">
        <v>960</v>
      </c>
      <c r="AD669" s="37">
        <v>953</v>
      </c>
      <c r="AE669" s="37">
        <v>0</v>
      </c>
      <c r="AF669" s="37">
        <v>0</v>
      </c>
      <c r="AG669" s="37">
        <v>36</v>
      </c>
      <c r="AH669" s="37">
        <v>120</v>
      </c>
      <c r="AI669" s="37">
        <v>18354</v>
      </c>
      <c r="AJ669" s="37">
        <v>18265</v>
      </c>
      <c r="AK669" s="37">
        <v>0</v>
      </c>
      <c r="AL669" s="37">
        <v>1</v>
      </c>
      <c r="AM669" s="37">
        <v>59636</v>
      </c>
      <c r="AN669" s="37">
        <v>50601</v>
      </c>
      <c r="AO669" s="37">
        <v>294</v>
      </c>
      <c r="AP669" s="37">
        <v>359</v>
      </c>
      <c r="AQ669" s="37">
        <v>0</v>
      </c>
      <c r="AR669" s="37">
        <v>0</v>
      </c>
      <c r="AS669" s="37">
        <v>0</v>
      </c>
      <c r="AT669" s="37">
        <v>0</v>
      </c>
      <c r="AU669" s="37">
        <f>C669+E669+G669+I669+K669+M669+O669+Q669+S669+U669+W669+Y669+AA669+AC669+AE669+AG669+AI669+AK669+AM669+AO669+AQ669+AS669</f>
        <v>104146</v>
      </c>
      <c r="AV669" s="37">
        <f>D669+F669+H669+J669+L669+N669+P669+R669+T669+V669+X669+Z669+AB669+AD669+AF669+AH669+AJ669+AL669+AN669+AP669+AR669+AT669</f>
        <v>105451</v>
      </c>
      <c r="AW669" s="85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5.75">
      <c r="A670" s="75" t="s">
        <v>16</v>
      </c>
      <c r="B670" s="8">
        <v>2018</v>
      </c>
      <c r="C670" s="37">
        <v>10573</v>
      </c>
      <c r="D670" s="37">
        <v>9500</v>
      </c>
      <c r="E670" s="37">
        <v>0</v>
      </c>
      <c r="F670" s="37">
        <v>0</v>
      </c>
      <c r="G670" s="37">
        <v>1</v>
      </c>
      <c r="H670" s="37">
        <v>2</v>
      </c>
      <c r="I670" s="37">
        <v>1432</v>
      </c>
      <c r="J670" s="37">
        <v>3874</v>
      </c>
      <c r="K670" s="37">
        <v>1968</v>
      </c>
      <c r="L670" s="37">
        <v>1464</v>
      </c>
      <c r="M670" s="37">
        <v>0</v>
      </c>
      <c r="N670" s="37">
        <v>0</v>
      </c>
      <c r="O670" s="37">
        <v>0</v>
      </c>
      <c r="P670" s="37">
        <v>0</v>
      </c>
      <c r="Q670" s="37">
        <v>36103</v>
      </c>
      <c r="R670" s="37">
        <v>53325</v>
      </c>
      <c r="S670" s="37">
        <v>355</v>
      </c>
      <c r="T670" s="37">
        <v>245</v>
      </c>
      <c r="U670" s="37">
        <v>1437</v>
      </c>
      <c r="V670" s="37">
        <v>880</v>
      </c>
      <c r="W670" s="37">
        <v>5449</v>
      </c>
      <c r="X670" s="37">
        <v>5629</v>
      </c>
      <c r="Y670" s="37">
        <v>89041</v>
      </c>
      <c r="Z670" s="37">
        <v>29101</v>
      </c>
      <c r="AA670" s="37">
        <v>4030</v>
      </c>
      <c r="AB670" s="37">
        <v>2193</v>
      </c>
      <c r="AC670" s="37">
        <v>1260</v>
      </c>
      <c r="AD670" s="37">
        <v>6726</v>
      </c>
      <c r="AE670" s="37">
        <v>0</v>
      </c>
      <c r="AF670" s="37">
        <v>0</v>
      </c>
      <c r="AG670" s="37">
        <v>15</v>
      </c>
      <c r="AH670" s="37">
        <v>150</v>
      </c>
      <c r="AI670" s="37">
        <v>8457</v>
      </c>
      <c r="AJ670" s="37">
        <v>3874</v>
      </c>
      <c r="AK670" s="37">
        <v>100</v>
      </c>
      <c r="AL670" s="37">
        <v>34</v>
      </c>
      <c r="AM670" s="37">
        <v>110937</v>
      </c>
      <c r="AN670" s="37">
        <v>58145</v>
      </c>
      <c r="AO670" s="37">
        <v>7496</v>
      </c>
      <c r="AP670" s="37">
        <v>10408</v>
      </c>
      <c r="AQ670" s="37">
        <v>0</v>
      </c>
      <c r="AR670" s="37">
        <v>0</v>
      </c>
      <c r="AS670" s="37">
        <v>3097</v>
      </c>
      <c r="AT670" s="37">
        <v>1273</v>
      </c>
      <c r="AU670" s="37">
        <f t="shared" ref="AU670:AV733" si="104">C670+E670+G670+I670+K670+M670+O670+Q670+S670+U670+W670+Y670+AA670+AC670+AE670+AG670+AI670+AK670+AM670+AO670+AQ670+AS670</f>
        <v>281751</v>
      </c>
      <c r="AV670" s="37">
        <f t="shared" si="104"/>
        <v>186823</v>
      </c>
      <c r="AW670" s="83" t="s">
        <v>17</v>
      </c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5.75">
      <c r="A671" s="76"/>
      <c r="B671" s="8">
        <v>2019</v>
      </c>
      <c r="C671" s="37">
        <v>8208</v>
      </c>
      <c r="D671" s="37">
        <v>7979</v>
      </c>
      <c r="E671" s="37">
        <v>0</v>
      </c>
      <c r="F671" s="37">
        <v>0</v>
      </c>
      <c r="G671" s="37">
        <v>1</v>
      </c>
      <c r="H671" s="37">
        <v>4</v>
      </c>
      <c r="I671" s="37">
        <v>903</v>
      </c>
      <c r="J671" s="37">
        <v>2218</v>
      </c>
      <c r="K671" s="37">
        <v>1350</v>
      </c>
      <c r="L671" s="37">
        <v>982</v>
      </c>
      <c r="M671" s="37">
        <v>0</v>
      </c>
      <c r="N671" s="37">
        <v>0</v>
      </c>
      <c r="O671" s="37">
        <v>0</v>
      </c>
      <c r="P671" s="37">
        <v>0</v>
      </c>
      <c r="Q671" s="37">
        <v>40129</v>
      </c>
      <c r="R671" s="37">
        <v>66386</v>
      </c>
      <c r="S671" s="37">
        <v>142</v>
      </c>
      <c r="T671" s="37">
        <v>171</v>
      </c>
      <c r="U671" s="37">
        <v>2118</v>
      </c>
      <c r="V671" s="37">
        <v>1528</v>
      </c>
      <c r="W671" s="37">
        <v>3480</v>
      </c>
      <c r="X671" s="37">
        <v>4882</v>
      </c>
      <c r="Y671" s="37">
        <v>532610</v>
      </c>
      <c r="Z671" s="37">
        <v>300877</v>
      </c>
      <c r="AA671" s="37">
        <v>5039</v>
      </c>
      <c r="AB671" s="37">
        <v>1378</v>
      </c>
      <c r="AC671" s="37">
        <v>1508</v>
      </c>
      <c r="AD671" s="37">
        <v>7361</v>
      </c>
      <c r="AE671" s="37">
        <v>0</v>
      </c>
      <c r="AF671" s="37">
        <v>0</v>
      </c>
      <c r="AG671" s="37">
        <v>3</v>
      </c>
      <c r="AH671" s="37">
        <v>16</v>
      </c>
      <c r="AI671" s="37">
        <v>6390</v>
      </c>
      <c r="AJ671" s="37">
        <v>3374</v>
      </c>
      <c r="AK671" s="37">
        <v>598</v>
      </c>
      <c r="AL671" s="37">
        <v>331</v>
      </c>
      <c r="AM671" s="37">
        <v>114595</v>
      </c>
      <c r="AN671" s="37">
        <v>58259</v>
      </c>
      <c r="AO671" s="37">
        <v>8684</v>
      </c>
      <c r="AP671" s="37">
        <v>11345</v>
      </c>
      <c r="AQ671" s="37">
        <v>0</v>
      </c>
      <c r="AR671" s="37">
        <v>0</v>
      </c>
      <c r="AS671" s="37">
        <v>2411</v>
      </c>
      <c r="AT671" s="37">
        <v>1161</v>
      </c>
      <c r="AU671" s="37">
        <f t="shared" si="104"/>
        <v>728169</v>
      </c>
      <c r="AV671" s="37">
        <f t="shared" si="104"/>
        <v>468252</v>
      </c>
      <c r="AW671" s="84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5.75">
      <c r="A672" s="77"/>
      <c r="B672" s="8">
        <v>2020</v>
      </c>
      <c r="C672" s="37">
        <v>4183</v>
      </c>
      <c r="D672" s="37">
        <v>6264</v>
      </c>
      <c r="E672" s="37">
        <v>0</v>
      </c>
      <c r="F672" s="37">
        <v>0</v>
      </c>
      <c r="G672" s="37">
        <v>4</v>
      </c>
      <c r="H672" s="37">
        <v>24</v>
      </c>
      <c r="I672" s="37">
        <v>1169</v>
      </c>
      <c r="J672" s="37">
        <v>3250</v>
      </c>
      <c r="K672" s="37">
        <v>1214</v>
      </c>
      <c r="L672" s="37">
        <v>1198</v>
      </c>
      <c r="M672" s="37">
        <v>0</v>
      </c>
      <c r="N672" s="37">
        <v>0</v>
      </c>
      <c r="O672" s="37">
        <v>7</v>
      </c>
      <c r="P672" s="37">
        <v>14</v>
      </c>
      <c r="Q672" s="37">
        <v>46549</v>
      </c>
      <c r="R672" s="37">
        <v>57134</v>
      </c>
      <c r="S672" s="37">
        <v>322</v>
      </c>
      <c r="T672" s="37">
        <v>369</v>
      </c>
      <c r="U672" s="37">
        <v>3973</v>
      </c>
      <c r="V672" s="37">
        <v>4828</v>
      </c>
      <c r="W672" s="37">
        <v>11764</v>
      </c>
      <c r="X672" s="37">
        <v>5610</v>
      </c>
      <c r="Y672" s="37">
        <v>26972</v>
      </c>
      <c r="Z672" s="37">
        <v>8564</v>
      </c>
      <c r="AA672" s="37">
        <v>3084</v>
      </c>
      <c r="AB672" s="37">
        <v>1491</v>
      </c>
      <c r="AC672" s="37">
        <v>1019</v>
      </c>
      <c r="AD672" s="37">
        <v>4082</v>
      </c>
      <c r="AE672" s="37">
        <v>0</v>
      </c>
      <c r="AF672" s="37">
        <v>0</v>
      </c>
      <c r="AG672" s="37">
        <v>4</v>
      </c>
      <c r="AH672" s="37">
        <v>25</v>
      </c>
      <c r="AI672" s="37">
        <v>14162</v>
      </c>
      <c r="AJ672" s="37">
        <v>17618</v>
      </c>
      <c r="AK672" s="37">
        <v>1066</v>
      </c>
      <c r="AL672" s="37">
        <v>919</v>
      </c>
      <c r="AM672" s="37">
        <v>122280</v>
      </c>
      <c r="AN672" s="37">
        <v>71869</v>
      </c>
      <c r="AO672" s="37">
        <v>6971</v>
      </c>
      <c r="AP672" s="37">
        <v>13026</v>
      </c>
      <c r="AQ672" s="37">
        <v>0</v>
      </c>
      <c r="AR672" s="37">
        <v>0</v>
      </c>
      <c r="AS672" s="37">
        <v>5225</v>
      </c>
      <c r="AT672" s="37">
        <v>3778</v>
      </c>
      <c r="AU672" s="37">
        <f t="shared" si="104"/>
        <v>249968</v>
      </c>
      <c r="AV672" s="37">
        <f t="shared" si="104"/>
        <v>200063</v>
      </c>
      <c r="AW672" s="85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5.75">
      <c r="A673" s="75" t="s">
        <v>18</v>
      </c>
      <c r="B673" s="8">
        <v>2018</v>
      </c>
      <c r="C673" s="37">
        <v>10568</v>
      </c>
      <c r="D673" s="37">
        <v>4222</v>
      </c>
      <c r="E673" s="37">
        <v>430</v>
      </c>
      <c r="F673" s="37">
        <v>1446</v>
      </c>
      <c r="G673" s="37">
        <v>0</v>
      </c>
      <c r="H673" s="37">
        <v>0</v>
      </c>
      <c r="I673" s="37">
        <v>8</v>
      </c>
      <c r="J673" s="37">
        <v>57</v>
      </c>
      <c r="K673" s="37">
        <v>18</v>
      </c>
      <c r="L673" s="37">
        <v>30</v>
      </c>
      <c r="M673" s="37">
        <v>0</v>
      </c>
      <c r="N673" s="37">
        <v>0</v>
      </c>
      <c r="O673" s="37">
        <v>0</v>
      </c>
      <c r="P673" s="37">
        <v>0</v>
      </c>
      <c r="Q673" s="37">
        <v>5350</v>
      </c>
      <c r="R673" s="37">
        <v>4532</v>
      </c>
      <c r="S673" s="37">
        <v>449</v>
      </c>
      <c r="T673" s="37">
        <v>158</v>
      </c>
      <c r="U673" s="37">
        <v>1084</v>
      </c>
      <c r="V673" s="37">
        <v>577</v>
      </c>
      <c r="W673" s="37">
        <v>112</v>
      </c>
      <c r="X673" s="37">
        <v>320</v>
      </c>
      <c r="Y673" s="37">
        <v>180</v>
      </c>
      <c r="Z673" s="37">
        <v>180</v>
      </c>
      <c r="AA673" s="37">
        <v>3303</v>
      </c>
      <c r="AB673" s="37">
        <v>1816</v>
      </c>
      <c r="AC673" s="37">
        <v>2</v>
      </c>
      <c r="AD673" s="37">
        <v>26</v>
      </c>
      <c r="AE673" s="37">
        <v>0</v>
      </c>
      <c r="AF673" s="37">
        <v>0</v>
      </c>
      <c r="AG673" s="37">
        <v>3</v>
      </c>
      <c r="AH673" s="37">
        <v>27</v>
      </c>
      <c r="AI673" s="37">
        <v>4315</v>
      </c>
      <c r="AJ673" s="37">
        <v>1894</v>
      </c>
      <c r="AK673" s="37">
        <v>0</v>
      </c>
      <c r="AL673" s="37">
        <v>0</v>
      </c>
      <c r="AM673" s="37">
        <v>17196</v>
      </c>
      <c r="AN673" s="37">
        <v>10355</v>
      </c>
      <c r="AO673" s="37">
        <v>593</v>
      </c>
      <c r="AP673" s="37">
        <v>647</v>
      </c>
      <c r="AQ673" s="37">
        <v>7</v>
      </c>
      <c r="AR673" s="37">
        <v>12</v>
      </c>
      <c r="AS673" s="37">
        <v>4250</v>
      </c>
      <c r="AT673" s="37">
        <v>3203</v>
      </c>
      <c r="AU673" s="37">
        <f t="shared" si="104"/>
        <v>47868</v>
      </c>
      <c r="AV673" s="37">
        <f t="shared" si="104"/>
        <v>29502</v>
      </c>
      <c r="AW673" s="83" t="s">
        <v>267</v>
      </c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5.75">
      <c r="A674" s="76"/>
      <c r="B674" s="8">
        <v>2019</v>
      </c>
      <c r="C674" s="37">
        <v>7637</v>
      </c>
      <c r="D674" s="37">
        <v>3262</v>
      </c>
      <c r="E674" s="37">
        <v>326</v>
      </c>
      <c r="F674" s="37">
        <v>1282</v>
      </c>
      <c r="G674" s="37">
        <v>0</v>
      </c>
      <c r="H674" s="37">
        <v>0</v>
      </c>
      <c r="I674" s="37">
        <v>18</v>
      </c>
      <c r="J674" s="37">
        <v>68</v>
      </c>
      <c r="K674" s="37">
        <v>3</v>
      </c>
      <c r="L674" s="37">
        <v>14</v>
      </c>
      <c r="M674" s="37">
        <v>0</v>
      </c>
      <c r="N674" s="37">
        <v>0</v>
      </c>
      <c r="O674" s="37">
        <v>0</v>
      </c>
      <c r="P674" s="37">
        <v>0</v>
      </c>
      <c r="Q674" s="37">
        <v>4394</v>
      </c>
      <c r="R674" s="37">
        <v>3910</v>
      </c>
      <c r="S674" s="37">
        <v>152</v>
      </c>
      <c r="T674" s="37">
        <v>50</v>
      </c>
      <c r="U674" s="37">
        <v>1960</v>
      </c>
      <c r="V674" s="37">
        <v>838</v>
      </c>
      <c r="W674" s="37">
        <v>150</v>
      </c>
      <c r="X674" s="37">
        <v>374</v>
      </c>
      <c r="Y674" s="37">
        <v>136</v>
      </c>
      <c r="Z674" s="37">
        <v>136</v>
      </c>
      <c r="AA674" s="37">
        <v>5075</v>
      </c>
      <c r="AB674" s="37">
        <v>3272</v>
      </c>
      <c r="AC674" s="37">
        <v>111</v>
      </c>
      <c r="AD674" s="37">
        <v>30</v>
      </c>
      <c r="AE674" s="37">
        <v>0</v>
      </c>
      <c r="AF674" s="37">
        <v>0</v>
      </c>
      <c r="AG674" s="37">
        <v>2</v>
      </c>
      <c r="AH674" s="37">
        <v>19</v>
      </c>
      <c r="AI674" s="37">
        <v>2604</v>
      </c>
      <c r="AJ674" s="37">
        <v>1319</v>
      </c>
      <c r="AK674" s="37">
        <v>0</v>
      </c>
      <c r="AL674" s="37">
        <v>0</v>
      </c>
      <c r="AM674" s="37">
        <v>17207</v>
      </c>
      <c r="AN674" s="37">
        <v>10077</v>
      </c>
      <c r="AO674" s="37">
        <v>457</v>
      </c>
      <c r="AP674" s="37">
        <v>633</v>
      </c>
      <c r="AQ674" s="37">
        <v>0</v>
      </c>
      <c r="AR674" s="37">
        <v>0</v>
      </c>
      <c r="AS674" s="37">
        <v>3408</v>
      </c>
      <c r="AT674" s="37">
        <v>2829</v>
      </c>
      <c r="AU674" s="37">
        <f t="shared" si="104"/>
        <v>43640</v>
      </c>
      <c r="AV674" s="37">
        <f t="shared" si="104"/>
        <v>28113</v>
      </c>
      <c r="AW674" s="84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5.75">
      <c r="A675" s="77"/>
      <c r="B675" s="8">
        <v>2020</v>
      </c>
      <c r="C675" s="37">
        <v>3235</v>
      </c>
      <c r="D675" s="37">
        <v>1596</v>
      </c>
      <c r="E675" s="37">
        <v>351</v>
      </c>
      <c r="F675" s="37">
        <v>1835</v>
      </c>
      <c r="G675" s="37">
        <v>0</v>
      </c>
      <c r="H675" s="37">
        <v>0</v>
      </c>
      <c r="I675" s="37">
        <v>65</v>
      </c>
      <c r="J675" s="37">
        <v>394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6699</v>
      </c>
      <c r="R675" s="37">
        <v>4705</v>
      </c>
      <c r="S675" s="37">
        <v>24</v>
      </c>
      <c r="T675" s="37">
        <v>9</v>
      </c>
      <c r="U675" s="37">
        <v>3283</v>
      </c>
      <c r="V675" s="37">
        <v>1506</v>
      </c>
      <c r="W675" s="37">
        <v>149</v>
      </c>
      <c r="X675" s="37">
        <v>396</v>
      </c>
      <c r="Y675" s="37">
        <v>87</v>
      </c>
      <c r="Z675" s="37">
        <v>111</v>
      </c>
      <c r="AA675" s="37">
        <v>135</v>
      </c>
      <c r="AB675" s="37">
        <v>105</v>
      </c>
      <c r="AC675" s="37">
        <v>1</v>
      </c>
      <c r="AD675" s="37">
        <v>13</v>
      </c>
      <c r="AE675" s="37">
        <v>0</v>
      </c>
      <c r="AF675" s="37">
        <v>0</v>
      </c>
      <c r="AG675" s="37">
        <v>22</v>
      </c>
      <c r="AH675" s="37">
        <v>347</v>
      </c>
      <c r="AI675" s="37">
        <v>5084</v>
      </c>
      <c r="AJ675" s="37">
        <v>3636</v>
      </c>
      <c r="AK675" s="37">
        <v>0</v>
      </c>
      <c r="AL675" s="37">
        <v>0</v>
      </c>
      <c r="AM675" s="37">
        <v>16146</v>
      </c>
      <c r="AN675" s="37">
        <v>10716</v>
      </c>
      <c r="AO675" s="37">
        <v>624</v>
      </c>
      <c r="AP675" s="37">
        <v>1177</v>
      </c>
      <c r="AQ675" s="37">
        <v>0</v>
      </c>
      <c r="AR675" s="37">
        <v>0</v>
      </c>
      <c r="AS675" s="37">
        <v>4045</v>
      </c>
      <c r="AT675" s="37">
        <v>3287</v>
      </c>
      <c r="AU675" s="37">
        <f t="shared" si="104"/>
        <v>39950</v>
      </c>
      <c r="AV675" s="37">
        <f t="shared" si="104"/>
        <v>29833</v>
      </c>
      <c r="AW675" s="85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5.75">
      <c r="A676" s="75" t="s">
        <v>19</v>
      </c>
      <c r="B676" s="8">
        <v>2018</v>
      </c>
      <c r="C676" s="37">
        <v>31.08</v>
      </c>
      <c r="D676" s="37">
        <v>57.824104769999998</v>
      </c>
      <c r="E676" s="37">
        <v>3358.375</v>
      </c>
      <c r="F676" s="37">
        <v>8124.572658</v>
      </c>
      <c r="G676" s="37">
        <v>20.623000000000001</v>
      </c>
      <c r="H676" s="37">
        <v>69.652100619999999</v>
      </c>
      <c r="I676" s="37">
        <v>0</v>
      </c>
      <c r="J676" s="37">
        <v>0</v>
      </c>
      <c r="K676" s="37">
        <v>432.53</v>
      </c>
      <c r="L676" s="37">
        <v>777.75819479999996</v>
      </c>
      <c r="M676" s="37">
        <v>0</v>
      </c>
      <c r="N676" s="37">
        <v>0</v>
      </c>
      <c r="O676" s="37">
        <v>0</v>
      </c>
      <c r="P676" s="37">
        <v>0</v>
      </c>
      <c r="Q676" s="37">
        <v>325.87400000000002</v>
      </c>
      <c r="R676" s="37">
        <v>831.91402770000002</v>
      </c>
      <c r="S676" s="37">
        <v>0</v>
      </c>
      <c r="T676" s="37">
        <v>0</v>
      </c>
      <c r="U676" s="37">
        <v>49</v>
      </c>
      <c r="V676" s="37">
        <v>34.502074129999997</v>
      </c>
      <c r="W676" s="37">
        <v>0</v>
      </c>
      <c r="X676" s="37">
        <v>0</v>
      </c>
      <c r="Y676" s="37">
        <v>0</v>
      </c>
      <c r="Z676" s="37">
        <v>0</v>
      </c>
      <c r="AA676" s="37">
        <v>245.233</v>
      </c>
      <c r="AB676" s="37">
        <v>574.64762959999996</v>
      </c>
      <c r="AC676" s="37">
        <v>0</v>
      </c>
      <c r="AD676" s="37">
        <v>0</v>
      </c>
      <c r="AE676" s="37">
        <v>1732.413</v>
      </c>
      <c r="AF676" s="37">
        <v>4806.7553319999997</v>
      </c>
      <c r="AG676" s="37">
        <v>658.62699999999995</v>
      </c>
      <c r="AH676" s="37">
        <v>2001.302369</v>
      </c>
      <c r="AI676" s="37">
        <v>25.114999999999998</v>
      </c>
      <c r="AJ676" s="37">
        <v>67.311455730000006</v>
      </c>
      <c r="AK676" s="37">
        <v>30136.161</v>
      </c>
      <c r="AL676" s="37">
        <v>14491.02133</v>
      </c>
      <c r="AM676" s="37">
        <v>85.108000000000004</v>
      </c>
      <c r="AN676" s="37">
        <v>12.488805040000001</v>
      </c>
      <c r="AO676" s="37">
        <v>35007.19</v>
      </c>
      <c r="AP676" s="37">
        <v>62756.432930000003</v>
      </c>
      <c r="AQ676" s="37">
        <v>1254.8440000000001</v>
      </c>
      <c r="AR676" s="37">
        <v>2618.3901900000001</v>
      </c>
      <c r="AS676" s="37">
        <v>0</v>
      </c>
      <c r="AT676" s="37">
        <v>0</v>
      </c>
      <c r="AU676" s="37">
        <f t="shared" si="104"/>
        <v>73362.172999999995</v>
      </c>
      <c r="AV676" s="37">
        <f t="shared" si="104"/>
        <v>97224.573201390012</v>
      </c>
      <c r="AW676" s="83" t="s">
        <v>268</v>
      </c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5.75">
      <c r="A677" s="76"/>
      <c r="B677" s="8">
        <v>2019</v>
      </c>
      <c r="C677" s="37">
        <v>0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12</v>
      </c>
      <c r="L677" s="37">
        <v>17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1</v>
      </c>
      <c r="AJ677" s="37">
        <v>11</v>
      </c>
      <c r="AK677" s="37">
        <v>0</v>
      </c>
      <c r="AL677" s="37">
        <v>0</v>
      </c>
      <c r="AM677" s="37">
        <v>515</v>
      </c>
      <c r="AN677" s="37">
        <v>300</v>
      </c>
      <c r="AO677" s="37">
        <v>12</v>
      </c>
      <c r="AP677" s="37">
        <v>12</v>
      </c>
      <c r="AQ677" s="37">
        <v>0</v>
      </c>
      <c r="AR677" s="37">
        <v>0</v>
      </c>
      <c r="AS677" s="37">
        <v>0</v>
      </c>
      <c r="AT677" s="37">
        <v>0</v>
      </c>
      <c r="AU677" s="37">
        <f t="shared" si="104"/>
        <v>540</v>
      </c>
      <c r="AV677" s="37">
        <f t="shared" si="104"/>
        <v>340</v>
      </c>
      <c r="AW677" s="84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5.75">
      <c r="A678" s="77"/>
      <c r="B678" s="8">
        <v>2020</v>
      </c>
      <c r="C678" s="37">
        <v>0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164</v>
      </c>
      <c r="V678" s="37">
        <v>563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133</v>
      </c>
      <c r="AN678" s="37">
        <v>155</v>
      </c>
      <c r="AO678" s="37">
        <v>151</v>
      </c>
      <c r="AP678" s="37">
        <v>296</v>
      </c>
      <c r="AQ678" s="37">
        <v>0</v>
      </c>
      <c r="AR678" s="37">
        <v>0</v>
      </c>
      <c r="AS678" s="37">
        <v>0</v>
      </c>
      <c r="AT678" s="37">
        <v>0</v>
      </c>
      <c r="AU678" s="37">
        <f t="shared" si="104"/>
        <v>448</v>
      </c>
      <c r="AV678" s="37">
        <f t="shared" si="104"/>
        <v>1014</v>
      </c>
      <c r="AW678" s="85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5.75">
      <c r="A679" s="75" t="s">
        <v>20</v>
      </c>
      <c r="B679" s="8">
        <v>2018</v>
      </c>
      <c r="C679" s="37">
        <v>0</v>
      </c>
      <c r="D679" s="37">
        <v>0</v>
      </c>
      <c r="E679" s="37">
        <v>91</v>
      </c>
      <c r="F679" s="37">
        <v>318</v>
      </c>
      <c r="G679" s="37">
        <v>0</v>
      </c>
      <c r="H679" s="37">
        <v>0</v>
      </c>
      <c r="I679" s="37">
        <v>63</v>
      </c>
      <c r="J679" s="37">
        <v>56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840</v>
      </c>
      <c r="R679" s="37">
        <v>1001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759</v>
      </c>
      <c r="AN679" s="37">
        <v>712</v>
      </c>
      <c r="AO679" s="37">
        <v>48</v>
      </c>
      <c r="AP679" s="37">
        <v>103</v>
      </c>
      <c r="AQ679" s="37">
        <v>0</v>
      </c>
      <c r="AR679" s="37">
        <v>0</v>
      </c>
      <c r="AS679" s="37">
        <v>0</v>
      </c>
      <c r="AT679" s="37">
        <v>0</v>
      </c>
      <c r="AU679" s="37">
        <f t="shared" si="104"/>
        <v>1801</v>
      </c>
      <c r="AV679" s="37">
        <f t="shared" si="104"/>
        <v>2190</v>
      </c>
      <c r="AW679" s="83" t="s">
        <v>269</v>
      </c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5.75">
      <c r="A680" s="76"/>
      <c r="B680" s="8">
        <v>2019</v>
      </c>
      <c r="C680" s="37">
        <v>0</v>
      </c>
      <c r="D680" s="37">
        <v>0</v>
      </c>
      <c r="E680" s="37">
        <v>213</v>
      </c>
      <c r="F680" s="37">
        <v>365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350</v>
      </c>
      <c r="R680" s="37">
        <v>495</v>
      </c>
      <c r="S680" s="37">
        <v>0</v>
      </c>
      <c r="T680" s="37">
        <v>0</v>
      </c>
      <c r="U680" s="37">
        <v>0</v>
      </c>
      <c r="V680" s="37">
        <v>0</v>
      </c>
      <c r="W680" s="37">
        <v>125</v>
      </c>
      <c r="X680" s="37">
        <v>88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870</v>
      </c>
      <c r="AN680" s="37">
        <v>869</v>
      </c>
      <c r="AO680" s="37">
        <v>150</v>
      </c>
      <c r="AP680" s="37">
        <v>135</v>
      </c>
      <c r="AQ680" s="37">
        <v>0</v>
      </c>
      <c r="AR680" s="37">
        <v>0</v>
      </c>
      <c r="AS680" s="37">
        <v>0</v>
      </c>
      <c r="AT680" s="37">
        <v>0</v>
      </c>
      <c r="AU680" s="37">
        <f t="shared" si="104"/>
        <v>1708</v>
      </c>
      <c r="AV680" s="37">
        <f t="shared" si="104"/>
        <v>1952</v>
      </c>
      <c r="AW680" s="84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5.75">
      <c r="A681" s="77"/>
      <c r="B681" s="56">
        <v>2020</v>
      </c>
      <c r="C681" s="37">
        <v>0</v>
      </c>
      <c r="D681" s="37">
        <v>0</v>
      </c>
      <c r="E681" s="37">
        <v>795</v>
      </c>
      <c r="F681" s="37">
        <v>2797</v>
      </c>
      <c r="G681" s="37">
        <v>0</v>
      </c>
      <c r="H681" s="37">
        <v>0</v>
      </c>
      <c r="I681" s="37">
        <v>23</v>
      </c>
      <c r="J681" s="37">
        <v>39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350</v>
      </c>
      <c r="R681" s="37">
        <v>495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1</v>
      </c>
      <c r="AK681" s="37">
        <v>0</v>
      </c>
      <c r="AL681" s="37">
        <v>0</v>
      </c>
      <c r="AM681" s="37">
        <v>583</v>
      </c>
      <c r="AN681" s="37">
        <v>1121</v>
      </c>
      <c r="AO681" s="37">
        <v>617</v>
      </c>
      <c r="AP681" s="37">
        <v>620</v>
      </c>
      <c r="AQ681" s="37">
        <v>0</v>
      </c>
      <c r="AR681" s="37">
        <v>0</v>
      </c>
      <c r="AS681" s="37">
        <v>0</v>
      </c>
      <c r="AT681" s="37">
        <v>0</v>
      </c>
      <c r="AU681" s="37">
        <f t="shared" si="104"/>
        <v>2368</v>
      </c>
      <c r="AV681" s="37">
        <f t="shared" si="104"/>
        <v>5073</v>
      </c>
      <c r="AW681" s="85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5.75">
      <c r="A682" s="75" t="s">
        <v>21</v>
      </c>
      <c r="B682" s="8">
        <v>2018</v>
      </c>
      <c r="C682" s="37">
        <v>0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7">
        <v>0</v>
      </c>
      <c r="AP682" s="37">
        <v>0</v>
      </c>
      <c r="AQ682" s="37">
        <v>0</v>
      </c>
      <c r="AR682" s="37">
        <v>0</v>
      </c>
      <c r="AS682" s="37">
        <v>0</v>
      </c>
      <c r="AT682" s="37">
        <v>0</v>
      </c>
      <c r="AU682" s="37">
        <f t="shared" si="104"/>
        <v>0</v>
      </c>
      <c r="AV682" s="37">
        <f t="shared" si="104"/>
        <v>0</v>
      </c>
      <c r="AW682" s="83" t="s">
        <v>270</v>
      </c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5.75">
      <c r="A683" s="76"/>
      <c r="B683" s="8">
        <v>2019</v>
      </c>
      <c r="C683" s="37">
        <v>0</v>
      </c>
      <c r="D683" s="37">
        <v>0</v>
      </c>
      <c r="E683" s="37">
        <v>131</v>
      </c>
      <c r="F683" s="37">
        <v>89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24</v>
      </c>
      <c r="R683" s="37">
        <v>15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7">
        <v>0</v>
      </c>
      <c r="AP683" s="37">
        <v>0</v>
      </c>
      <c r="AQ683" s="37">
        <v>0</v>
      </c>
      <c r="AR683" s="37">
        <v>0</v>
      </c>
      <c r="AS683" s="37">
        <v>0</v>
      </c>
      <c r="AT683" s="37">
        <v>0</v>
      </c>
      <c r="AU683" s="37">
        <f t="shared" si="104"/>
        <v>155</v>
      </c>
      <c r="AV683" s="37">
        <f t="shared" si="104"/>
        <v>104</v>
      </c>
      <c r="AW683" s="84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5.75">
      <c r="A684" s="77"/>
      <c r="B684" s="8">
        <v>2020</v>
      </c>
      <c r="C684" s="37">
        <v>0</v>
      </c>
      <c r="D684" s="37">
        <v>0</v>
      </c>
      <c r="E684" s="37">
        <v>58</v>
      </c>
      <c r="F684" s="37">
        <v>63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2</v>
      </c>
      <c r="R684" s="37">
        <v>1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7">
        <v>0</v>
      </c>
      <c r="AP684" s="37">
        <v>0</v>
      </c>
      <c r="AQ684" s="37">
        <v>0</v>
      </c>
      <c r="AR684" s="37">
        <v>0</v>
      </c>
      <c r="AS684" s="37">
        <v>0</v>
      </c>
      <c r="AT684" s="37">
        <v>0</v>
      </c>
      <c r="AU684" s="37">
        <f t="shared" si="104"/>
        <v>60</v>
      </c>
      <c r="AV684" s="37">
        <f t="shared" si="104"/>
        <v>64</v>
      </c>
      <c r="AW684" s="85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5.75">
      <c r="A685" s="75" t="s">
        <v>113</v>
      </c>
      <c r="B685" s="8">
        <v>2018</v>
      </c>
      <c r="C685" s="37">
        <v>0</v>
      </c>
      <c r="D685" s="37">
        <v>0</v>
      </c>
      <c r="E685" s="37">
        <v>3406</v>
      </c>
      <c r="F685" s="37">
        <v>3874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3379</v>
      </c>
      <c r="R685" s="37">
        <v>2764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82</v>
      </c>
      <c r="AJ685" s="37">
        <v>101</v>
      </c>
      <c r="AK685" s="37">
        <v>0</v>
      </c>
      <c r="AL685" s="37">
        <v>0</v>
      </c>
      <c r="AM685" s="37">
        <v>3143</v>
      </c>
      <c r="AN685" s="37">
        <v>1222</v>
      </c>
      <c r="AO685" s="37">
        <v>0</v>
      </c>
      <c r="AP685" s="37">
        <v>0</v>
      </c>
      <c r="AQ685" s="37">
        <v>0</v>
      </c>
      <c r="AR685" s="37">
        <v>0</v>
      </c>
      <c r="AS685" s="37">
        <v>0</v>
      </c>
      <c r="AT685" s="37">
        <v>0</v>
      </c>
      <c r="AU685" s="37">
        <f t="shared" si="104"/>
        <v>10010</v>
      </c>
      <c r="AV685" s="37">
        <f t="shared" si="104"/>
        <v>7961</v>
      </c>
      <c r="AW685" s="83" t="s">
        <v>76</v>
      </c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5.75">
      <c r="A686" s="76"/>
      <c r="B686" s="8">
        <v>2019</v>
      </c>
      <c r="C686" s="37">
        <v>0</v>
      </c>
      <c r="D686" s="37">
        <v>0</v>
      </c>
      <c r="E686" s="37">
        <v>3588</v>
      </c>
      <c r="F686" s="37">
        <v>367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3290</v>
      </c>
      <c r="R686" s="37">
        <v>3044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62</v>
      </c>
      <c r="AJ686" s="37">
        <v>45</v>
      </c>
      <c r="AK686" s="37">
        <v>0</v>
      </c>
      <c r="AL686" s="37">
        <v>0</v>
      </c>
      <c r="AM686" s="37">
        <v>0</v>
      </c>
      <c r="AN686" s="37">
        <v>1191</v>
      </c>
      <c r="AO686" s="37">
        <v>25</v>
      </c>
      <c r="AP686" s="37">
        <v>6</v>
      </c>
      <c r="AQ686" s="37">
        <v>0</v>
      </c>
      <c r="AR686" s="37">
        <v>0</v>
      </c>
      <c r="AS686" s="37">
        <v>0</v>
      </c>
      <c r="AT686" s="37">
        <v>0</v>
      </c>
      <c r="AU686" s="37">
        <f t="shared" si="104"/>
        <v>6965</v>
      </c>
      <c r="AV686" s="37">
        <f t="shared" si="104"/>
        <v>4653</v>
      </c>
      <c r="AW686" s="84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5.75">
      <c r="A687" s="77"/>
      <c r="B687" s="8">
        <v>2020</v>
      </c>
      <c r="C687" s="37">
        <v>0</v>
      </c>
      <c r="D687" s="37">
        <v>0</v>
      </c>
      <c r="E687" s="37">
        <v>5649</v>
      </c>
      <c r="F687" s="37">
        <v>6614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5848</v>
      </c>
      <c r="R687" s="37">
        <v>5066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1</v>
      </c>
      <c r="AH687" s="37">
        <v>3</v>
      </c>
      <c r="AI687" s="37">
        <v>114</v>
      </c>
      <c r="AJ687" s="37">
        <v>78</v>
      </c>
      <c r="AK687" s="37">
        <v>0</v>
      </c>
      <c r="AL687" s="37">
        <v>0</v>
      </c>
      <c r="AM687" s="37">
        <v>1101</v>
      </c>
      <c r="AN687" s="37">
        <v>1045</v>
      </c>
      <c r="AO687" s="37">
        <v>0</v>
      </c>
      <c r="AP687" s="37">
        <v>3</v>
      </c>
      <c r="AQ687" s="37">
        <v>0</v>
      </c>
      <c r="AR687" s="37">
        <v>0</v>
      </c>
      <c r="AS687" s="37">
        <v>0</v>
      </c>
      <c r="AT687" s="37">
        <v>0</v>
      </c>
      <c r="AU687" s="37">
        <f t="shared" si="104"/>
        <v>12713</v>
      </c>
      <c r="AV687" s="37">
        <f t="shared" si="104"/>
        <v>12809</v>
      </c>
      <c r="AW687" s="85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5.75">
      <c r="A688" s="75" t="s">
        <v>24</v>
      </c>
      <c r="B688" s="8">
        <v>2018</v>
      </c>
      <c r="C688" s="37">
        <v>10763</v>
      </c>
      <c r="D688" s="37">
        <v>6127</v>
      </c>
      <c r="E688" s="37">
        <v>180</v>
      </c>
      <c r="F688" s="37">
        <v>827</v>
      </c>
      <c r="G688" s="37">
        <v>0</v>
      </c>
      <c r="H688" s="37">
        <v>0</v>
      </c>
      <c r="I688" s="37">
        <v>121</v>
      </c>
      <c r="J688" s="37">
        <v>326</v>
      </c>
      <c r="K688" s="37">
        <v>9</v>
      </c>
      <c r="L688" s="37">
        <v>21</v>
      </c>
      <c r="M688" s="37">
        <v>0</v>
      </c>
      <c r="N688" s="37">
        <v>0</v>
      </c>
      <c r="O688" s="37">
        <v>28</v>
      </c>
      <c r="P688" s="37">
        <v>10</v>
      </c>
      <c r="Q688" s="37">
        <v>0</v>
      </c>
      <c r="R688" s="37">
        <v>0</v>
      </c>
      <c r="S688" s="37">
        <v>1294</v>
      </c>
      <c r="T688" s="37">
        <v>892</v>
      </c>
      <c r="U688" s="37">
        <v>6419</v>
      </c>
      <c r="V688" s="37">
        <v>6649</v>
      </c>
      <c r="W688" s="37">
        <v>691</v>
      </c>
      <c r="X688" s="37">
        <v>1578</v>
      </c>
      <c r="Y688" s="37">
        <v>40</v>
      </c>
      <c r="Z688" s="37">
        <v>18</v>
      </c>
      <c r="AA688" s="37">
        <v>165</v>
      </c>
      <c r="AB688" s="37">
        <v>133</v>
      </c>
      <c r="AC688" s="37">
        <v>99</v>
      </c>
      <c r="AD688" s="37">
        <v>113</v>
      </c>
      <c r="AE688" s="37">
        <v>0</v>
      </c>
      <c r="AF688" s="37">
        <v>0</v>
      </c>
      <c r="AG688" s="37">
        <v>0</v>
      </c>
      <c r="AH688" s="37">
        <v>0</v>
      </c>
      <c r="AI688" s="37">
        <v>29480</v>
      </c>
      <c r="AJ688" s="37">
        <v>12737</v>
      </c>
      <c r="AK688" s="37">
        <v>0</v>
      </c>
      <c r="AL688" s="37">
        <v>0</v>
      </c>
      <c r="AM688" s="37">
        <v>354471</v>
      </c>
      <c r="AN688" s="37">
        <v>163282</v>
      </c>
      <c r="AO688" s="37">
        <v>20425</v>
      </c>
      <c r="AP688" s="37">
        <v>21628</v>
      </c>
      <c r="AQ688" s="37">
        <v>0</v>
      </c>
      <c r="AR688" s="37">
        <v>0</v>
      </c>
      <c r="AS688" s="37">
        <v>31410</v>
      </c>
      <c r="AT688" s="37">
        <v>14954</v>
      </c>
      <c r="AU688" s="37">
        <f t="shared" si="104"/>
        <v>455595</v>
      </c>
      <c r="AV688" s="37">
        <f t="shared" si="104"/>
        <v>229295</v>
      </c>
      <c r="AW688" s="83" t="s">
        <v>25</v>
      </c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5.75">
      <c r="A689" s="76"/>
      <c r="B689" s="8">
        <v>2019</v>
      </c>
      <c r="C689" s="37">
        <v>13911</v>
      </c>
      <c r="D689" s="37">
        <v>7512</v>
      </c>
      <c r="E689" s="37">
        <v>591</v>
      </c>
      <c r="F689" s="37">
        <v>674</v>
      </c>
      <c r="G689" s="37">
        <v>0</v>
      </c>
      <c r="H689" s="37">
        <v>0</v>
      </c>
      <c r="I689" s="37">
        <v>109</v>
      </c>
      <c r="J689" s="37">
        <v>367</v>
      </c>
      <c r="K689" s="37">
        <v>15</v>
      </c>
      <c r="L689" s="37">
        <v>26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1050</v>
      </c>
      <c r="T689" s="37">
        <v>719</v>
      </c>
      <c r="U689" s="37">
        <v>11284</v>
      </c>
      <c r="V689" s="37">
        <v>9087</v>
      </c>
      <c r="W689" s="37">
        <v>1048</v>
      </c>
      <c r="X689" s="37">
        <v>2163</v>
      </c>
      <c r="Y689" s="37">
        <v>0</v>
      </c>
      <c r="Z689" s="37">
        <v>0</v>
      </c>
      <c r="AA689" s="37">
        <v>794</v>
      </c>
      <c r="AB689" s="37">
        <v>356</v>
      </c>
      <c r="AC689" s="37">
        <v>11</v>
      </c>
      <c r="AD689" s="37">
        <v>7</v>
      </c>
      <c r="AE689" s="37">
        <v>0</v>
      </c>
      <c r="AF689" s="37">
        <v>0</v>
      </c>
      <c r="AG689" s="37">
        <v>0</v>
      </c>
      <c r="AH689" s="37">
        <v>0</v>
      </c>
      <c r="AI689" s="37">
        <v>27226</v>
      </c>
      <c r="AJ689" s="37">
        <v>13456</v>
      </c>
      <c r="AK689" s="37">
        <v>0</v>
      </c>
      <c r="AL689" s="37">
        <v>0</v>
      </c>
      <c r="AM689" s="37">
        <v>355444</v>
      </c>
      <c r="AN689" s="37">
        <v>164488</v>
      </c>
      <c r="AO689" s="37">
        <v>18664</v>
      </c>
      <c r="AP689" s="37">
        <v>17082</v>
      </c>
      <c r="AQ689" s="37">
        <v>0</v>
      </c>
      <c r="AR689" s="37">
        <v>0</v>
      </c>
      <c r="AS689" s="37">
        <v>20622</v>
      </c>
      <c r="AT689" s="37">
        <v>12061</v>
      </c>
      <c r="AU689" s="37">
        <f t="shared" si="104"/>
        <v>450769</v>
      </c>
      <c r="AV689" s="37">
        <f t="shared" si="104"/>
        <v>227998</v>
      </c>
      <c r="AW689" s="84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5.75">
      <c r="A690" s="77"/>
      <c r="B690" s="8">
        <v>2020</v>
      </c>
      <c r="C690" s="37">
        <v>40451</v>
      </c>
      <c r="D690" s="37">
        <v>24177</v>
      </c>
      <c r="E690" s="37">
        <v>1140</v>
      </c>
      <c r="F690" s="37">
        <v>5142</v>
      </c>
      <c r="G690" s="37">
        <v>24</v>
      </c>
      <c r="H690" s="37">
        <v>29</v>
      </c>
      <c r="I690" s="37">
        <v>273</v>
      </c>
      <c r="J690" s="37">
        <v>756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863</v>
      </c>
      <c r="T690" s="37">
        <v>563</v>
      </c>
      <c r="U690" s="37">
        <v>43086</v>
      </c>
      <c r="V690" s="37">
        <v>47542</v>
      </c>
      <c r="W690" s="37">
        <v>1778</v>
      </c>
      <c r="X690" s="37">
        <v>3581</v>
      </c>
      <c r="Y690" s="37">
        <v>0</v>
      </c>
      <c r="Z690" s="37">
        <v>0</v>
      </c>
      <c r="AA690" s="37">
        <v>47</v>
      </c>
      <c r="AB690" s="37">
        <v>43</v>
      </c>
      <c r="AC690" s="37">
        <v>719</v>
      </c>
      <c r="AD690" s="37">
        <v>2806</v>
      </c>
      <c r="AE690" s="37">
        <v>0</v>
      </c>
      <c r="AF690" s="37">
        <v>0</v>
      </c>
      <c r="AG690" s="37">
        <v>74</v>
      </c>
      <c r="AH690" s="37">
        <v>1186</v>
      </c>
      <c r="AI690" s="37">
        <v>75807</v>
      </c>
      <c r="AJ690" s="37">
        <v>35254</v>
      </c>
      <c r="AK690" s="37">
        <v>0</v>
      </c>
      <c r="AL690" s="37">
        <v>0</v>
      </c>
      <c r="AM690" s="37">
        <v>448905</v>
      </c>
      <c r="AN690" s="37">
        <v>239819</v>
      </c>
      <c r="AO690" s="37">
        <v>17407</v>
      </c>
      <c r="AP690" s="37">
        <v>19472</v>
      </c>
      <c r="AQ690" s="37">
        <v>0</v>
      </c>
      <c r="AR690" s="37">
        <v>0</v>
      </c>
      <c r="AS690" s="37">
        <v>61001</v>
      </c>
      <c r="AT690" s="37">
        <v>33937</v>
      </c>
      <c r="AU690" s="37">
        <f t="shared" si="104"/>
        <v>691575</v>
      </c>
      <c r="AV690" s="37">
        <f t="shared" si="104"/>
        <v>414307</v>
      </c>
      <c r="AW690" s="85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5.75">
      <c r="A691" s="75" t="s">
        <v>26</v>
      </c>
      <c r="B691" s="8">
        <v>2018</v>
      </c>
      <c r="C691" s="37">
        <v>0</v>
      </c>
      <c r="D691" s="37">
        <v>0</v>
      </c>
      <c r="E691" s="37">
        <v>368</v>
      </c>
      <c r="F691" s="37">
        <v>499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162</v>
      </c>
      <c r="R691" s="37">
        <v>305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10</v>
      </c>
      <c r="AH691" s="37">
        <v>13</v>
      </c>
      <c r="AI691" s="37">
        <v>83</v>
      </c>
      <c r="AJ691" s="37">
        <v>46</v>
      </c>
      <c r="AK691" s="37">
        <v>0</v>
      </c>
      <c r="AL691" s="37">
        <v>0</v>
      </c>
      <c r="AM691" s="37">
        <v>2</v>
      </c>
      <c r="AN691" s="37">
        <v>5</v>
      </c>
      <c r="AO691" s="37">
        <v>0</v>
      </c>
      <c r="AP691" s="37">
        <v>0</v>
      </c>
      <c r="AQ691" s="37">
        <v>0</v>
      </c>
      <c r="AR691" s="37">
        <v>0</v>
      </c>
      <c r="AS691" s="37">
        <v>0</v>
      </c>
      <c r="AT691" s="37">
        <v>0</v>
      </c>
      <c r="AU691" s="37">
        <f t="shared" si="104"/>
        <v>625</v>
      </c>
      <c r="AV691" s="37">
        <f t="shared" si="104"/>
        <v>868</v>
      </c>
      <c r="AW691" s="83" t="s">
        <v>27</v>
      </c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5.75">
      <c r="A692" s="76"/>
      <c r="B692" s="8">
        <v>2019</v>
      </c>
      <c r="C692" s="37">
        <v>41</v>
      </c>
      <c r="D692" s="37">
        <v>42</v>
      </c>
      <c r="E692" s="37">
        <v>1660</v>
      </c>
      <c r="F692" s="37">
        <v>1729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1401</v>
      </c>
      <c r="R692" s="37">
        <v>3746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1019</v>
      </c>
      <c r="AJ692" s="37">
        <v>402</v>
      </c>
      <c r="AK692" s="37">
        <v>0</v>
      </c>
      <c r="AL692" s="37">
        <v>0</v>
      </c>
      <c r="AM692" s="37">
        <v>17249</v>
      </c>
      <c r="AN692" s="37">
        <v>8025</v>
      </c>
      <c r="AO692" s="37">
        <v>0</v>
      </c>
      <c r="AP692" s="37">
        <v>0</v>
      </c>
      <c r="AQ692" s="37">
        <v>0</v>
      </c>
      <c r="AR692" s="37">
        <v>0</v>
      </c>
      <c r="AS692" s="37">
        <v>0</v>
      </c>
      <c r="AT692" s="37">
        <v>0</v>
      </c>
      <c r="AU692" s="37">
        <f t="shared" si="104"/>
        <v>21370</v>
      </c>
      <c r="AV692" s="37">
        <f t="shared" si="104"/>
        <v>13944</v>
      </c>
      <c r="AW692" s="84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5.75">
      <c r="A693" s="77"/>
      <c r="B693" s="8">
        <v>2020</v>
      </c>
      <c r="C693" s="37">
        <v>0</v>
      </c>
      <c r="D693" s="37">
        <v>0</v>
      </c>
      <c r="E693" s="37">
        <v>2188</v>
      </c>
      <c r="F693" s="37">
        <v>2378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452</v>
      </c>
      <c r="R693" s="37">
        <v>379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870</v>
      </c>
      <c r="AJ693" s="37">
        <v>638</v>
      </c>
      <c r="AK693" s="37">
        <v>0</v>
      </c>
      <c r="AL693" s="37">
        <v>0</v>
      </c>
      <c r="AM693" s="37">
        <v>4022</v>
      </c>
      <c r="AN693" s="37">
        <v>7001</v>
      </c>
      <c r="AO693" s="37">
        <v>0</v>
      </c>
      <c r="AP693" s="37">
        <v>1</v>
      </c>
      <c r="AQ693" s="37">
        <v>0</v>
      </c>
      <c r="AR693" s="37">
        <v>0</v>
      </c>
      <c r="AS693" s="37">
        <v>0</v>
      </c>
      <c r="AT693" s="37">
        <v>0</v>
      </c>
      <c r="AU693" s="37">
        <f t="shared" si="104"/>
        <v>7532</v>
      </c>
      <c r="AV693" s="37">
        <f t="shared" si="104"/>
        <v>10397</v>
      </c>
      <c r="AW693" s="85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5.75">
      <c r="A694" s="75" t="s">
        <v>28</v>
      </c>
      <c r="B694" s="8">
        <v>2018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7">
        <v>0</v>
      </c>
      <c r="AN694" s="37">
        <v>0</v>
      </c>
      <c r="AO694" s="37">
        <v>0</v>
      </c>
      <c r="AP694" s="37">
        <v>0</v>
      </c>
      <c r="AQ694" s="37">
        <v>0</v>
      </c>
      <c r="AR694" s="37">
        <v>0</v>
      </c>
      <c r="AS694" s="37">
        <v>0</v>
      </c>
      <c r="AT694" s="37">
        <v>0</v>
      </c>
      <c r="AU694" s="37">
        <f t="shared" si="104"/>
        <v>0</v>
      </c>
      <c r="AV694" s="37">
        <f t="shared" si="104"/>
        <v>0</v>
      </c>
      <c r="AW694" s="83" t="s">
        <v>29</v>
      </c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5.75">
      <c r="A695" s="76"/>
      <c r="B695" s="8">
        <v>2019</v>
      </c>
      <c r="C695" s="37">
        <v>318</v>
      </c>
      <c r="D695" s="37">
        <v>307</v>
      </c>
      <c r="E695" s="37">
        <v>9831</v>
      </c>
      <c r="F695" s="37">
        <v>7608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24305</v>
      </c>
      <c r="AJ695" s="37">
        <v>12143</v>
      </c>
      <c r="AK695" s="37">
        <v>0</v>
      </c>
      <c r="AL695" s="37">
        <v>0</v>
      </c>
      <c r="AM695" s="37">
        <v>11296</v>
      </c>
      <c r="AN695" s="37">
        <v>789</v>
      </c>
      <c r="AO695" s="37">
        <v>27</v>
      </c>
      <c r="AP695" s="37">
        <v>55</v>
      </c>
      <c r="AQ695" s="37">
        <v>0</v>
      </c>
      <c r="AR695" s="37">
        <v>0</v>
      </c>
      <c r="AS695" s="37">
        <v>0</v>
      </c>
      <c r="AT695" s="37">
        <v>0</v>
      </c>
      <c r="AU695" s="37">
        <f t="shared" si="104"/>
        <v>45777</v>
      </c>
      <c r="AV695" s="37">
        <f t="shared" si="104"/>
        <v>20902</v>
      </c>
      <c r="AW695" s="84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5.75">
      <c r="A696" s="77"/>
      <c r="B696" s="8">
        <v>2020</v>
      </c>
      <c r="C696" s="37">
        <v>99</v>
      </c>
      <c r="D696" s="37">
        <v>184</v>
      </c>
      <c r="E696" s="37">
        <v>9052</v>
      </c>
      <c r="F696" s="37">
        <v>7431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11</v>
      </c>
      <c r="R696" s="37">
        <v>8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23</v>
      </c>
      <c r="AH696" s="37">
        <v>14</v>
      </c>
      <c r="AI696" s="37">
        <v>37998</v>
      </c>
      <c r="AJ696" s="37">
        <v>18936</v>
      </c>
      <c r="AK696" s="37">
        <v>0</v>
      </c>
      <c r="AL696" s="37">
        <v>0</v>
      </c>
      <c r="AM696" s="37">
        <v>25156</v>
      </c>
      <c r="AN696" s="37">
        <v>33756</v>
      </c>
      <c r="AO696" s="37">
        <v>0</v>
      </c>
      <c r="AP696" s="37">
        <v>0</v>
      </c>
      <c r="AQ696" s="37">
        <v>0</v>
      </c>
      <c r="AR696" s="37">
        <v>0</v>
      </c>
      <c r="AS696" s="37">
        <v>0</v>
      </c>
      <c r="AT696" s="37">
        <v>0</v>
      </c>
      <c r="AU696" s="37">
        <f t="shared" si="104"/>
        <v>72339</v>
      </c>
      <c r="AV696" s="37">
        <f t="shared" si="104"/>
        <v>60329</v>
      </c>
      <c r="AW696" s="85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5.75">
      <c r="A697" s="75" t="s">
        <v>77</v>
      </c>
      <c r="B697" s="8">
        <v>2018</v>
      </c>
      <c r="C697" s="37">
        <v>0</v>
      </c>
      <c r="D697" s="37">
        <v>0</v>
      </c>
      <c r="E697" s="37">
        <v>0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0</v>
      </c>
      <c r="AK697" s="37">
        <v>0</v>
      </c>
      <c r="AL697" s="37">
        <v>0</v>
      </c>
      <c r="AM697" s="37">
        <v>0</v>
      </c>
      <c r="AN697" s="37">
        <v>0</v>
      </c>
      <c r="AO697" s="37">
        <v>0</v>
      </c>
      <c r="AP697" s="37">
        <v>0</v>
      </c>
      <c r="AQ697" s="37">
        <v>0</v>
      </c>
      <c r="AR697" s="37">
        <v>0</v>
      </c>
      <c r="AS697" s="37">
        <v>0</v>
      </c>
      <c r="AT697" s="37">
        <v>0</v>
      </c>
      <c r="AU697" s="37">
        <f t="shared" si="104"/>
        <v>0</v>
      </c>
      <c r="AV697" s="37">
        <f t="shared" si="104"/>
        <v>0</v>
      </c>
      <c r="AW697" s="83" t="s">
        <v>104</v>
      </c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5.75">
      <c r="A698" s="76"/>
      <c r="B698" s="8">
        <v>2019</v>
      </c>
      <c r="C698" s="37">
        <v>0</v>
      </c>
      <c r="D698" s="37">
        <v>0</v>
      </c>
      <c r="E698" s="37">
        <v>10320</v>
      </c>
      <c r="F698" s="37">
        <v>9640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8582</v>
      </c>
      <c r="R698" s="37">
        <v>6726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7">
        <v>0</v>
      </c>
      <c r="AL698" s="37">
        <v>0</v>
      </c>
      <c r="AM698" s="37">
        <v>1377</v>
      </c>
      <c r="AN698" s="37">
        <v>514</v>
      </c>
      <c r="AO698" s="37">
        <v>0</v>
      </c>
      <c r="AP698" s="37">
        <v>0</v>
      </c>
      <c r="AQ698" s="37">
        <v>0</v>
      </c>
      <c r="AR698" s="37">
        <v>0</v>
      </c>
      <c r="AS698" s="37">
        <v>0</v>
      </c>
      <c r="AT698" s="37">
        <v>0</v>
      </c>
      <c r="AU698" s="37">
        <f t="shared" si="104"/>
        <v>20279</v>
      </c>
      <c r="AV698" s="37">
        <f t="shared" si="104"/>
        <v>16880</v>
      </c>
      <c r="AW698" s="84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5.75">
      <c r="A699" s="77"/>
      <c r="B699" s="8">
        <v>2020</v>
      </c>
      <c r="C699" s="37">
        <v>0</v>
      </c>
      <c r="D699" s="37">
        <v>0</v>
      </c>
      <c r="E699" s="37">
        <v>10616</v>
      </c>
      <c r="F699" s="37">
        <v>10886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12010</v>
      </c>
      <c r="R699" s="37">
        <v>9234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51</v>
      </c>
      <c r="AJ699" s="37">
        <v>147</v>
      </c>
      <c r="AK699" s="37">
        <v>0</v>
      </c>
      <c r="AL699" s="37">
        <v>0</v>
      </c>
      <c r="AM699" s="37">
        <v>584</v>
      </c>
      <c r="AN699" s="37">
        <v>587</v>
      </c>
      <c r="AO699" s="37">
        <v>0</v>
      </c>
      <c r="AP699" s="37">
        <v>0</v>
      </c>
      <c r="AQ699" s="37">
        <v>0</v>
      </c>
      <c r="AR699" s="37">
        <v>0</v>
      </c>
      <c r="AS699" s="37">
        <v>0</v>
      </c>
      <c r="AT699" s="37">
        <v>0</v>
      </c>
      <c r="AU699" s="37">
        <f t="shared" si="104"/>
        <v>23261</v>
      </c>
      <c r="AV699" s="37">
        <f t="shared" si="104"/>
        <v>20854</v>
      </c>
      <c r="AW699" s="85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5.75">
      <c r="A700" s="75" t="s">
        <v>32</v>
      </c>
      <c r="B700" s="8">
        <v>2018</v>
      </c>
      <c r="C700" s="37">
        <v>759</v>
      </c>
      <c r="D700" s="37">
        <v>612</v>
      </c>
      <c r="E700" s="37">
        <v>23156</v>
      </c>
      <c r="F700" s="37">
        <v>37970</v>
      </c>
      <c r="G700" s="37">
        <v>28</v>
      </c>
      <c r="H700" s="37">
        <v>8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3143</v>
      </c>
      <c r="R700" s="37">
        <v>2107</v>
      </c>
      <c r="S700" s="37">
        <v>209</v>
      </c>
      <c r="T700" s="37">
        <v>240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330</v>
      </c>
      <c r="AB700" s="37">
        <v>325</v>
      </c>
      <c r="AC700" s="37">
        <v>0</v>
      </c>
      <c r="AD700" s="37">
        <v>0</v>
      </c>
      <c r="AE700" s="37">
        <v>0</v>
      </c>
      <c r="AF700" s="37">
        <v>0</v>
      </c>
      <c r="AG700" s="37">
        <v>192766</v>
      </c>
      <c r="AH700" s="37">
        <v>50702</v>
      </c>
      <c r="AI700" s="37">
        <v>4517</v>
      </c>
      <c r="AJ700" s="37">
        <v>1096</v>
      </c>
      <c r="AK700" s="37">
        <v>0</v>
      </c>
      <c r="AL700" s="37">
        <v>0</v>
      </c>
      <c r="AM700" s="37">
        <v>16865</v>
      </c>
      <c r="AN700" s="37">
        <v>6637</v>
      </c>
      <c r="AO700" s="37">
        <v>131</v>
      </c>
      <c r="AP700" s="37">
        <v>38</v>
      </c>
      <c r="AQ700" s="37">
        <v>0</v>
      </c>
      <c r="AR700" s="37">
        <v>0</v>
      </c>
      <c r="AS700" s="37">
        <v>0</v>
      </c>
      <c r="AT700" s="37">
        <v>0</v>
      </c>
      <c r="AU700" s="37">
        <f t="shared" si="104"/>
        <v>241904</v>
      </c>
      <c r="AV700" s="37">
        <f t="shared" si="104"/>
        <v>99735</v>
      </c>
      <c r="AW700" s="83" t="s">
        <v>33</v>
      </c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5.75">
      <c r="A701" s="76"/>
      <c r="B701" s="8">
        <v>2019</v>
      </c>
      <c r="C701" s="37">
        <v>2606</v>
      </c>
      <c r="D701" s="37">
        <v>3055</v>
      </c>
      <c r="E701" s="37">
        <v>15511</v>
      </c>
      <c r="F701" s="37">
        <v>25577</v>
      </c>
      <c r="G701" s="37">
        <v>25</v>
      </c>
      <c r="H701" s="37">
        <v>18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1113</v>
      </c>
      <c r="R701" s="37">
        <v>1078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20827</v>
      </c>
      <c r="AH701" s="37">
        <v>4511</v>
      </c>
      <c r="AI701" s="37">
        <v>2351</v>
      </c>
      <c r="AJ701" s="37">
        <v>602</v>
      </c>
      <c r="AK701" s="37">
        <v>0</v>
      </c>
      <c r="AL701" s="37">
        <v>0</v>
      </c>
      <c r="AM701" s="37">
        <v>20052</v>
      </c>
      <c r="AN701" s="37">
        <v>9908</v>
      </c>
      <c r="AO701" s="37">
        <v>239</v>
      </c>
      <c r="AP701" s="37">
        <v>182</v>
      </c>
      <c r="AQ701" s="37">
        <v>0</v>
      </c>
      <c r="AR701" s="37">
        <v>0</v>
      </c>
      <c r="AS701" s="37">
        <v>0</v>
      </c>
      <c r="AT701" s="37">
        <v>0</v>
      </c>
      <c r="AU701" s="37">
        <f t="shared" si="104"/>
        <v>62724</v>
      </c>
      <c r="AV701" s="37">
        <f t="shared" si="104"/>
        <v>44931</v>
      </c>
      <c r="AW701" s="84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5.75">
      <c r="A702" s="77"/>
      <c r="B702" s="8">
        <v>2020</v>
      </c>
      <c r="C702" s="37">
        <v>25595</v>
      </c>
      <c r="D702" s="37">
        <v>26985</v>
      </c>
      <c r="E702" s="37">
        <v>39040</v>
      </c>
      <c r="F702" s="37">
        <v>83328</v>
      </c>
      <c r="G702" s="37">
        <v>0</v>
      </c>
      <c r="H702" s="37">
        <v>0</v>
      </c>
      <c r="I702" s="37">
        <v>1</v>
      </c>
      <c r="J702" s="37">
        <v>2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1024</v>
      </c>
      <c r="R702" s="37">
        <v>831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20821</v>
      </c>
      <c r="AH702" s="37">
        <v>10184</v>
      </c>
      <c r="AI702" s="37">
        <v>25960</v>
      </c>
      <c r="AJ702" s="37">
        <v>7466</v>
      </c>
      <c r="AK702" s="37">
        <v>0</v>
      </c>
      <c r="AL702" s="37">
        <v>0</v>
      </c>
      <c r="AM702" s="37">
        <v>8793</v>
      </c>
      <c r="AN702" s="37">
        <v>13177</v>
      </c>
      <c r="AO702" s="37">
        <v>24</v>
      </c>
      <c r="AP702" s="37">
        <v>10</v>
      </c>
      <c r="AQ702" s="37">
        <v>0</v>
      </c>
      <c r="AR702" s="37">
        <v>0</v>
      </c>
      <c r="AS702" s="37">
        <v>0</v>
      </c>
      <c r="AT702" s="37">
        <v>0</v>
      </c>
      <c r="AU702" s="37">
        <f t="shared" si="104"/>
        <v>121258</v>
      </c>
      <c r="AV702" s="37">
        <f t="shared" si="104"/>
        <v>141983</v>
      </c>
      <c r="AW702" s="85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5.75">
      <c r="A703" s="75" t="s">
        <v>79</v>
      </c>
      <c r="B703" s="8">
        <v>2018</v>
      </c>
      <c r="C703" s="37">
        <v>0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7">
        <v>0</v>
      </c>
      <c r="AL703" s="37">
        <v>0</v>
      </c>
      <c r="AM703" s="37">
        <v>0</v>
      </c>
      <c r="AN703" s="37">
        <v>0</v>
      </c>
      <c r="AO703" s="37">
        <v>0</v>
      </c>
      <c r="AP703" s="37">
        <v>0</v>
      </c>
      <c r="AQ703" s="37">
        <v>0</v>
      </c>
      <c r="AR703" s="37">
        <v>0</v>
      </c>
      <c r="AS703" s="37">
        <v>0</v>
      </c>
      <c r="AT703" s="37">
        <v>0</v>
      </c>
      <c r="AU703" s="37">
        <f t="shared" si="104"/>
        <v>0</v>
      </c>
      <c r="AV703" s="37">
        <v>136671</v>
      </c>
      <c r="AW703" s="83" t="s">
        <v>35</v>
      </c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5.75">
      <c r="A704" s="76"/>
      <c r="B704" s="8">
        <v>2019</v>
      </c>
      <c r="C704" s="37">
        <v>4653.7849999999999</v>
      </c>
      <c r="D704" s="37">
        <v>1639.9636363636366</v>
      </c>
      <c r="E704" s="37">
        <v>79350.570000000007</v>
      </c>
      <c r="F704" s="37">
        <v>101604.96103896099</v>
      </c>
      <c r="G704" s="37">
        <v>249.214</v>
      </c>
      <c r="H704" s="37">
        <v>119.61558441558441</v>
      </c>
      <c r="I704" s="37">
        <v>28.146000000000001</v>
      </c>
      <c r="J704" s="37">
        <v>74.875324675324677</v>
      </c>
      <c r="K704" s="37">
        <v>0</v>
      </c>
      <c r="L704" s="37">
        <v>0</v>
      </c>
      <c r="M704" s="37">
        <v>0</v>
      </c>
      <c r="N704" s="37">
        <v>0</v>
      </c>
      <c r="O704" s="37">
        <v>0.50600000000000001</v>
      </c>
      <c r="P704" s="37">
        <v>0.67012987012987013</v>
      </c>
      <c r="Q704" s="37">
        <v>14537.536</v>
      </c>
      <c r="R704" s="37">
        <v>16597.740259740262</v>
      </c>
      <c r="S704" s="37">
        <v>0</v>
      </c>
      <c r="T704" s="37">
        <v>0</v>
      </c>
      <c r="U704" s="37">
        <v>2028.732</v>
      </c>
      <c r="V704" s="37">
        <v>671.65714285714284</v>
      </c>
      <c r="W704" s="37">
        <v>45.052</v>
      </c>
      <c r="X704" s="37">
        <v>8.0805194805194809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3160.1680000000001</v>
      </c>
      <c r="AF704" s="37">
        <v>4448.5870129870136</v>
      </c>
      <c r="AG704" s="37">
        <v>62.076999999999998</v>
      </c>
      <c r="AH704" s="37">
        <v>146.91948051948049</v>
      </c>
      <c r="AI704" s="37">
        <v>7442.6019999999999</v>
      </c>
      <c r="AJ704" s="37">
        <v>3054.1246753246755</v>
      </c>
      <c r="AK704" s="37">
        <v>0</v>
      </c>
      <c r="AL704" s="37">
        <v>0</v>
      </c>
      <c r="AM704" s="37">
        <v>42023.732000000004</v>
      </c>
      <c r="AN704" s="37">
        <v>21655.485714285714</v>
      </c>
      <c r="AO704" s="37">
        <v>477.17099999999999</v>
      </c>
      <c r="AP704" s="37">
        <v>786.83896103896086</v>
      </c>
      <c r="AQ704" s="37">
        <v>0</v>
      </c>
      <c r="AR704" s="37">
        <v>0</v>
      </c>
      <c r="AS704" s="37">
        <v>11919.361999999999</v>
      </c>
      <c r="AT704" s="37">
        <v>9202.9402597402586</v>
      </c>
      <c r="AU704" s="37">
        <f t="shared" si="104"/>
        <v>165978.65300000002</v>
      </c>
      <c r="AV704" s="37">
        <f t="shared" si="104"/>
        <v>160012.45974025968</v>
      </c>
      <c r="AW704" s="84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5.75">
      <c r="A705" s="77"/>
      <c r="B705" s="8">
        <v>2020</v>
      </c>
      <c r="C705" s="37">
        <v>2664</v>
      </c>
      <c r="D705" s="37">
        <v>3662</v>
      </c>
      <c r="E705" s="37">
        <v>50371</v>
      </c>
      <c r="F705" s="37">
        <v>107127</v>
      </c>
      <c r="G705" s="37">
        <v>1</v>
      </c>
      <c r="H705" s="37">
        <v>14</v>
      </c>
      <c r="I705" s="37">
        <v>108</v>
      </c>
      <c r="J705" s="37">
        <v>311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10311</v>
      </c>
      <c r="R705" s="37">
        <v>12387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1</v>
      </c>
      <c r="AD705" s="37">
        <v>5</v>
      </c>
      <c r="AE705" s="37">
        <v>0</v>
      </c>
      <c r="AF705" s="37">
        <v>0</v>
      </c>
      <c r="AG705" s="37">
        <v>27</v>
      </c>
      <c r="AH705" s="37">
        <v>37</v>
      </c>
      <c r="AI705" s="37">
        <v>8474</v>
      </c>
      <c r="AJ705" s="37">
        <v>2980</v>
      </c>
      <c r="AK705" s="37">
        <v>0</v>
      </c>
      <c r="AL705" s="37">
        <v>0</v>
      </c>
      <c r="AM705" s="37">
        <v>25709</v>
      </c>
      <c r="AN705" s="37">
        <v>27444</v>
      </c>
      <c r="AO705" s="37">
        <v>186</v>
      </c>
      <c r="AP705" s="37">
        <v>442</v>
      </c>
      <c r="AQ705" s="37">
        <v>0</v>
      </c>
      <c r="AR705" s="37">
        <v>0</v>
      </c>
      <c r="AS705" s="37">
        <v>0</v>
      </c>
      <c r="AT705" s="37">
        <v>0</v>
      </c>
      <c r="AU705" s="37">
        <f t="shared" si="104"/>
        <v>97852</v>
      </c>
      <c r="AV705" s="37">
        <f t="shared" si="104"/>
        <v>154409</v>
      </c>
      <c r="AW705" s="85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5.75">
      <c r="A706" s="75" t="s">
        <v>36</v>
      </c>
      <c r="B706" s="8">
        <v>2018</v>
      </c>
      <c r="C706" s="37">
        <v>0</v>
      </c>
      <c r="D706" s="37">
        <v>0</v>
      </c>
      <c r="E706" s="37">
        <v>0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7">
        <v>0</v>
      </c>
      <c r="AN706" s="37">
        <v>0</v>
      </c>
      <c r="AO706" s="37">
        <v>0</v>
      </c>
      <c r="AP706" s="37">
        <v>0</v>
      </c>
      <c r="AQ706" s="37">
        <v>0</v>
      </c>
      <c r="AR706" s="37">
        <v>0</v>
      </c>
      <c r="AS706" s="37">
        <v>0</v>
      </c>
      <c r="AT706" s="37">
        <v>0</v>
      </c>
      <c r="AU706" s="37">
        <f t="shared" si="104"/>
        <v>0</v>
      </c>
      <c r="AV706" s="37">
        <v>2210</v>
      </c>
      <c r="AW706" s="83" t="s">
        <v>37</v>
      </c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5.75">
      <c r="A707" s="76"/>
      <c r="B707" s="8">
        <v>2019</v>
      </c>
      <c r="C707" s="37">
        <v>0</v>
      </c>
      <c r="D707" s="37">
        <v>553</v>
      </c>
      <c r="E707" s="37">
        <v>0</v>
      </c>
      <c r="F707" s="37">
        <v>1740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70</v>
      </c>
      <c r="AO707" s="37">
        <v>0</v>
      </c>
      <c r="AP707" s="37">
        <v>0</v>
      </c>
      <c r="AQ707" s="37">
        <v>0</v>
      </c>
      <c r="AR707" s="37">
        <v>0</v>
      </c>
      <c r="AS707" s="37">
        <v>0</v>
      </c>
      <c r="AT707" s="37">
        <v>0</v>
      </c>
      <c r="AU707" s="37">
        <f t="shared" si="104"/>
        <v>0</v>
      </c>
      <c r="AV707" s="37">
        <f t="shared" si="104"/>
        <v>2363</v>
      </c>
      <c r="AW707" s="84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5.75">
      <c r="A708" s="77"/>
      <c r="B708" s="8">
        <v>2020</v>
      </c>
      <c r="C708" s="37">
        <v>147</v>
      </c>
      <c r="D708" s="37">
        <v>394</v>
      </c>
      <c r="E708" s="37">
        <v>524</v>
      </c>
      <c r="F708" s="37">
        <v>1401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10</v>
      </c>
      <c r="R708" s="37">
        <v>26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7">
        <v>4802</v>
      </c>
      <c r="AN708" s="37">
        <v>5281</v>
      </c>
      <c r="AO708" s="37">
        <v>0</v>
      </c>
      <c r="AP708" s="37">
        <v>0</v>
      </c>
      <c r="AQ708" s="37">
        <v>0</v>
      </c>
      <c r="AR708" s="37">
        <v>0</v>
      </c>
      <c r="AS708" s="37">
        <v>0</v>
      </c>
      <c r="AT708" s="37">
        <v>0</v>
      </c>
      <c r="AU708" s="37">
        <f t="shared" si="104"/>
        <v>5483</v>
      </c>
      <c r="AV708" s="37">
        <f t="shared" si="104"/>
        <v>7102</v>
      </c>
      <c r="AW708" s="85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5.75">
      <c r="A709" s="75" t="s">
        <v>38</v>
      </c>
      <c r="B709" s="8">
        <v>2018</v>
      </c>
      <c r="C709" s="37">
        <v>4295</v>
      </c>
      <c r="D709" s="37">
        <v>13417</v>
      </c>
      <c r="E709" s="37">
        <v>64</v>
      </c>
      <c r="F709" s="37">
        <v>543</v>
      </c>
      <c r="G709" s="37">
        <v>0</v>
      </c>
      <c r="H709" s="37">
        <v>0</v>
      </c>
      <c r="I709" s="37">
        <v>1024</v>
      </c>
      <c r="J709" s="37">
        <v>3004</v>
      </c>
      <c r="K709" s="37">
        <v>509</v>
      </c>
      <c r="L709" s="37">
        <v>732</v>
      </c>
      <c r="M709" s="37">
        <v>0</v>
      </c>
      <c r="N709" s="37">
        <v>0</v>
      </c>
      <c r="O709" s="37">
        <v>0</v>
      </c>
      <c r="P709" s="37">
        <v>0</v>
      </c>
      <c r="Q709" s="37">
        <v>106</v>
      </c>
      <c r="R709" s="37">
        <v>670</v>
      </c>
      <c r="S709" s="37">
        <v>679</v>
      </c>
      <c r="T709" s="37">
        <v>666</v>
      </c>
      <c r="U709" s="37">
        <v>190</v>
      </c>
      <c r="V709" s="37">
        <v>103</v>
      </c>
      <c r="W709" s="37">
        <v>77</v>
      </c>
      <c r="X709" s="37">
        <v>192</v>
      </c>
      <c r="Y709" s="37">
        <v>149</v>
      </c>
      <c r="Z709" s="37">
        <v>103</v>
      </c>
      <c r="AA709" s="37">
        <v>3085</v>
      </c>
      <c r="AB709" s="37">
        <v>5119</v>
      </c>
      <c r="AC709" s="37">
        <v>0</v>
      </c>
      <c r="AD709" s="37">
        <v>0</v>
      </c>
      <c r="AE709" s="37">
        <v>0</v>
      </c>
      <c r="AF709" s="37">
        <v>0</v>
      </c>
      <c r="AG709" s="37">
        <v>3704</v>
      </c>
      <c r="AH709" s="37">
        <v>6477</v>
      </c>
      <c r="AI709" s="37">
        <v>9104</v>
      </c>
      <c r="AJ709" s="37">
        <v>7131</v>
      </c>
      <c r="AK709" s="37">
        <v>0</v>
      </c>
      <c r="AL709" s="37">
        <v>0</v>
      </c>
      <c r="AM709" s="37">
        <v>0</v>
      </c>
      <c r="AN709" s="37">
        <v>0</v>
      </c>
      <c r="AO709" s="37">
        <v>5709</v>
      </c>
      <c r="AP709" s="37">
        <v>8137</v>
      </c>
      <c r="AQ709" s="37">
        <v>0</v>
      </c>
      <c r="AR709" s="37">
        <v>0</v>
      </c>
      <c r="AS709" s="37">
        <v>336</v>
      </c>
      <c r="AT709" s="37">
        <v>216</v>
      </c>
      <c r="AU709" s="37">
        <f t="shared" si="104"/>
        <v>29031</v>
      </c>
      <c r="AV709" s="37">
        <f t="shared" si="104"/>
        <v>46510</v>
      </c>
      <c r="AW709" s="83" t="s">
        <v>39</v>
      </c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5.75">
      <c r="A710" s="76"/>
      <c r="B710" s="8">
        <v>2019</v>
      </c>
      <c r="C710" s="37">
        <v>1305</v>
      </c>
      <c r="D710" s="37">
        <v>6025</v>
      </c>
      <c r="E710" s="37">
        <v>0</v>
      </c>
      <c r="F710" s="37">
        <v>0</v>
      </c>
      <c r="G710" s="37">
        <v>0</v>
      </c>
      <c r="H710" s="37">
        <v>0</v>
      </c>
      <c r="I710" s="37">
        <v>870</v>
      </c>
      <c r="J710" s="37">
        <v>2460</v>
      </c>
      <c r="K710" s="37">
        <v>299</v>
      </c>
      <c r="L710" s="37">
        <v>285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322</v>
      </c>
      <c r="T710" s="37">
        <v>755</v>
      </c>
      <c r="U710" s="37">
        <v>5778</v>
      </c>
      <c r="V710" s="37">
        <v>2702</v>
      </c>
      <c r="W710" s="37">
        <v>507</v>
      </c>
      <c r="X710" s="37">
        <v>1552</v>
      </c>
      <c r="Y710" s="37">
        <v>235</v>
      </c>
      <c r="Z710" s="37">
        <v>32</v>
      </c>
      <c r="AA710" s="37">
        <v>4680</v>
      </c>
      <c r="AB710" s="37">
        <v>7922</v>
      </c>
      <c r="AC710" s="37">
        <v>67</v>
      </c>
      <c r="AD710" s="37">
        <v>492</v>
      </c>
      <c r="AE710" s="37">
        <v>0</v>
      </c>
      <c r="AF710" s="37">
        <v>0</v>
      </c>
      <c r="AG710" s="37">
        <v>3651</v>
      </c>
      <c r="AH710" s="37">
        <v>5275</v>
      </c>
      <c r="AI710" s="37">
        <v>6009</v>
      </c>
      <c r="AJ710" s="37">
        <v>5393</v>
      </c>
      <c r="AK710" s="37">
        <v>0</v>
      </c>
      <c r="AL710" s="37">
        <v>0</v>
      </c>
      <c r="AM710" s="37">
        <v>0</v>
      </c>
      <c r="AN710" s="37">
        <v>0</v>
      </c>
      <c r="AO710" s="37">
        <v>5378</v>
      </c>
      <c r="AP710" s="37">
        <v>9087</v>
      </c>
      <c r="AQ710" s="37">
        <v>0</v>
      </c>
      <c r="AR710" s="37">
        <v>0</v>
      </c>
      <c r="AS710" s="37">
        <v>109</v>
      </c>
      <c r="AT710" s="37">
        <v>179</v>
      </c>
      <c r="AU710" s="37">
        <f t="shared" si="104"/>
        <v>29210</v>
      </c>
      <c r="AV710" s="37">
        <f t="shared" si="104"/>
        <v>42159</v>
      </c>
      <c r="AW710" s="84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5.75">
      <c r="A711" s="77"/>
      <c r="B711" s="8">
        <v>2020</v>
      </c>
      <c r="C711" s="37">
        <v>1245</v>
      </c>
      <c r="D711" s="37">
        <v>4978</v>
      </c>
      <c r="E711" s="37">
        <v>0</v>
      </c>
      <c r="F711" s="37">
        <v>0</v>
      </c>
      <c r="G711" s="37">
        <v>0</v>
      </c>
      <c r="H711" s="37">
        <v>0</v>
      </c>
      <c r="I711" s="37">
        <v>1190</v>
      </c>
      <c r="J711" s="37">
        <v>4051</v>
      </c>
      <c r="K711" s="37">
        <v>167</v>
      </c>
      <c r="L711" s="37">
        <v>158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325</v>
      </c>
      <c r="T711" s="37">
        <v>406</v>
      </c>
      <c r="U711" s="37">
        <v>1920</v>
      </c>
      <c r="V711" s="37">
        <v>1332</v>
      </c>
      <c r="W711" s="37">
        <v>137</v>
      </c>
      <c r="X711" s="37">
        <v>339</v>
      </c>
      <c r="Y711" s="37">
        <v>435</v>
      </c>
      <c r="Z711" s="37">
        <v>181</v>
      </c>
      <c r="AA711" s="37">
        <v>2971</v>
      </c>
      <c r="AB711" s="37">
        <v>8913</v>
      </c>
      <c r="AC711" s="37">
        <v>136</v>
      </c>
      <c r="AD711" s="37">
        <v>1069</v>
      </c>
      <c r="AE711" s="37">
        <v>0</v>
      </c>
      <c r="AF711" s="37">
        <v>0</v>
      </c>
      <c r="AG711" s="37">
        <v>2685</v>
      </c>
      <c r="AH711" s="37">
        <v>4242</v>
      </c>
      <c r="AI711" s="37">
        <v>13437</v>
      </c>
      <c r="AJ711" s="37">
        <v>14400</v>
      </c>
      <c r="AK711" s="37">
        <v>0</v>
      </c>
      <c r="AL711" s="37">
        <v>0</v>
      </c>
      <c r="AM711" s="37">
        <v>0</v>
      </c>
      <c r="AN711" s="37">
        <v>0</v>
      </c>
      <c r="AO711" s="37">
        <v>3319</v>
      </c>
      <c r="AP711" s="37">
        <v>7513</v>
      </c>
      <c r="AQ711" s="37">
        <v>0</v>
      </c>
      <c r="AR711" s="37">
        <v>0</v>
      </c>
      <c r="AS711" s="37">
        <v>1459</v>
      </c>
      <c r="AT711" s="37">
        <v>1369</v>
      </c>
      <c r="AU711" s="37">
        <f t="shared" si="104"/>
        <v>29426</v>
      </c>
      <c r="AV711" s="37">
        <f t="shared" si="104"/>
        <v>48951</v>
      </c>
      <c r="AW711" s="85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5.75">
      <c r="A712" s="75" t="s">
        <v>40</v>
      </c>
      <c r="B712" s="8">
        <v>2018</v>
      </c>
      <c r="C712" s="37">
        <v>17696</v>
      </c>
      <c r="D712" s="37">
        <v>9373</v>
      </c>
      <c r="E712" s="37">
        <v>581</v>
      </c>
      <c r="F712" s="37">
        <v>1416</v>
      </c>
      <c r="G712" s="37">
        <v>1</v>
      </c>
      <c r="H712" s="37">
        <v>12</v>
      </c>
      <c r="I712" s="37">
        <v>680</v>
      </c>
      <c r="J712" s="37">
        <v>972</v>
      </c>
      <c r="K712" s="37">
        <v>26</v>
      </c>
      <c r="L712" s="37">
        <v>43</v>
      </c>
      <c r="M712" s="37">
        <v>0</v>
      </c>
      <c r="N712" s="37">
        <v>0</v>
      </c>
      <c r="O712" s="37">
        <v>0</v>
      </c>
      <c r="P712" s="37">
        <v>0</v>
      </c>
      <c r="Q712" s="37">
        <v>22367</v>
      </c>
      <c r="R712" s="37">
        <v>30485</v>
      </c>
      <c r="S712" s="37">
        <v>1174</v>
      </c>
      <c r="T712" s="37">
        <v>555</v>
      </c>
      <c r="U712" s="37">
        <v>3525</v>
      </c>
      <c r="V712" s="37">
        <v>1609</v>
      </c>
      <c r="W712" s="37">
        <v>144</v>
      </c>
      <c r="X712" s="37">
        <v>323</v>
      </c>
      <c r="Y712" s="37">
        <v>0</v>
      </c>
      <c r="Z712" s="37">
        <v>0</v>
      </c>
      <c r="AA712" s="37">
        <v>334</v>
      </c>
      <c r="AB712" s="37">
        <v>270</v>
      </c>
      <c r="AC712" s="37">
        <v>71</v>
      </c>
      <c r="AD712" s="37">
        <v>560</v>
      </c>
      <c r="AE712" s="37">
        <v>0</v>
      </c>
      <c r="AF712" s="37">
        <v>0</v>
      </c>
      <c r="AG712" s="37">
        <v>0</v>
      </c>
      <c r="AH712" s="37">
        <v>0</v>
      </c>
      <c r="AI712" s="37">
        <v>45958</v>
      </c>
      <c r="AJ712" s="37">
        <v>36388</v>
      </c>
      <c r="AK712" s="37">
        <v>0</v>
      </c>
      <c r="AL712" s="37">
        <v>0</v>
      </c>
      <c r="AM712" s="37">
        <v>58275</v>
      </c>
      <c r="AN712" s="37">
        <v>35569</v>
      </c>
      <c r="AO712" s="37">
        <v>231</v>
      </c>
      <c r="AP712" s="37">
        <v>191</v>
      </c>
      <c r="AQ712" s="37">
        <v>0</v>
      </c>
      <c r="AR712" s="37">
        <v>0</v>
      </c>
      <c r="AS712" s="37">
        <v>3607</v>
      </c>
      <c r="AT712" s="37">
        <v>3522</v>
      </c>
      <c r="AU712" s="37">
        <f t="shared" si="104"/>
        <v>154670</v>
      </c>
      <c r="AV712" s="37">
        <f t="shared" si="104"/>
        <v>121288</v>
      </c>
      <c r="AW712" s="83" t="s">
        <v>271</v>
      </c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5.75">
      <c r="A713" s="76"/>
      <c r="B713" s="8">
        <v>2019</v>
      </c>
      <c r="C713" s="37">
        <v>14338</v>
      </c>
      <c r="D713" s="37">
        <v>8380</v>
      </c>
      <c r="E713" s="37">
        <v>537</v>
      </c>
      <c r="F713" s="37">
        <v>1410</v>
      </c>
      <c r="G713" s="37">
        <v>1</v>
      </c>
      <c r="H713" s="37">
        <v>4</v>
      </c>
      <c r="I713" s="37">
        <v>811</v>
      </c>
      <c r="J713" s="37">
        <v>1005</v>
      </c>
      <c r="K713" s="37">
        <v>37</v>
      </c>
      <c r="L713" s="37">
        <v>33</v>
      </c>
      <c r="M713" s="37">
        <v>0</v>
      </c>
      <c r="N713" s="37">
        <v>0</v>
      </c>
      <c r="O713" s="37">
        <v>0</v>
      </c>
      <c r="P713" s="37">
        <v>0</v>
      </c>
      <c r="Q713" s="37">
        <v>20109</v>
      </c>
      <c r="R713" s="37">
        <v>30036</v>
      </c>
      <c r="S713" s="37">
        <v>840</v>
      </c>
      <c r="T713" s="37">
        <v>469</v>
      </c>
      <c r="U713" s="37">
        <v>7347</v>
      </c>
      <c r="V713" s="37">
        <v>4109</v>
      </c>
      <c r="W713" s="37">
        <v>208</v>
      </c>
      <c r="X713" s="37">
        <v>416</v>
      </c>
      <c r="Y713" s="37">
        <v>0</v>
      </c>
      <c r="Z713" s="37">
        <v>0</v>
      </c>
      <c r="AA713" s="37">
        <v>2010</v>
      </c>
      <c r="AB713" s="37">
        <v>1493</v>
      </c>
      <c r="AC713" s="37">
        <v>78</v>
      </c>
      <c r="AD713" s="37">
        <v>341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51954</v>
      </c>
      <c r="AK713" s="37">
        <v>0</v>
      </c>
      <c r="AL713" s="37">
        <v>0</v>
      </c>
      <c r="AM713" s="37">
        <v>50109</v>
      </c>
      <c r="AN713" s="37">
        <v>32454</v>
      </c>
      <c r="AO713" s="37">
        <v>815</v>
      </c>
      <c r="AP713" s="37">
        <v>617</v>
      </c>
      <c r="AQ713" s="37">
        <v>0</v>
      </c>
      <c r="AR713" s="37">
        <v>0</v>
      </c>
      <c r="AS713" s="37">
        <v>3995</v>
      </c>
      <c r="AT713" s="37">
        <v>3403</v>
      </c>
      <c r="AU713" s="37">
        <f t="shared" si="104"/>
        <v>101235</v>
      </c>
      <c r="AV713" s="37">
        <f t="shared" si="104"/>
        <v>136124</v>
      </c>
      <c r="AW713" s="84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5.75">
      <c r="A714" s="77"/>
      <c r="B714" s="8">
        <v>2020</v>
      </c>
      <c r="C714" s="37">
        <v>4013</v>
      </c>
      <c r="D714" s="37">
        <v>4742</v>
      </c>
      <c r="E714" s="37">
        <v>664</v>
      </c>
      <c r="F714" s="37">
        <v>1761</v>
      </c>
      <c r="G714" s="37">
        <v>1</v>
      </c>
      <c r="H714" s="37">
        <v>2</v>
      </c>
      <c r="I714" s="37">
        <v>441</v>
      </c>
      <c r="J714" s="37">
        <v>2307</v>
      </c>
      <c r="K714" s="37">
        <v>4</v>
      </c>
      <c r="L714" s="37">
        <v>7</v>
      </c>
      <c r="M714" s="37">
        <v>0</v>
      </c>
      <c r="N714" s="37">
        <v>0</v>
      </c>
      <c r="O714" s="37">
        <v>0</v>
      </c>
      <c r="P714" s="37">
        <v>0</v>
      </c>
      <c r="Q714" s="37">
        <v>19858</v>
      </c>
      <c r="R714" s="37">
        <v>30949</v>
      </c>
      <c r="S714" s="37">
        <v>111</v>
      </c>
      <c r="T714" s="37">
        <v>124</v>
      </c>
      <c r="U714" s="37">
        <v>8634</v>
      </c>
      <c r="V714" s="37">
        <v>4426</v>
      </c>
      <c r="W714" s="37">
        <v>212</v>
      </c>
      <c r="X714" s="37">
        <v>503</v>
      </c>
      <c r="Y714" s="37">
        <v>0</v>
      </c>
      <c r="Z714" s="37">
        <v>0</v>
      </c>
      <c r="AA714" s="37">
        <v>103</v>
      </c>
      <c r="AB714" s="37">
        <v>136</v>
      </c>
      <c r="AC714" s="37">
        <v>28</v>
      </c>
      <c r="AD714" s="37">
        <v>129</v>
      </c>
      <c r="AE714" s="37">
        <v>0</v>
      </c>
      <c r="AF714" s="37">
        <v>1</v>
      </c>
      <c r="AG714" s="37">
        <v>0</v>
      </c>
      <c r="AH714" s="37">
        <v>0</v>
      </c>
      <c r="AI714" s="37">
        <v>59289</v>
      </c>
      <c r="AJ714" s="37">
        <v>63779</v>
      </c>
      <c r="AK714" s="37">
        <v>0</v>
      </c>
      <c r="AL714" s="37">
        <v>0</v>
      </c>
      <c r="AM714" s="37">
        <v>37581</v>
      </c>
      <c r="AN714" s="37">
        <v>27922</v>
      </c>
      <c r="AO714" s="37">
        <v>809</v>
      </c>
      <c r="AP714" s="37">
        <v>906</v>
      </c>
      <c r="AQ714" s="37">
        <v>0</v>
      </c>
      <c r="AR714" s="37">
        <v>0</v>
      </c>
      <c r="AS714" s="37">
        <v>6180</v>
      </c>
      <c r="AT714" s="37">
        <v>5746</v>
      </c>
      <c r="AU714" s="37">
        <f t="shared" si="104"/>
        <v>137928</v>
      </c>
      <c r="AV714" s="37">
        <f t="shared" si="104"/>
        <v>143440</v>
      </c>
      <c r="AW714" s="85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5.75">
      <c r="A715" s="75" t="s">
        <v>80</v>
      </c>
      <c r="B715" s="8">
        <v>2018</v>
      </c>
      <c r="C715" s="37">
        <v>1407</v>
      </c>
      <c r="D715" s="37">
        <v>3118</v>
      </c>
      <c r="E715" s="37">
        <v>699</v>
      </c>
      <c r="F715" s="37">
        <v>725</v>
      </c>
      <c r="G715" s="37">
        <v>0</v>
      </c>
      <c r="H715" s="37">
        <v>0</v>
      </c>
      <c r="I715" s="37">
        <v>24</v>
      </c>
      <c r="J715" s="37">
        <v>83</v>
      </c>
      <c r="K715" s="37">
        <v>28</v>
      </c>
      <c r="L715" s="37">
        <v>32</v>
      </c>
      <c r="M715" s="37">
        <v>0</v>
      </c>
      <c r="N715" s="37">
        <v>0</v>
      </c>
      <c r="O715" s="37">
        <v>0</v>
      </c>
      <c r="P715" s="37">
        <v>0</v>
      </c>
      <c r="Q715" s="37">
        <v>4475</v>
      </c>
      <c r="R715" s="37">
        <v>10635</v>
      </c>
      <c r="S715" s="37">
        <v>20</v>
      </c>
      <c r="T715" s="37">
        <v>9</v>
      </c>
      <c r="U715" s="37">
        <v>87</v>
      </c>
      <c r="V715" s="37">
        <v>72</v>
      </c>
      <c r="W715" s="37">
        <v>0</v>
      </c>
      <c r="X715" s="37">
        <v>0</v>
      </c>
      <c r="Y715" s="37">
        <v>1910</v>
      </c>
      <c r="Z715" s="37">
        <v>1070</v>
      </c>
      <c r="AA715" s="37">
        <v>46</v>
      </c>
      <c r="AB715" s="37">
        <v>46</v>
      </c>
      <c r="AC715" s="37">
        <v>28</v>
      </c>
      <c r="AD715" s="37">
        <v>297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27</v>
      </c>
      <c r="AL715" s="37">
        <v>59</v>
      </c>
      <c r="AM715" s="37">
        <v>9523</v>
      </c>
      <c r="AN715" s="37">
        <v>7561</v>
      </c>
      <c r="AO715" s="37">
        <v>28</v>
      </c>
      <c r="AP715" s="37">
        <v>24</v>
      </c>
      <c r="AQ715" s="37">
        <v>0</v>
      </c>
      <c r="AR715" s="37">
        <v>0</v>
      </c>
      <c r="AS715" s="37">
        <v>105</v>
      </c>
      <c r="AT715" s="37">
        <v>62</v>
      </c>
      <c r="AU715" s="37">
        <f t="shared" si="104"/>
        <v>18407</v>
      </c>
      <c r="AV715" s="37">
        <f t="shared" si="104"/>
        <v>23793</v>
      </c>
      <c r="AW715" s="83" t="s">
        <v>272</v>
      </c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5.75">
      <c r="A716" s="76"/>
      <c r="B716" s="8">
        <v>2019</v>
      </c>
      <c r="C716" s="37">
        <v>4616</v>
      </c>
      <c r="D716" s="37">
        <v>4208</v>
      </c>
      <c r="E716" s="37">
        <v>694</v>
      </c>
      <c r="F716" s="37">
        <v>805</v>
      </c>
      <c r="G716" s="37">
        <v>0</v>
      </c>
      <c r="H716" s="37">
        <v>0</v>
      </c>
      <c r="I716" s="37">
        <v>5</v>
      </c>
      <c r="J716" s="37">
        <v>19</v>
      </c>
      <c r="K716" s="37">
        <v>44</v>
      </c>
      <c r="L716" s="37">
        <v>62</v>
      </c>
      <c r="M716" s="37">
        <v>0</v>
      </c>
      <c r="N716" s="37">
        <v>0</v>
      </c>
      <c r="O716" s="37">
        <v>0</v>
      </c>
      <c r="P716" s="37">
        <v>0</v>
      </c>
      <c r="Q716" s="37">
        <v>4319</v>
      </c>
      <c r="R716" s="37">
        <v>9668</v>
      </c>
      <c r="S716" s="37">
        <v>110</v>
      </c>
      <c r="T716" s="37">
        <v>35</v>
      </c>
      <c r="U716" s="37">
        <v>4618</v>
      </c>
      <c r="V716" s="37">
        <v>1491</v>
      </c>
      <c r="W716" s="37">
        <v>4</v>
      </c>
      <c r="X716" s="37">
        <v>6</v>
      </c>
      <c r="Y716" s="37">
        <v>1901</v>
      </c>
      <c r="Z716" s="37">
        <v>1020</v>
      </c>
      <c r="AA716" s="37">
        <v>40</v>
      </c>
      <c r="AB716" s="37">
        <v>31</v>
      </c>
      <c r="AC716" s="37">
        <v>41</v>
      </c>
      <c r="AD716" s="37">
        <v>449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7589</v>
      </c>
      <c r="AN716" s="37">
        <v>6781</v>
      </c>
      <c r="AO716" s="37">
        <v>0</v>
      </c>
      <c r="AP716" s="37">
        <v>1</v>
      </c>
      <c r="AQ716" s="37">
        <v>0</v>
      </c>
      <c r="AR716" s="37">
        <v>0</v>
      </c>
      <c r="AS716" s="37">
        <v>469</v>
      </c>
      <c r="AT716" s="37">
        <v>252</v>
      </c>
      <c r="AU716" s="37">
        <f t="shared" si="104"/>
        <v>24450</v>
      </c>
      <c r="AV716" s="37">
        <f t="shared" si="104"/>
        <v>24828</v>
      </c>
      <c r="AW716" s="84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5.75">
      <c r="A717" s="77"/>
      <c r="B717" s="8">
        <v>2020</v>
      </c>
      <c r="C717" s="37">
        <v>548</v>
      </c>
      <c r="D717" s="37">
        <v>1295</v>
      </c>
      <c r="E717" s="37">
        <v>781</v>
      </c>
      <c r="F717" s="37">
        <v>760</v>
      </c>
      <c r="G717" s="37">
        <v>0</v>
      </c>
      <c r="H717" s="37">
        <v>0</v>
      </c>
      <c r="I717" s="37">
        <v>2</v>
      </c>
      <c r="J717" s="37">
        <v>8</v>
      </c>
      <c r="K717" s="37">
        <v>24</v>
      </c>
      <c r="L717" s="37">
        <v>32</v>
      </c>
      <c r="M717" s="37">
        <v>0</v>
      </c>
      <c r="N717" s="37">
        <v>0</v>
      </c>
      <c r="O717" s="37">
        <v>0</v>
      </c>
      <c r="P717" s="37">
        <v>0</v>
      </c>
      <c r="Q717" s="37">
        <v>3707</v>
      </c>
      <c r="R717" s="37">
        <v>5376</v>
      </c>
      <c r="S717" s="37">
        <v>0</v>
      </c>
      <c r="T717" s="37">
        <v>0</v>
      </c>
      <c r="U717" s="37">
        <v>8917</v>
      </c>
      <c r="V717" s="37">
        <v>4946</v>
      </c>
      <c r="W717" s="37">
        <v>6</v>
      </c>
      <c r="X717" s="37">
        <v>8</v>
      </c>
      <c r="Y717" s="37">
        <v>1907</v>
      </c>
      <c r="Z717" s="37">
        <v>902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2699</v>
      </c>
      <c r="AN717" s="37">
        <v>2680</v>
      </c>
      <c r="AO717" s="37">
        <v>9</v>
      </c>
      <c r="AP717" s="37">
        <v>107</v>
      </c>
      <c r="AQ717" s="37">
        <v>0</v>
      </c>
      <c r="AR717" s="37">
        <v>0</v>
      </c>
      <c r="AS717" s="37">
        <v>0</v>
      </c>
      <c r="AT717" s="37">
        <v>0</v>
      </c>
      <c r="AU717" s="37">
        <f t="shared" si="104"/>
        <v>18600</v>
      </c>
      <c r="AV717" s="37">
        <f t="shared" si="104"/>
        <v>16114</v>
      </c>
      <c r="AW717" s="85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5.75">
      <c r="A718" s="75" t="s">
        <v>42</v>
      </c>
      <c r="B718" s="8">
        <v>2018</v>
      </c>
      <c r="C718" s="37">
        <v>0</v>
      </c>
      <c r="D718" s="37">
        <v>0</v>
      </c>
      <c r="E718" s="37">
        <v>0</v>
      </c>
      <c r="F718" s="37">
        <v>0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7">
        <v>0</v>
      </c>
      <c r="AP718" s="37">
        <v>0</v>
      </c>
      <c r="AQ718" s="37">
        <v>0</v>
      </c>
      <c r="AR718" s="37">
        <v>0</v>
      </c>
      <c r="AS718" s="37">
        <v>0</v>
      </c>
      <c r="AT718" s="37">
        <v>0</v>
      </c>
      <c r="AU718" s="37">
        <f t="shared" si="104"/>
        <v>0</v>
      </c>
      <c r="AV718" s="37">
        <v>18665</v>
      </c>
      <c r="AW718" s="83" t="s">
        <v>43</v>
      </c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5.75">
      <c r="A719" s="76"/>
      <c r="B719" s="8">
        <v>2019</v>
      </c>
      <c r="C719" s="37">
        <v>0</v>
      </c>
      <c r="D719" s="37">
        <v>0</v>
      </c>
      <c r="E719" s="37">
        <v>192</v>
      </c>
      <c r="F719" s="37">
        <v>314</v>
      </c>
      <c r="G719" s="37">
        <v>0</v>
      </c>
      <c r="H719" s="37">
        <v>0</v>
      </c>
      <c r="I719" s="37">
        <v>14834</v>
      </c>
      <c r="J719" s="37">
        <v>8331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24</v>
      </c>
      <c r="R719" s="37">
        <v>96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135</v>
      </c>
      <c r="AJ719" s="37">
        <v>35</v>
      </c>
      <c r="AK719" s="37">
        <v>0</v>
      </c>
      <c r="AL719" s="37">
        <v>0</v>
      </c>
      <c r="AM719" s="37">
        <v>2479</v>
      </c>
      <c r="AN719" s="37">
        <v>1737</v>
      </c>
      <c r="AO719" s="37">
        <v>0</v>
      </c>
      <c r="AP719" s="37">
        <v>0</v>
      </c>
      <c r="AQ719" s="37">
        <v>0</v>
      </c>
      <c r="AR719" s="37">
        <v>0</v>
      </c>
      <c r="AS719" s="37">
        <v>0</v>
      </c>
      <c r="AT719" s="37">
        <v>0</v>
      </c>
      <c r="AU719" s="37">
        <f t="shared" si="104"/>
        <v>17664</v>
      </c>
      <c r="AV719" s="37">
        <f t="shared" si="104"/>
        <v>10513</v>
      </c>
      <c r="AW719" s="84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5.75">
      <c r="A720" s="77"/>
      <c r="B720" s="8">
        <v>2020</v>
      </c>
      <c r="C720" s="37">
        <v>0</v>
      </c>
      <c r="D720" s="37">
        <v>0</v>
      </c>
      <c r="E720" s="37">
        <v>1654</v>
      </c>
      <c r="F720" s="37">
        <v>2658</v>
      </c>
      <c r="G720" s="37">
        <v>0</v>
      </c>
      <c r="H720" s="37">
        <v>0</v>
      </c>
      <c r="I720" s="37">
        <v>19016</v>
      </c>
      <c r="J720" s="37">
        <v>12065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41</v>
      </c>
      <c r="R720" s="37">
        <v>36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100</v>
      </c>
      <c r="AJ720" s="37">
        <v>84</v>
      </c>
      <c r="AK720" s="37">
        <v>0</v>
      </c>
      <c r="AL720" s="37">
        <v>0</v>
      </c>
      <c r="AM720" s="37">
        <v>555</v>
      </c>
      <c r="AN720" s="37">
        <v>1223</v>
      </c>
      <c r="AO720" s="37">
        <v>623</v>
      </c>
      <c r="AP720" s="37">
        <v>955</v>
      </c>
      <c r="AQ720" s="37">
        <v>0</v>
      </c>
      <c r="AR720" s="37">
        <v>0</v>
      </c>
      <c r="AS720" s="37">
        <v>0</v>
      </c>
      <c r="AT720" s="37">
        <v>0</v>
      </c>
      <c r="AU720" s="37">
        <f t="shared" si="104"/>
        <v>21989</v>
      </c>
      <c r="AV720" s="37">
        <f t="shared" si="104"/>
        <v>17021</v>
      </c>
      <c r="AW720" s="85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5.75">
      <c r="A721" s="75" t="s">
        <v>44</v>
      </c>
      <c r="B721" s="8">
        <v>2018</v>
      </c>
      <c r="C721" s="37">
        <v>560</v>
      </c>
      <c r="D721" s="37">
        <v>1536.6960000000001</v>
      </c>
      <c r="E721" s="37">
        <v>155</v>
      </c>
      <c r="F721" s="37">
        <v>80.975999999999999</v>
      </c>
      <c r="G721" s="37">
        <v>0</v>
      </c>
      <c r="H721" s="37">
        <v>0.16800000000000001</v>
      </c>
      <c r="I721" s="37">
        <v>1</v>
      </c>
      <c r="J721" s="37">
        <v>4.1440000000000001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1386</v>
      </c>
      <c r="R721" s="37">
        <v>2703.232</v>
      </c>
      <c r="S721" s="37">
        <v>301</v>
      </c>
      <c r="T721" s="37">
        <v>805.22400000000005</v>
      </c>
      <c r="U721" s="37">
        <v>55993</v>
      </c>
      <c r="V721" s="37">
        <v>44331.728000000003</v>
      </c>
      <c r="W721" s="37">
        <v>0</v>
      </c>
      <c r="X721" s="37">
        <v>0</v>
      </c>
      <c r="Y721" s="37">
        <v>3111</v>
      </c>
      <c r="Z721" s="37">
        <v>2696.904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11</v>
      </c>
      <c r="AH721" s="37">
        <v>16.016000000000002</v>
      </c>
      <c r="AI721" s="37">
        <v>78100</v>
      </c>
      <c r="AJ721" s="37">
        <v>45010.616000000002</v>
      </c>
      <c r="AK721" s="37">
        <v>0</v>
      </c>
      <c r="AL721" s="37">
        <v>0</v>
      </c>
      <c r="AM721" s="37">
        <v>0</v>
      </c>
      <c r="AN721" s="37">
        <v>0</v>
      </c>
      <c r="AO721" s="37">
        <v>413</v>
      </c>
      <c r="AP721" s="37">
        <v>841.51200000000006</v>
      </c>
      <c r="AQ721" s="37">
        <v>0</v>
      </c>
      <c r="AR721" s="37">
        <v>0</v>
      </c>
      <c r="AS721" s="37">
        <v>0</v>
      </c>
      <c r="AT721" s="37">
        <v>0</v>
      </c>
      <c r="AU721" s="37">
        <f t="shared" si="104"/>
        <v>140031</v>
      </c>
      <c r="AV721" s="37">
        <f t="shared" si="104"/>
        <v>98027.216000000015</v>
      </c>
      <c r="AW721" s="83" t="s">
        <v>273</v>
      </c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5.75">
      <c r="A722" s="76"/>
      <c r="B722" s="8">
        <v>2019</v>
      </c>
      <c r="C722" s="37">
        <v>91565</v>
      </c>
      <c r="D722" s="37">
        <v>38241.724000000002</v>
      </c>
      <c r="E722" s="37">
        <v>99177</v>
      </c>
      <c r="F722" s="37">
        <v>45213.065999999999</v>
      </c>
      <c r="G722" s="37">
        <v>19925</v>
      </c>
      <c r="H722" s="37">
        <v>9462.2540000000008</v>
      </c>
      <c r="I722" s="37">
        <v>19</v>
      </c>
      <c r="J722" s="37">
        <v>12.896000000000001</v>
      </c>
      <c r="K722" s="37">
        <v>130</v>
      </c>
      <c r="L722" s="37">
        <v>15717</v>
      </c>
      <c r="M722" s="37">
        <v>0</v>
      </c>
      <c r="N722" s="37">
        <v>0</v>
      </c>
      <c r="O722" s="37">
        <v>3987</v>
      </c>
      <c r="P722" s="37">
        <v>1237.7059999999999</v>
      </c>
      <c r="Q722" s="37">
        <v>387960</v>
      </c>
      <c r="R722" s="37">
        <v>139547.92600000001</v>
      </c>
      <c r="S722" s="37">
        <v>17982</v>
      </c>
      <c r="T722" s="37">
        <v>8176.87</v>
      </c>
      <c r="U722" s="37">
        <v>4889</v>
      </c>
      <c r="V722" s="37">
        <v>1586.0840000000001</v>
      </c>
      <c r="W722" s="37">
        <v>1377</v>
      </c>
      <c r="X722" s="37">
        <v>534.13</v>
      </c>
      <c r="Y722" s="37">
        <v>29808</v>
      </c>
      <c r="Z722" s="37">
        <v>14375.96</v>
      </c>
      <c r="AA722" s="37">
        <v>47517</v>
      </c>
      <c r="AB722" s="37">
        <v>22817.425999999999</v>
      </c>
      <c r="AC722" s="37">
        <v>3964</v>
      </c>
      <c r="AD722" s="37">
        <v>1408.7639999999999</v>
      </c>
      <c r="AE722" s="37">
        <v>0</v>
      </c>
      <c r="AF722" s="37">
        <v>0</v>
      </c>
      <c r="AG722" s="37">
        <v>48145</v>
      </c>
      <c r="AH722" s="37">
        <v>21754.126</v>
      </c>
      <c r="AI722" s="37">
        <v>6146</v>
      </c>
      <c r="AJ722" s="37">
        <v>4862.3500000000004</v>
      </c>
      <c r="AK722" s="37">
        <v>508</v>
      </c>
      <c r="AL722" s="37">
        <v>417.94200000000001</v>
      </c>
      <c r="AM722" s="37">
        <v>0</v>
      </c>
      <c r="AN722" s="37">
        <v>0</v>
      </c>
      <c r="AO722" s="37">
        <v>15057</v>
      </c>
      <c r="AP722" s="37">
        <v>17805.407999999999</v>
      </c>
      <c r="AQ722" s="37">
        <v>0</v>
      </c>
      <c r="AR722" s="37">
        <v>0</v>
      </c>
      <c r="AS722" s="37">
        <v>1040</v>
      </c>
      <c r="AT722" s="37">
        <v>323.33</v>
      </c>
      <c r="AU722" s="37">
        <f t="shared" si="104"/>
        <v>779196</v>
      </c>
      <c r="AV722" s="37">
        <f t="shared" si="104"/>
        <v>343494.962</v>
      </c>
      <c r="AW722" s="84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5.75">
      <c r="A723" s="77"/>
      <c r="B723" s="8">
        <v>2020</v>
      </c>
      <c r="C723" s="37">
        <v>76</v>
      </c>
      <c r="D723" s="37">
        <v>388</v>
      </c>
      <c r="E723" s="37">
        <v>55</v>
      </c>
      <c r="F723" s="37">
        <v>172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1250</v>
      </c>
      <c r="R723" s="37">
        <v>3565</v>
      </c>
      <c r="S723" s="37">
        <v>552</v>
      </c>
      <c r="T723" s="37">
        <v>431</v>
      </c>
      <c r="U723" s="37">
        <v>17557</v>
      </c>
      <c r="V723" s="37">
        <v>30300</v>
      </c>
      <c r="W723" s="37">
        <v>0</v>
      </c>
      <c r="X723" s="37">
        <v>0</v>
      </c>
      <c r="Y723" s="37">
        <v>457</v>
      </c>
      <c r="Z723" s="37">
        <v>1308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26781</v>
      </c>
      <c r="AJ723" s="37">
        <v>36907</v>
      </c>
      <c r="AK723" s="37">
        <v>0</v>
      </c>
      <c r="AL723" s="37">
        <v>0</v>
      </c>
      <c r="AM723" s="37">
        <v>0</v>
      </c>
      <c r="AN723" s="37">
        <v>0</v>
      </c>
      <c r="AO723" s="37">
        <v>147</v>
      </c>
      <c r="AP723" s="37">
        <v>451</v>
      </c>
      <c r="AQ723" s="37">
        <v>0</v>
      </c>
      <c r="AR723" s="37">
        <v>0</v>
      </c>
      <c r="AS723" s="37">
        <v>0</v>
      </c>
      <c r="AT723" s="37">
        <v>0</v>
      </c>
      <c r="AU723" s="37">
        <f t="shared" si="104"/>
        <v>46875</v>
      </c>
      <c r="AV723" s="37">
        <f t="shared" si="104"/>
        <v>73522</v>
      </c>
      <c r="AW723" s="85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5.75">
      <c r="A724" s="75" t="s">
        <v>45</v>
      </c>
      <c r="B724" s="8">
        <v>2018</v>
      </c>
      <c r="C724" s="37">
        <v>0</v>
      </c>
      <c r="D724" s="37">
        <v>0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7">
        <v>0</v>
      </c>
      <c r="AP724" s="37">
        <v>0</v>
      </c>
      <c r="AQ724" s="37">
        <v>0</v>
      </c>
      <c r="AR724" s="37">
        <v>0</v>
      </c>
      <c r="AS724" s="37">
        <v>0</v>
      </c>
      <c r="AT724" s="37">
        <v>0</v>
      </c>
      <c r="AU724" s="37">
        <f t="shared" si="104"/>
        <v>0</v>
      </c>
      <c r="AV724" s="37">
        <v>170932</v>
      </c>
      <c r="AW724" s="83" t="s">
        <v>274</v>
      </c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5.75">
      <c r="A725" s="76"/>
      <c r="B725" s="8">
        <v>2019</v>
      </c>
      <c r="C725" s="37">
        <v>0</v>
      </c>
      <c r="D725" s="37">
        <v>0</v>
      </c>
      <c r="E725" s="37">
        <v>0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7">
        <v>0</v>
      </c>
      <c r="AP725" s="37">
        <v>0</v>
      </c>
      <c r="AQ725" s="37">
        <v>0</v>
      </c>
      <c r="AR725" s="37">
        <v>0</v>
      </c>
      <c r="AS725" s="37">
        <v>0</v>
      </c>
      <c r="AT725" s="37">
        <v>0</v>
      </c>
      <c r="AU725" s="37">
        <f t="shared" si="104"/>
        <v>0</v>
      </c>
      <c r="AV725" s="37">
        <v>169162</v>
      </c>
      <c r="AW725" s="84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5.75">
      <c r="A726" s="77"/>
      <c r="B726" s="8">
        <v>2020</v>
      </c>
      <c r="C726" s="37">
        <v>403</v>
      </c>
      <c r="D726" s="37">
        <v>1938</v>
      </c>
      <c r="E726" s="37">
        <v>20129</v>
      </c>
      <c r="F726" s="37">
        <v>33918</v>
      </c>
      <c r="G726" s="37">
        <v>0</v>
      </c>
      <c r="H726" s="37">
        <v>0</v>
      </c>
      <c r="I726" s="37">
        <v>22466</v>
      </c>
      <c r="J726" s="37">
        <v>56795</v>
      </c>
      <c r="K726" s="37">
        <v>11808</v>
      </c>
      <c r="L726" s="37">
        <v>29007</v>
      </c>
      <c r="M726" s="37">
        <v>0</v>
      </c>
      <c r="N726" s="37">
        <v>0</v>
      </c>
      <c r="O726" s="37">
        <v>0</v>
      </c>
      <c r="P726" s="37">
        <v>0</v>
      </c>
      <c r="Q726" s="37">
        <v>6541</v>
      </c>
      <c r="R726" s="37">
        <v>16742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108</v>
      </c>
      <c r="Z726" s="37">
        <v>31</v>
      </c>
      <c r="AA726" s="37">
        <v>0</v>
      </c>
      <c r="AB726" s="37">
        <v>0</v>
      </c>
      <c r="AC726" s="37">
        <v>101</v>
      </c>
      <c r="AD726" s="37">
        <v>781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2978</v>
      </c>
      <c r="AL726" s="37">
        <v>5325</v>
      </c>
      <c r="AM726" s="37">
        <v>11825</v>
      </c>
      <c r="AN726" s="37">
        <v>14012</v>
      </c>
      <c r="AO726" s="37">
        <v>0</v>
      </c>
      <c r="AP726" s="37">
        <v>0</v>
      </c>
      <c r="AQ726" s="37">
        <v>65</v>
      </c>
      <c r="AR726" s="37">
        <v>16</v>
      </c>
      <c r="AS726" s="37">
        <v>0</v>
      </c>
      <c r="AT726" s="37">
        <v>0</v>
      </c>
      <c r="AU726" s="37">
        <f t="shared" si="104"/>
        <v>76424</v>
      </c>
      <c r="AV726" s="37">
        <f t="shared" si="104"/>
        <v>158565</v>
      </c>
      <c r="AW726" s="85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5.75">
      <c r="A727" s="75" t="s">
        <v>46</v>
      </c>
      <c r="B727" s="8">
        <v>2018</v>
      </c>
      <c r="C727" s="37">
        <v>0</v>
      </c>
      <c r="D727" s="37">
        <v>0</v>
      </c>
      <c r="E727" s="37">
        <v>0</v>
      </c>
      <c r="F727" s="37">
        <v>0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7">
        <v>0</v>
      </c>
      <c r="AP727" s="37">
        <v>0</v>
      </c>
      <c r="AQ727" s="37">
        <v>0</v>
      </c>
      <c r="AR727" s="37">
        <v>0</v>
      </c>
      <c r="AS727" s="37">
        <v>0</v>
      </c>
      <c r="AT727" s="37">
        <v>0</v>
      </c>
      <c r="AU727" s="37">
        <f t="shared" si="104"/>
        <v>0</v>
      </c>
      <c r="AV727" s="37">
        <v>4523</v>
      </c>
      <c r="AW727" s="83" t="s">
        <v>275</v>
      </c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5.75">
      <c r="A728" s="76"/>
      <c r="B728" s="8">
        <v>2019</v>
      </c>
      <c r="C728" s="37">
        <v>0</v>
      </c>
      <c r="D728" s="37">
        <v>0</v>
      </c>
      <c r="E728" s="37">
        <v>687</v>
      </c>
      <c r="F728" s="37">
        <v>776</v>
      </c>
      <c r="G728" s="37">
        <v>0</v>
      </c>
      <c r="H728" s="37">
        <v>0</v>
      </c>
      <c r="I728" s="37">
        <v>1662</v>
      </c>
      <c r="J728" s="37">
        <v>2014</v>
      </c>
      <c r="K728" s="37">
        <v>648</v>
      </c>
      <c r="L728" s="37">
        <v>794</v>
      </c>
      <c r="M728" s="37">
        <v>0</v>
      </c>
      <c r="N728" s="37">
        <v>0</v>
      </c>
      <c r="O728" s="37">
        <v>0</v>
      </c>
      <c r="P728" s="37">
        <v>0</v>
      </c>
      <c r="Q728" s="37">
        <v>1038</v>
      </c>
      <c r="R728" s="37">
        <v>803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15</v>
      </c>
      <c r="AJ728" s="37">
        <v>23</v>
      </c>
      <c r="AK728" s="37">
        <v>75</v>
      </c>
      <c r="AL728" s="37">
        <v>114</v>
      </c>
      <c r="AM728" s="37">
        <v>25</v>
      </c>
      <c r="AN728" s="37">
        <v>8</v>
      </c>
      <c r="AO728" s="37">
        <v>585</v>
      </c>
      <c r="AP728" s="37">
        <v>293</v>
      </c>
      <c r="AQ728" s="37">
        <v>0</v>
      </c>
      <c r="AR728" s="37">
        <v>0</v>
      </c>
      <c r="AS728" s="37">
        <v>0</v>
      </c>
      <c r="AT728" s="37">
        <v>0</v>
      </c>
      <c r="AU728" s="37">
        <f t="shared" si="104"/>
        <v>4735</v>
      </c>
      <c r="AV728" s="37">
        <f t="shared" si="104"/>
        <v>4825</v>
      </c>
      <c r="AW728" s="84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5.75">
      <c r="A729" s="77"/>
      <c r="B729" s="8">
        <v>2020</v>
      </c>
      <c r="C729" s="37">
        <v>0</v>
      </c>
      <c r="D729" s="37">
        <v>0</v>
      </c>
      <c r="E729" s="37">
        <v>75</v>
      </c>
      <c r="F729" s="37">
        <v>119</v>
      </c>
      <c r="G729" s="37">
        <v>0</v>
      </c>
      <c r="H729" s="37">
        <v>0</v>
      </c>
      <c r="I729" s="37">
        <v>1740</v>
      </c>
      <c r="J729" s="37">
        <v>2688</v>
      </c>
      <c r="K729" s="37">
        <v>790</v>
      </c>
      <c r="L729" s="37">
        <v>1151</v>
      </c>
      <c r="M729" s="37">
        <v>0</v>
      </c>
      <c r="N729" s="37">
        <v>0</v>
      </c>
      <c r="O729" s="37">
        <v>0</v>
      </c>
      <c r="P729" s="37">
        <v>0</v>
      </c>
      <c r="Q729" s="37">
        <v>1248</v>
      </c>
      <c r="R729" s="37">
        <v>1767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20</v>
      </c>
      <c r="AF729" s="37">
        <v>7</v>
      </c>
      <c r="AG729" s="37">
        <v>0</v>
      </c>
      <c r="AH729" s="37">
        <v>0</v>
      </c>
      <c r="AI729" s="37">
        <v>20</v>
      </c>
      <c r="AJ729" s="37">
        <v>33</v>
      </c>
      <c r="AK729" s="37">
        <v>150</v>
      </c>
      <c r="AL729" s="37">
        <v>239</v>
      </c>
      <c r="AM729" s="37">
        <v>65</v>
      </c>
      <c r="AN729" s="37">
        <v>36</v>
      </c>
      <c r="AO729" s="37">
        <v>4706</v>
      </c>
      <c r="AP729" s="37">
        <v>1341</v>
      </c>
      <c r="AQ729" s="37">
        <v>0</v>
      </c>
      <c r="AR729" s="37">
        <v>0</v>
      </c>
      <c r="AS729" s="37">
        <v>0</v>
      </c>
      <c r="AT729" s="37">
        <v>0</v>
      </c>
      <c r="AU729" s="37">
        <f t="shared" si="104"/>
        <v>8814</v>
      </c>
      <c r="AV729" s="37">
        <f t="shared" si="104"/>
        <v>7381</v>
      </c>
      <c r="AW729" s="85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5.75">
      <c r="A730" s="75" t="s">
        <v>47</v>
      </c>
      <c r="B730" s="8">
        <v>2018</v>
      </c>
      <c r="C730" s="37">
        <v>0</v>
      </c>
      <c r="D730" s="37">
        <v>0</v>
      </c>
      <c r="E730" s="37">
        <v>62187</v>
      </c>
      <c r="F730" s="37">
        <v>45256</v>
      </c>
      <c r="G730" s="37">
        <v>1</v>
      </c>
      <c r="H730" s="37">
        <v>2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43754</v>
      </c>
      <c r="R730" s="37">
        <v>23269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524</v>
      </c>
      <c r="AB730" s="37">
        <v>681</v>
      </c>
      <c r="AC730" s="37">
        <v>0</v>
      </c>
      <c r="AD730" s="37">
        <v>0</v>
      </c>
      <c r="AE730" s="37">
        <v>0</v>
      </c>
      <c r="AF730" s="37">
        <v>0</v>
      </c>
      <c r="AG730" s="37">
        <v>78</v>
      </c>
      <c r="AH730" s="37">
        <v>138</v>
      </c>
      <c r="AI730" s="37">
        <v>0</v>
      </c>
      <c r="AJ730" s="37">
        <v>0</v>
      </c>
      <c r="AK730" s="37">
        <v>0</v>
      </c>
      <c r="AL730" s="37">
        <v>0</v>
      </c>
      <c r="AM730" s="37">
        <v>437</v>
      </c>
      <c r="AN730" s="37">
        <v>304</v>
      </c>
      <c r="AO730" s="37">
        <v>0</v>
      </c>
      <c r="AP730" s="37">
        <v>0</v>
      </c>
      <c r="AQ730" s="37">
        <v>0</v>
      </c>
      <c r="AR730" s="37">
        <v>0</v>
      </c>
      <c r="AS730" s="37">
        <v>0</v>
      </c>
      <c r="AT730" s="37">
        <v>0</v>
      </c>
      <c r="AU730" s="37">
        <f t="shared" si="104"/>
        <v>106981</v>
      </c>
      <c r="AV730" s="37">
        <f t="shared" si="104"/>
        <v>69650</v>
      </c>
      <c r="AW730" s="83" t="s">
        <v>48</v>
      </c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5.75">
      <c r="A731" s="76"/>
      <c r="B731" s="8">
        <v>2019</v>
      </c>
      <c r="C731" s="37">
        <v>0</v>
      </c>
      <c r="D731" s="37">
        <v>0</v>
      </c>
      <c r="E731" s="37">
        <v>71489</v>
      </c>
      <c r="F731" s="37">
        <v>54176</v>
      </c>
      <c r="G731" s="37">
        <v>27</v>
      </c>
      <c r="H731" s="37">
        <v>10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41665</v>
      </c>
      <c r="R731" s="37">
        <v>22269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40</v>
      </c>
      <c r="AH731" s="37">
        <v>132</v>
      </c>
      <c r="AI731" s="37">
        <v>0</v>
      </c>
      <c r="AJ731" s="37">
        <v>0</v>
      </c>
      <c r="AK731" s="37">
        <v>0</v>
      </c>
      <c r="AL731" s="37">
        <v>0</v>
      </c>
      <c r="AM731" s="37">
        <v>1123</v>
      </c>
      <c r="AN731" s="37">
        <v>347</v>
      </c>
      <c r="AO731" s="37">
        <v>0</v>
      </c>
      <c r="AP731" s="37">
        <v>0</v>
      </c>
      <c r="AQ731" s="37">
        <v>0</v>
      </c>
      <c r="AR731" s="37">
        <v>0</v>
      </c>
      <c r="AS731" s="37">
        <v>0</v>
      </c>
      <c r="AT731" s="37">
        <v>0</v>
      </c>
      <c r="AU731" s="37">
        <f t="shared" si="104"/>
        <v>114344</v>
      </c>
      <c r="AV731" s="37">
        <f t="shared" si="104"/>
        <v>76934</v>
      </c>
      <c r="AW731" s="84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5.75">
      <c r="A732" s="77"/>
      <c r="B732" s="8">
        <v>2020</v>
      </c>
      <c r="C732" s="37">
        <v>0</v>
      </c>
      <c r="D732" s="37">
        <v>0</v>
      </c>
      <c r="E732" s="37">
        <v>89318</v>
      </c>
      <c r="F732" s="37">
        <v>109567</v>
      </c>
      <c r="G732" s="37">
        <v>33</v>
      </c>
      <c r="H732" s="37">
        <v>9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41271</v>
      </c>
      <c r="R732" s="37">
        <v>22786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214</v>
      </c>
      <c r="AN732" s="37">
        <v>262</v>
      </c>
      <c r="AO732" s="37">
        <v>0</v>
      </c>
      <c r="AP732" s="37">
        <v>0</v>
      </c>
      <c r="AQ732" s="37">
        <v>0</v>
      </c>
      <c r="AR732" s="37">
        <v>0</v>
      </c>
      <c r="AS732" s="37">
        <v>0</v>
      </c>
      <c r="AT732" s="37">
        <v>0</v>
      </c>
      <c r="AU732" s="37">
        <f t="shared" si="104"/>
        <v>130836</v>
      </c>
      <c r="AV732" s="37">
        <f t="shared" si="104"/>
        <v>132624</v>
      </c>
      <c r="AW732" s="85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5.75">
      <c r="A733" s="75" t="s">
        <v>120</v>
      </c>
      <c r="B733" s="8">
        <v>2018</v>
      </c>
      <c r="C733" s="37">
        <f t="shared" ref="C733:AT734" si="105">C679+C682+C685+C688+C691+C694+C697+C700+C703+C706+C709+C712+C715+C718+C721+C724+C727+C730+C676+C673+C670+C667</f>
        <v>59872.08</v>
      </c>
      <c r="D733" s="37">
        <f t="shared" si="105"/>
        <v>52750.520104770003</v>
      </c>
      <c r="E733" s="37">
        <f t="shared" si="105"/>
        <v>94675.375</v>
      </c>
      <c r="F733" s="37">
        <f t="shared" si="105"/>
        <v>101079.548658</v>
      </c>
      <c r="G733" s="37">
        <f t="shared" si="105"/>
        <v>51.623000000000005</v>
      </c>
      <c r="H733" s="37">
        <f t="shared" si="105"/>
        <v>93.820100620000005</v>
      </c>
      <c r="I733" s="37">
        <f t="shared" si="105"/>
        <v>3382.5</v>
      </c>
      <c r="J733" s="37">
        <f t="shared" si="105"/>
        <v>8438.1440000000002</v>
      </c>
      <c r="K733" s="37">
        <f t="shared" si="105"/>
        <v>3011.5299999999997</v>
      </c>
      <c r="L733" s="37">
        <f t="shared" si="105"/>
        <v>3181.7581947999997</v>
      </c>
      <c r="M733" s="37">
        <f t="shared" si="105"/>
        <v>0</v>
      </c>
      <c r="N733" s="37">
        <f t="shared" si="105"/>
        <v>0</v>
      </c>
      <c r="O733" s="37">
        <f t="shared" si="105"/>
        <v>28</v>
      </c>
      <c r="P733" s="37">
        <f t="shared" si="105"/>
        <v>10</v>
      </c>
      <c r="Q733" s="37">
        <f t="shared" si="105"/>
        <v>135357.87400000001</v>
      </c>
      <c r="R733" s="37">
        <f t="shared" si="105"/>
        <v>151860.14602769999</v>
      </c>
      <c r="S733" s="37">
        <f t="shared" si="105"/>
        <v>10479</v>
      </c>
      <c r="T733" s="37">
        <f t="shared" si="105"/>
        <v>8614.2240000000002</v>
      </c>
      <c r="U733" s="37">
        <f t="shared" si="105"/>
        <v>75981</v>
      </c>
      <c r="V733" s="37">
        <f t="shared" si="105"/>
        <v>77545.230074129999</v>
      </c>
      <c r="W733" s="37">
        <f t="shared" si="105"/>
        <v>6473</v>
      </c>
      <c r="X733" s="37">
        <f t="shared" si="105"/>
        <v>8042</v>
      </c>
      <c r="Y733" s="37">
        <f t="shared" si="105"/>
        <v>97382</v>
      </c>
      <c r="Z733" s="37">
        <f t="shared" si="105"/>
        <v>34946.904000000002</v>
      </c>
      <c r="AA733" s="37">
        <f t="shared" si="105"/>
        <v>12374.233</v>
      </c>
      <c r="AB733" s="37">
        <f t="shared" si="105"/>
        <v>11404.2476296</v>
      </c>
      <c r="AC733" s="37">
        <f t="shared" si="105"/>
        <v>4131</v>
      </c>
      <c r="AD733" s="37">
        <f t="shared" si="105"/>
        <v>10267</v>
      </c>
      <c r="AE733" s="37">
        <f t="shared" si="105"/>
        <v>1732.413</v>
      </c>
      <c r="AF733" s="37">
        <f t="shared" si="105"/>
        <v>4806.7553319999997</v>
      </c>
      <c r="AG733" s="37">
        <f t="shared" si="105"/>
        <v>197245.62700000001</v>
      </c>
      <c r="AH733" s="37">
        <f t="shared" si="105"/>
        <v>59524.318369000001</v>
      </c>
      <c r="AI733" s="37">
        <f t="shared" si="105"/>
        <v>182684.11499999999</v>
      </c>
      <c r="AJ733" s="37">
        <f t="shared" si="105"/>
        <v>112040.92745573001</v>
      </c>
      <c r="AK733" s="37">
        <f t="shared" si="105"/>
        <v>30263.161</v>
      </c>
      <c r="AL733" s="37">
        <f t="shared" si="105"/>
        <v>14584.02133</v>
      </c>
      <c r="AM733" s="37">
        <f t="shared" si="105"/>
        <v>618061.10800000001</v>
      </c>
      <c r="AN733" s="37">
        <f t="shared" si="105"/>
        <v>323594.48880504002</v>
      </c>
      <c r="AO733" s="37">
        <f t="shared" si="105"/>
        <v>70281.19</v>
      </c>
      <c r="AP733" s="37">
        <f t="shared" si="105"/>
        <v>104955.94493</v>
      </c>
      <c r="AQ733" s="37">
        <f t="shared" si="105"/>
        <v>1261.8440000000001</v>
      </c>
      <c r="AR733" s="37">
        <f t="shared" si="105"/>
        <v>2630.3901900000001</v>
      </c>
      <c r="AS733" s="37">
        <f t="shared" si="105"/>
        <v>42805</v>
      </c>
      <c r="AT733" s="37">
        <f t="shared" si="105"/>
        <v>23230</v>
      </c>
      <c r="AU733" s="37">
        <f t="shared" si="104"/>
        <v>1647533.673</v>
      </c>
      <c r="AV733" s="37">
        <f>D733+F733+H733+J733+L733+N733+P733+R733+T733+V733+X733+Z733+AB733+AD733+AF733+AH733+AJ733+AL733+AN733+AP733+AR733+AT733</f>
        <v>1113600.3892013899</v>
      </c>
      <c r="AW733" s="83" t="s">
        <v>82</v>
      </c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5.75">
      <c r="A734" s="76"/>
      <c r="B734" s="8">
        <v>2019</v>
      </c>
      <c r="C734" s="37">
        <f t="shared" si="105"/>
        <v>149198.785</v>
      </c>
      <c r="D734" s="37">
        <f t="shared" si="105"/>
        <v>81204.68763636364</v>
      </c>
      <c r="E734" s="37">
        <f t="shared" si="105"/>
        <v>297232.57</v>
      </c>
      <c r="F734" s="37">
        <f t="shared" si="105"/>
        <v>257021.02703896098</v>
      </c>
      <c r="G734" s="37">
        <f t="shared" si="105"/>
        <v>20228.214</v>
      </c>
      <c r="H734" s="37">
        <f t="shared" si="105"/>
        <v>9617.8695844155845</v>
      </c>
      <c r="I734" s="37">
        <f t="shared" si="105"/>
        <v>19285.146000000001</v>
      </c>
      <c r="J734" s="37">
        <f t="shared" si="105"/>
        <v>16648.771324675326</v>
      </c>
      <c r="K734" s="37">
        <f t="shared" si="105"/>
        <v>2538.6</v>
      </c>
      <c r="L734" s="37">
        <f t="shared" si="105"/>
        <v>17931.98</v>
      </c>
      <c r="M734" s="37">
        <f t="shared" si="105"/>
        <v>0</v>
      </c>
      <c r="N734" s="37">
        <f t="shared" si="105"/>
        <v>0</v>
      </c>
      <c r="O734" s="37">
        <f t="shared" si="105"/>
        <v>3987.5059999999999</v>
      </c>
      <c r="P734" s="37">
        <f t="shared" si="105"/>
        <v>1238.3761298701297</v>
      </c>
      <c r="Q734" s="37">
        <f t="shared" si="105"/>
        <v>546981.53600000008</v>
      </c>
      <c r="R734" s="37">
        <f t="shared" si="105"/>
        <v>327933.66625974025</v>
      </c>
      <c r="S734" s="37">
        <f t="shared" si="105"/>
        <v>25095</v>
      </c>
      <c r="T734" s="37">
        <f t="shared" si="105"/>
        <v>14053.869999999999</v>
      </c>
      <c r="U734" s="37">
        <f t="shared" si="105"/>
        <v>40221.732000000004</v>
      </c>
      <c r="V734" s="37">
        <f t="shared" si="105"/>
        <v>22470.741142857139</v>
      </c>
      <c r="W734" s="37">
        <f t="shared" si="105"/>
        <v>6966.0519999999997</v>
      </c>
      <c r="X734" s="37">
        <f t="shared" si="105"/>
        <v>10071.210519480519</v>
      </c>
      <c r="Y734" s="37">
        <f t="shared" si="105"/>
        <v>568752</v>
      </c>
      <c r="Z734" s="37">
        <f t="shared" si="105"/>
        <v>318956.96000000002</v>
      </c>
      <c r="AA734" s="37">
        <f t="shared" si="105"/>
        <v>66202</v>
      </c>
      <c r="AB734" s="37">
        <f t="shared" si="105"/>
        <v>38169.425999999999</v>
      </c>
      <c r="AC734" s="37">
        <f t="shared" si="105"/>
        <v>7250</v>
      </c>
      <c r="AD734" s="37">
        <f t="shared" si="105"/>
        <v>10926.763999999999</v>
      </c>
      <c r="AE734" s="37">
        <f t="shared" si="105"/>
        <v>3161.1680000000001</v>
      </c>
      <c r="AF734" s="37">
        <f t="shared" si="105"/>
        <v>4449.5870129870136</v>
      </c>
      <c r="AG734" s="37">
        <f t="shared" si="105"/>
        <v>72736.077000000005</v>
      </c>
      <c r="AH734" s="37">
        <f t="shared" si="105"/>
        <v>31858.045480519482</v>
      </c>
      <c r="AI734" s="37">
        <f t="shared" si="105"/>
        <v>85994.601999999999</v>
      </c>
      <c r="AJ734" s="37">
        <f t="shared" si="105"/>
        <v>99278.474675324687</v>
      </c>
      <c r="AK734" s="37">
        <f t="shared" si="105"/>
        <v>1181</v>
      </c>
      <c r="AL734" s="37">
        <f t="shared" si="105"/>
        <v>862.94200000000001</v>
      </c>
      <c r="AM734" s="37">
        <f t="shared" si="105"/>
        <v>694659.73200000008</v>
      </c>
      <c r="AN734" s="37">
        <f t="shared" si="105"/>
        <v>358764.48571428575</v>
      </c>
      <c r="AO734" s="37">
        <f t="shared" si="105"/>
        <v>50984.171000000002</v>
      </c>
      <c r="AP734" s="37">
        <f t="shared" si="105"/>
        <v>58405.24696103896</v>
      </c>
      <c r="AQ734" s="37">
        <f t="shared" si="105"/>
        <v>0</v>
      </c>
      <c r="AR734" s="37">
        <f t="shared" si="105"/>
        <v>0</v>
      </c>
      <c r="AS734" s="37">
        <f t="shared" si="105"/>
        <v>43973.362000000001</v>
      </c>
      <c r="AT734" s="37">
        <f t="shared" si="105"/>
        <v>29411.27025974026</v>
      </c>
      <c r="AU734" s="37">
        <f t="shared" ref="AU734:AV735" si="106">C734+E734+G734+I734+K734+M734+O734+Q734+S734+U734+W734+Y734+AA734+AC734+AE734+AG734+AI734+AK734+AM734+AO734+AQ734+AS734</f>
        <v>2706629.2530000005</v>
      </c>
      <c r="AV734" s="37">
        <f t="shared" si="106"/>
        <v>1709275.40174026</v>
      </c>
      <c r="AW734" s="84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5.75">
      <c r="A735" s="77"/>
      <c r="B735" s="8">
        <v>2020</v>
      </c>
      <c r="C735" s="37">
        <f>C669+C672+C675+C678+C681+C684+C687+C690+C693+C696+C699+C702+C705+C708+C711+C714+C717+C720+C723+C726+C729+C732</f>
        <v>82659</v>
      </c>
      <c r="D735" s="37">
        <f t="shared" ref="D735:AT735" si="107">D669+D672+D675+D678+D681+D684+D687+D690+D693+D696+D699+D702+D705+D708+D711+D714+D717+D720+D723+D726+D729+D732</f>
        <v>76603</v>
      </c>
      <c r="E735" s="37">
        <f t="shared" si="107"/>
        <v>234684</v>
      </c>
      <c r="F735" s="37">
        <f t="shared" si="107"/>
        <v>380841</v>
      </c>
      <c r="G735" s="37">
        <f t="shared" si="107"/>
        <v>63</v>
      </c>
      <c r="H735" s="37">
        <f t="shared" si="107"/>
        <v>78</v>
      </c>
      <c r="I735" s="37">
        <f t="shared" si="107"/>
        <v>46541</v>
      </c>
      <c r="J735" s="37">
        <f t="shared" si="107"/>
        <v>82754</v>
      </c>
      <c r="K735" s="37">
        <f t="shared" si="107"/>
        <v>14007</v>
      </c>
      <c r="L735" s="37">
        <f t="shared" si="107"/>
        <v>31553</v>
      </c>
      <c r="M735" s="37">
        <f t="shared" si="107"/>
        <v>0</v>
      </c>
      <c r="N735" s="37">
        <f t="shared" si="107"/>
        <v>0</v>
      </c>
      <c r="O735" s="37">
        <f t="shared" si="107"/>
        <v>7</v>
      </c>
      <c r="P735" s="37">
        <f t="shared" si="107"/>
        <v>14</v>
      </c>
      <c r="Q735" s="37">
        <f t="shared" si="107"/>
        <v>171361</v>
      </c>
      <c r="R735" s="37">
        <f t="shared" si="107"/>
        <v>189830</v>
      </c>
      <c r="S735" s="37">
        <f t="shared" si="107"/>
        <v>2338</v>
      </c>
      <c r="T735" s="37">
        <f t="shared" si="107"/>
        <v>2145</v>
      </c>
      <c r="U735" s="37">
        <f t="shared" si="107"/>
        <v>91967</v>
      </c>
      <c r="V735" s="37">
        <f t="shared" si="107"/>
        <v>106474</v>
      </c>
      <c r="W735" s="37">
        <f t="shared" si="107"/>
        <v>14048</v>
      </c>
      <c r="X735" s="37">
        <f t="shared" si="107"/>
        <v>10443</v>
      </c>
      <c r="Y735" s="37">
        <f t="shared" si="107"/>
        <v>33191</v>
      </c>
      <c r="Z735" s="37">
        <f t="shared" si="107"/>
        <v>13150</v>
      </c>
      <c r="AA735" s="37">
        <f t="shared" si="107"/>
        <v>6955</v>
      </c>
      <c r="AB735" s="37">
        <f t="shared" si="107"/>
        <v>11192</v>
      </c>
      <c r="AC735" s="37">
        <f t="shared" si="107"/>
        <v>2965</v>
      </c>
      <c r="AD735" s="37">
        <f t="shared" si="107"/>
        <v>9838</v>
      </c>
      <c r="AE735" s="37">
        <f t="shared" si="107"/>
        <v>20</v>
      </c>
      <c r="AF735" s="37">
        <f t="shared" si="107"/>
        <v>8</v>
      </c>
      <c r="AG735" s="37">
        <f t="shared" si="107"/>
        <v>23693</v>
      </c>
      <c r="AH735" s="37">
        <f t="shared" si="107"/>
        <v>16158</v>
      </c>
      <c r="AI735" s="37">
        <f t="shared" si="107"/>
        <v>286501</v>
      </c>
      <c r="AJ735" s="37">
        <f t="shared" si="107"/>
        <v>220222</v>
      </c>
      <c r="AK735" s="37">
        <f t="shared" si="107"/>
        <v>4194</v>
      </c>
      <c r="AL735" s="37">
        <f t="shared" si="107"/>
        <v>6484</v>
      </c>
      <c r="AM735" s="37">
        <f t="shared" si="107"/>
        <v>770789</v>
      </c>
      <c r="AN735" s="37">
        <f t="shared" si="107"/>
        <v>508707</v>
      </c>
      <c r="AO735" s="37">
        <f t="shared" si="107"/>
        <v>35887</v>
      </c>
      <c r="AP735" s="37">
        <f t="shared" si="107"/>
        <v>46679</v>
      </c>
      <c r="AQ735" s="37">
        <f t="shared" si="107"/>
        <v>65</v>
      </c>
      <c r="AR735" s="37">
        <f t="shared" si="107"/>
        <v>16</v>
      </c>
      <c r="AS735" s="37">
        <f t="shared" si="107"/>
        <v>77910</v>
      </c>
      <c r="AT735" s="37">
        <f t="shared" si="107"/>
        <v>48117</v>
      </c>
      <c r="AU735" s="37">
        <f t="shared" si="106"/>
        <v>1899845</v>
      </c>
      <c r="AV735" s="37">
        <f t="shared" si="106"/>
        <v>1761306</v>
      </c>
      <c r="AW735" s="85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24" customHeight="1">
      <c r="A740" s="52" t="s">
        <v>242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47" t="s">
        <v>241</v>
      </c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23.25" customHeight="1">
      <c r="A741" s="114" t="s">
        <v>316</v>
      </c>
      <c r="B741" s="114"/>
      <c r="C741" s="114"/>
      <c r="D741" s="11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82" t="s">
        <v>315</v>
      </c>
      <c r="AT741" s="82"/>
      <c r="AU741" s="82"/>
      <c r="AV741" s="82"/>
      <c r="AW741" s="82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6.5" customHeight="1">
      <c r="A742" s="74" t="s">
        <v>260</v>
      </c>
      <c r="B742" s="74"/>
      <c r="C742" s="74"/>
      <c r="D742" s="74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J742" s="2"/>
      <c r="AK742" s="2"/>
      <c r="AL742" s="2"/>
      <c r="AM742" s="2"/>
      <c r="AN742" s="2"/>
      <c r="AO742" s="2"/>
      <c r="AP742" s="2"/>
      <c r="AQ742" s="88" t="s">
        <v>126</v>
      </c>
      <c r="AR742" s="88"/>
      <c r="AS742" s="88"/>
      <c r="AT742" s="88"/>
      <c r="AU742" s="88"/>
      <c r="AV742" s="88"/>
      <c r="AW742" s="88"/>
      <c r="AX742" s="29"/>
      <c r="AY742" s="29"/>
      <c r="AZ742" s="1"/>
      <c r="BA742" s="1"/>
      <c r="BB742" s="1"/>
    </row>
    <row r="743" spans="1:61" ht="16.5" customHeight="1">
      <c r="A743" s="78" t="s">
        <v>84</v>
      </c>
      <c r="B743" s="79"/>
      <c r="C743" s="80" t="s">
        <v>85</v>
      </c>
      <c r="D743" s="81"/>
      <c r="E743" s="80" t="s">
        <v>16</v>
      </c>
      <c r="F743" s="81"/>
      <c r="G743" s="80" t="s">
        <v>18</v>
      </c>
      <c r="H743" s="81"/>
      <c r="I743" s="80" t="s">
        <v>19</v>
      </c>
      <c r="J743" s="81"/>
      <c r="K743" s="80" t="s">
        <v>20</v>
      </c>
      <c r="L743" s="81"/>
      <c r="M743" s="80" t="s">
        <v>21</v>
      </c>
      <c r="N743" s="81"/>
      <c r="O743" s="80" t="s">
        <v>86</v>
      </c>
      <c r="P743" s="81"/>
      <c r="Q743" s="80" t="s">
        <v>24</v>
      </c>
      <c r="R743" s="81"/>
      <c r="S743" s="80" t="s">
        <v>26</v>
      </c>
      <c r="T743" s="81"/>
      <c r="U743" s="80" t="s">
        <v>28</v>
      </c>
      <c r="V743" s="81"/>
      <c r="W743" s="80" t="s">
        <v>30</v>
      </c>
      <c r="X743" s="81"/>
      <c r="Y743" s="80" t="s">
        <v>32</v>
      </c>
      <c r="Z743" s="81"/>
      <c r="AA743" s="80" t="s">
        <v>34</v>
      </c>
      <c r="AB743" s="81"/>
      <c r="AC743" s="80" t="s">
        <v>36</v>
      </c>
      <c r="AD743" s="81"/>
      <c r="AE743" s="80" t="s">
        <v>38</v>
      </c>
      <c r="AF743" s="81"/>
      <c r="AG743" s="80" t="s">
        <v>40</v>
      </c>
      <c r="AH743" s="81"/>
      <c r="AI743" s="80" t="s">
        <v>41</v>
      </c>
      <c r="AJ743" s="81"/>
      <c r="AK743" s="80" t="s">
        <v>42</v>
      </c>
      <c r="AL743" s="81"/>
      <c r="AM743" s="80" t="s">
        <v>44</v>
      </c>
      <c r="AN743" s="81"/>
      <c r="AO743" s="80" t="s">
        <v>45</v>
      </c>
      <c r="AP743" s="81"/>
      <c r="AQ743" s="80" t="s">
        <v>46</v>
      </c>
      <c r="AR743" s="81"/>
      <c r="AS743" s="80" t="s">
        <v>47</v>
      </c>
      <c r="AT743" s="81"/>
      <c r="AU743" s="80" t="s">
        <v>81</v>
      </c>
      <c r="AV743" s="81"/>
      <c r="AW743" s="30" t="s">
        <v>87</v>
      </c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6.5" customHeight="1">
      <c r="A744" s="75" t="s">
        <v>88</v>
      </c>
      <c r="B744" s="30" t="s">
        <v>52</v>
      </c>
      <c r="C744" s="80" t="s">
        <v>305</v>
      </c>
      <c r="D744" s="81"/>
      <c r="E744" s="80" t="s">
        <v>89</v>
      </c>
      <c r="F744" s="81"/>
      <c r="G744" s="80" t="s">
        <v>306</v>
      </c>
      <c r="H744" s="81"/>
      <c r="I744" s="80" t="s">
        <v>307</v>
      </c>
      <c r="J744" s="81"/>
      <c r="K744" s="80" t="s">
        <v>308</v>
      </c>
      <c r="L744" s="81"/>
      <c r="M744" s="80" t="s">
        <v>270</v>
      </c>
      <c r="N744" s="81"/>
      <c r="O744" s="80" t="s">
        <v>90</v>
      </c>
      <c r="P744" s="81"/>
      <c r="Q744" s="80" t="s">
        <v>91</v>
      </c>
      <c r="R744" s="81"/>
      <c r="S744" s="80" t="s">
        <v>92</v>
      </c>
      <c r="T744" s="81"/>
      <c r="U744" s="80" t="s">
        <v>93</v>
      </c>
      <c r="V744" s="81"/>
      <c r="W744" s="80" t="s">
        <v>94</v>
      </c>
      <c r="X744" s="81"/>
      <c r="Y744" s="80" t="s">
        <v>95</v>
      </c>
      <c r="Z744" s="81"/>
      <c r="AA744" s="80" t="s">
        <v>96</v>
      </c>
      <c r="AB744" s="81"/>
      <c r="AC744" s="80" t="s">
        <v>97</v>
      </c>
      <c r="AD744" s="81"/>
      <c r="AE744" s="80" t="s">
        <v>98</v>
      </c>
      <c r="AF744" s="81"/>
      <c r="AG744" s="80" t="s">
        <v>309</v>
      </c>
      <c r="AH744" s="81"/>
      <c r="AI744" s="80" t="s">
        <v>310</v>
      </c>
      <c r="AJ744" s="81"/>
      <c r="AK744" s="80" t="s">
        <v>99</v>
      </c>
      <c r="AL744" s="81"/>
      <c r="AM744" s="80" t="s">
        <v>311</v>
      </c>
      <c r="AN744" s="81"/>
      <c r="AO744" s="80" t="s">
        <v>100</v>
      </c>
      <c r="AP744" s="81"/>
      <c r="AQ744" s="80" t="s">
        <v>275</v>
      </c>
      <c r="AR744" s="81"/>
      <c r="AS744" s="80" t="s">
        <v>101</v>
      </c>
      <c r="AT744" s="81"/>
      <c r="AU744" s="80" t="s">
        <v>102</v>
      </c>
      <c r="AV744" s="81"/>
      <c r="AW744" s="83" t="s">
        <v>103</v>
      </c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5.75">
      <c r="A745" s="77"/>
      <c r="B745" s="48" t="s">
        <v>65</v>
      </c>
      <c r="C745" s="35" t="s">
        <v>123</v>
      </c>
      <c r="D745" s="46" t="s">
        <v>124</v>
      </c>
      <c r="E745" s="35" t="s">
        <v>123</v>
      </c>
      <c r="F745" s="46" t="s">
        <v>124</v>
      </c>
      <c r="G745" s="35" t="s">
        <v>123</v>
      </c>
      <c r="H745" s="46" t="s">
        <v>124</v>
      </c>
      <c r="I745" s="35" t="s">
        <v>123</v>
      </c>
      <c r="J745" s="46" t="s">
        <v>124</v>
      </c>
      <c r="K745" s="35" t="s">
        <v>123</v>
      </c>
      <c r="L745" s="46" t="s">
        <v>124</v>
      </c>
      <c r="M745" s="35" t="s">
        <v>123</v>
      </c>
      <c r="N745" s="46" t="s">
        <v>124</v>
      </c>
      <c r="O745" s="35" t="s">
        <v>123</v>
      </c>
      <c r="P745" s="46" t="s">
        <v>124</v>
      </c>
      <c r="Q745" s="35" t="s">
        <v>123</v>
      </c>
      <c r="R745" s="46" t="s">
        <v>124</v>
      </c>
      <c r="S745" s="35" t="s">
        <v>123</v>
      </c>
      <c r="T745" s="46" t="s">
        <v>124</v>
      </c>
      <c r="U745" s="35" t="s">
        <v>123</v>
      </c>
      <c r="V745" s="46" t="s">
        <v>124</v>
      </c>
      <c r="W745" s="35" t="s">
        <v>123</v>
      </c>
      <c r="X745" s="46" t="s">
        <v>124</v>
      </c>
      <c r="Y745" s="35" t="s">
        <v>123</v>
      </c>
      <c r="Z745" s="46" t="s">
        <v>124</v>
      </c>
      <c r="AA745" s="35" t="s">
        <v>123</v>
      </c>
      <c r="AB745" s="46" t="s">
        <v>124</v>
      </c>
      <c r="AC745" s="35" t="s">
        <v>123</v>
      </c>
      <c r="AD745" s="46" t="s">
        <v>124</v>
      </c>
      <c r="AE745" s="35" t="s">
        <v>123</v>
      </c>
      <c r="AF745" s="46" t="s">
        <v>124</v>
      </c>
      <c r="AG745" s="35" t="s">
        <v>123</v>
      </c>
      <c r="AH745" s="46" t="s">
        <v>124</v>
      </c>
      <c r="AI745" s="35" t="s">
        <v>123</v>
      </c>
      <c r="AJ745" s="46" t="s">
        <v>124</v>
      </c>
      <c r="AK745" s="35" t="s">
        <v>123</v>
      </c>
      <c r="AL745" s="46" t="s">
        <v>124</v>
      </c>
      <c r="AM745" s="35" t="s">
        <v>123</v>
      </c>
      <c r="AN745" s="46" t="s">
        <v>124</v>
      </c>
      <c r="AO745" s="35" t="s">
        <v>123</v>
      </c>
      <c r="AP745" s="46" t="s">
        <v>124</v>
      </c>
      <c r="AQ745" s="35" t="s">
        <v>123</v>
      </c>
      <c r="AR745" s="46" t="s">
        <v>124</v>
      </c>
      <c r="AS745" s="35" t="s">
        <v>123</v>
      </c>
      <c r="AT745" s="46" t="s">
        <v>124</v>
      </c>
      <c r="AU745" s="32" t="s">
        <v>123</v>
      </c>
      <c r="AV745" s="32" t="s">
        <v>124</v>
      </c>
      <c r="AW745" s="85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5.75">
      <c r="A746" s="75" t="s">
        <v>15</v>
      </c>
      <c r="B746" s="8">
        <v>2018</v>
      </c>
      <c r="C746" s="34">
        <v>0</v>
      </c>
      <c r="D746" s="34">
        <v>0</v>
      </c>
      <c r="E746" s="34">
        <v>0</v>
      </c>
      <c r="F746" s="34">
        <v>113</v>
      </c>
      <c r="G746" s="34">
        <v>0</v>
      </c>
      <c r="H746" s="34">
        <v>4.9000000000000004</v>
      </c>
      <c r="I746" s="34">
        <v>0</v>
      </c>
      <c r="J746" s="34">
        <v>0</v>
      </c>
      <c r="K746" s="34">
        <v>0</v>
      </c>
      <c r="L746" s="34">
        <v>0</v>
      </c>
      <c r="M746" s="34">
        <v>0</v>
      </c>
      <c r="N746" s="34">
        <v>0</v>
      </c>
      <c r="O746" s="34">
        <v>0</v>
      </c>
      <c r="P746" s="34">
        <v>0</v>
      </c>
      <c r="Q746" s="34">
        <v>0</v>
      </c>
      <c r="R746" s="34">
        <v>106</v>
      </c>
      <c r="S746" s="34">
        <v>0</v>
      </c>
      <c r="T746" s="34">
        <v>0</v>
      </c>
      <c r="U746" s="34">
        <v>0</v>
      </c>
      <c r="V746" s="34">
        <v>44</v>
      </c>
      <c r="W746" s="34">
        <v>0</v>
      </c>
      <c r="X746" s="34">
        <v>0</v>
      </c>
      <c r="Y746" s="34">
        <v>0</v>
      </c>
      <c r="Z746" s="34">
        <v>0</v>
      </c>
      <c r="AA746" s="34">
        <v>0</v>
      </c>
      <c r="AB746" s="34">
        <v>1.4</v>
      </c>
      <c r="AC746" s="34">
        <v>0</v>
      </c>
      <c r="AD746" s="34">
        <v>0</v>
      </c>
      <c r="AE746" s="34">
        <v>0</v>
      </c>
      <c r="AF746" s="34">
        <v>12.3</v>
      </c>
      <c r="AG746" s="34">
        <v>0</v>
      </c>
      <c r="AH746" s="34">
        <v>14.8</v>
      </c>
      <c r="AI746" s="34">
        <v>0</v>
      </c>
      <c r="AJ746" s="34">
        <v>107</v>
      </c>
      <c r="AK746" s="34">
        <v>0</v>
      </c>
      <c r="AL746" s="34">
        <v>0</v>
      </c>
      <c r="AM746" s="34">
        <v>0</v>
      </c>
      <c r="AN746" s="34">
        <v>0</v>
      </c>
      <c r="AO746" s="34">
        <v>0</v>
      </c>
      <c r="AP746" s="34">
        <v>0</v>
      </c>
      <c r="AQ746" s="34">
        <v>0</v>
      </c>
      <c r="AR746" s="34">
        <v>0</v>
      </c>
      <c r="AS746" s="34">
        <v>0</v>
      </c>
      <c r="AT746" s="34">
        <v>0</v>
      </c>
      <c r="AU746" s="34">
        <v>0</v>
      </c>
      <c r="AV746" s="34">
        <v>391.09999999999997</v>
      </c>
      <c r="AW746" s="83" t="s">
        <v>266</v>
      </c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5.75">
      <c r="A747" s="76"/>
      <c r="B747" s="8">
        <v>2019</v>
      </c>
      <c r="C747" s="34">
        <v>0</v>
      </c>
      <c r="D747" s="34">
        <v>0</v>
      </c>
      <c r="E747" s="34">
        <v>0</v>
      </c>
      <c r="F747" s="34">
        <v>37</v>
      </c>
      <c r="G747" s="34">
        <v>0</v>
      </c>
      <c r="H747" s="34">
        <v>5</v>
      </c>
      <c r="I747" s="34">
        <v>0</v>
      </c>
      <c r="J747" s="34">
        <v>0</v>
      </c>
      <c r="K747" s="34">
        <v>0</v>
      </c>
      <c r="L747" s="34">
        <v>0</v>
      </c>
      <c r="M747" s="34">
        <v>0</v>
      </c>
      <c r="N747" s="34">
        <v>0</v>
      </c>
      <c r="O747" s="34">
        <v>0</v>
      </c>
      <c r="P747" s="34">
        <v>0</v>
      </c>
      <c r="Q747" s="34">
        <v>1</v>
      </c>
      <c r="R747" s="34">
        <v>1</v>
      </c>
      <c r="S747" s="34">
        <v>0</v>
      </c>
      <c r="T747" s="34">
        <v>0</v>
      </c>
      <c r="U747" s="34">
        <v>2</v>
      </c>
      <c r="V747" s="34">
        <v>44</v>
      </c>
      <c r="W747" s="34">
        <v>0</v>
      </c>
      <c r="X747" s="34">
        <v>0</v>
      </c>
      <c r="Y747" s="34">
        <v>0</v>
      </c>
      <c r="Z747" s="34">
        <v>0</v>
      </c>
      <c r="AA747" s="34">
        <v>0</v>
      </c>
      <c r="AB747" s="34">
        <v>2</v>
      </c>
      <c r="AC747" s="34">
        <v>0</v>
      </c>
      <c r="AD747" s="34">
        <v>0</v>
      </c>
      <c r="AE747" s="34">
        <v>0</v>
      </c>
      <c r="AF747" s="34">
        <v>0</v>
      </c>
      <c r="AG747" s="34">
        <v>0</v>
      </c>
      <c r="AH747" s="34">
        <v>15</v>
      </c>
      <c r="AI747" s="34">
        <v>2</v>
      </c>
      <c r="AJ747" s="34">
        <v>121</v>
      </c>
      <c r="AK747" s="34">
        <v>0</v>
      </c>
      <c r="AL747" s="34">
        <v>0</v>
      </c>
      <c r="AM747" s="34">
        <v>0</v>
      </c>
      <c r="AN747" s="34">
        <v>0</v>
      </c>
      <c r="AO747" s="34">
        <v>0</v>
      </c>
      <c r="AP747" s="34">
        <v>0</v>
      </c>
      <c r="AQ747" s="34">
        <v>0</v>
      </c>
      <c r="AR747" s="34">
        <v>0</v>
      </c>
      <c r="AS747" s="34">
        <v>0</v>
      </c>
      <c r="AT747" s="34">
        <v>0</v>
      </c>
      <c r="AU747" s="34">
        <v>5</v>
      </c>
      <c r="AV747" s="34">
        <v>225</v>
      </c>
      <c r="AW747" s="84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5.75">
      <c r="A748" s="77"/>
      <c r="B748" s="8">
        <v>2020</v>
      </c>
      <c r="C748" s="34">
        <v>0</v>
      </c>
      <c r="D748" s="34">
        <v>0</v>
      </c>
      <c r="E748" s="34">
        <v>1</v>
      </c>
      <c r="F748" s="34">
        <v>1</v>
      </c>
      <c r="G748" s="34">
        <v>0</v>
      </c>
      <c r="H748" s="34">
        <v>0</v>
      </c>
      <c r="I748" s="34">
        <v>0</v>
      </c>
      <c r="J748" s="34">
        <v>0</v>
      </c>
      <c r="K748" s="34">
        <v>0</v>
      </c>
      <c r="L748" s="34">
        <v>0</v>
      </c>
      <c r="M748" s="34">
        <v>0</v>
      </c>
      <c r="N748" s="34">
        <v>0</v>
      </c>
      <c r="O748" s="34">
        <v>0</v>
      </c>
      <c r="P748" s="34">
        <v>0</v>
      </c>
      <c r="Q748" s="34">
        <v>0</v>
      </c>
      <c r="R748" s="34">
        <v>0</v>
      </c>
      <c r="S748" s="34">
        <v>0</v>
      </c>
      <c r="T748" s="34">
        <v>0</v>
      </c>
      <c r="U748" s="34">
        <v>0</v>
      </c>
      <c r="V748" s="34">
        <v>0</v>
      </c>
      <c r="W748" s="34">
        <v>0</v>
      </c>
      <c r="X748" s="34">
        <v>0</v>
      </c>
      <c r="Y748" s="34">
        <v>0</v>
      </c>
      <c r="Z748" s="34">
        <v>0</v>
      </c>
      <c r="AA748" s="34">
        <v>0</v>
      </c>
      <c r="AB748" s="34">
        <v>0</v>
      </c>
      <c r="AC748" s="34">
        <v>1</v>
      </c>
      <c r="AD748" s="34">
        <v>56</v>
      </c>
      <c r="AE748" s="34">
        <v>0</v>
      </c>
      <c r="AF748" s="34">
        <v>0</v>
      </c>
      <c r="AG748" s="34">
        <v>7</v>
      </c>
      <c r="AH748" s="34">
        <v>4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4">
        <v>0</v>
      </c>
      <c r="AQ748" s="34">
        <v>0</v>
      </c>
      <c r="AR748" s="34">
        <v>0</v>
      </c>
      <c r="AS748" s="34">
        <v>0</v>
      </c>
      <c r="AT748" s="34">
        <v>0</v>
      </c>
      <c r="AU748" s="34">
        <v>7</v>
      </c>
      <c r="AV748" s="34">
        <v>4</v>
      </c>
      <c r="AW748" s="85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5.75">
      <c r="A749" s="75" t="s">
        <v>16</v>
      </c>
      <c r="B749" s="8">
        <v>2018</v>
      </c>
      <c r="C749" s="34">
        <v>1347</v>
      </c>
      <c r="D749" s="34">
        <v>7565</v>
      </c>
      <c r="E749" s="34">
        <v>0</v>
      </c>
      <c r="F749" s="34">
        <v>0</v>
      </c>
      <c r="G749" s="34">
        <v>2</v>
      </c>
      <c r="H749" s="34">
        <v>40</v>
      </c>
      <c r="I749" s="34">
        <v>0</v>
      </c>
      <c r="J749" s="34">
        <v>0</v>
      </c>
      <c r="K749" s="34">
        <v>0</v>
      </c>
      <c r="L749" s="34">
        <v>0</v>
      </c>
      <c r="M749" s="34">
        <v>0</v>
      </c>
      <c r="N749" s="34">
        <v>85</v>
      </c>
      <c r="O749" s="34">
        <v>0</v>
      </c>
      <c r="P749" s="34">
        <v>0</v>
      </c>
      <c r="Q749" s="34">
        <v>2085</v>
      </c>
      <c r="R749" s="34">
        <v>5568</v>
      </c>
      <c r="S749" s="34">
        <v>0</v>
      </c>
      <c r="T749" s="34">
        <v>1</v>
      </c>
      <c r="U749" s="34">
        <v>0</v>
      </c>
      <c r="V749" s="34">
        <v>0</v>
      </c>
      <c r="W749" s="34">
        <v>0</v>
      </c>
      <c r="X749" s="34">
        <v>0</v>
      </c>
      <c r="Y749" s="34">
        <v>5</v>
      </c>
      <c r="Z749" s="34">
        <v>30</v>
      </c>
      <c r="AA749" s="34">
        <v>17518</v>
      </c>
      <c r="AB749" s="34">
        <v>32138</v>
      </c>
      <c r="AC749" s="34">
        <v>0</v>
      </c>
      <c r="AD749" s="34">
        <v>0</v>
      </c>
      <c r="AE749" s="34">
        <v>0</v>
      </c>
      <c r="AF749" s="34">
        <v>0</v>
      </c>
      <c r="AG749" s="34">
        <v>152</v>
      </c>
      <c r="AH749" s="34">
        <v>721</v>
      </c>
      <c r="AI749" s="34">
        <v>0</v>
      </c>
      <c r="AJ749" s="34">
        <v>0</v>
      </c>
      <c r="AK749" s="34">
        <v>0</v>
      </c>
      <c r="AL749" s="34">
        <v>0</v>
      </c>
      <c r="AM749" s="34">
        <v>2</v>
      </c>
      <c r="AN749" s="34">
        <v>12</v>
      </c>
      <c r="AO749" s="34">
        <v>1</v>
      </c>
      <c r="AP749" s="34">
        <v>2</v>
      </c>
      <c r="AQ749" s="34">
        <v>0</v>
      </c>
      <c r="AR749" s="34">
        <v>0</v>
      </c>
      <c r="AS749" s="34">
        <v>0</v>
      </c>
      <c r="AT749" s="34">
        <v>0</v>
      </c>
      <c r="AU749" s="34">
        <v>21107</v>
      </c>
      <c r="AV749" s="34">
        <v>46132</v>
      </c>
      <c r="AW749" s="83" t="s">
        <v>17</v>
      </c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5.75">
      <c r="A750" s="76"/>
      <c r="B750" s="8">
        <v>2019</v>
      </c>
      <c r="C750" s="34">
        <v>909</v>
      </c>
      <c r="D750" s="34">
        <v>5641</v>
      </c>
      <c r="E750" s="34">
        <v>0</v>
      </c>
      <c r="F750" s="34">
        <v>0</v>
      </c>
      <c r="G750" s="34">
        <v>5</v>
      </c>
      <c r="H750" s="34">
        <v>28</v>
      </c>
      <c r="I750" s="34">
        <v>0</v>
      </c>
      <c r="J750" s="34">
        <v>0</v>
      </c>
      <c r="K750" s="34">
        <v>0</v>
      </c>
      <c r="L750" s="34">
        <v>0</v>
      </c>
      <c r="M750" s="34">
        <v>0</v>
      </c>
      <c r="N750" s="34">
        <v>0</v>
      </c>
      <c r="O750" s="34">
        <v>0</v>
      </c>
      <c r="P750" s="34">
        <v>0</v>
      </c>
      <c r="Q750" s="34">
        <v>2002</v>
      </c>
      <c r="R750" s="34">
        <v>4732</v>
      </c>
      <c r="S750" s="34">
        <v>0</v>
      </c>
      <c r="T750" s="34">
        <v>2</v>
      </c>
      <c r="U750" s="34">
        <v>0</v>
      </c>
      <c r="V750" s="34">
        <v>0</v>
      </c>
      <c r="W750" s="34">
        <v>299</v>
      </c>
      <c r="X750" s="34">
        <v>366</v>
      </c>
      <c r="Y750" s="34">
        <v>1</v>
      </c>
      <c r="Z750" s="34">
        <v>1</v>
      </c>
      <c r="AA750" s="34">
        <v>16341</v>
      </c>
      <c r="AB750" s="34">
        <v>25594</v>
      </c>
      <c r="AC750" s="34">
        <v>0</v>
      </c>
      <c r="AD750" s="34">
        <v>0</v>
      </c>
      <c r="AE750" s="34">
        <v>0</v>
      </c>
      <c r="AF750" s="34">
        <v>0</v>
      </c>
      <c r="AG750" s="34">
        <v>136</v>
      </c>
      <c r="AH750" s="34">
        <v>353</v>
      </c>
      <c r="AI750" s="34">
        <v>132</v>
      </c>
      <c r="AJ750" s="34">
        <v>400</v>
      </c>
      <c r="AK750" s="34">
        <v>0</v>
      </c>
      <c r="AL750" s="34">
        <v>0</v>
      </c>
      <c r="AM750" s="34">
        <v>0</v>
      </c>
      <c r="AN750" s="34">
        <v>0</v>
      </c>
      <c r="AO750" s="34">
        <v>5</v>
      </c>
      <c r="AP750" s="34">
        <v>24</v>
      </c>
      <c r="AQ750" s="34">
        <v>0</v>
      </c>
      <c r="AR750" s="34">
        <v>0</v>
      </c>
      <c r="AS750" s="34">
        <v>0</v>
      </c>
      <c r="AT750" s="34">
        <v>0</v>
      </c>
      <c r="AU750" s="34">
        <v>19829</v>
      </c>
      <c r="AV750" s="34">
        <v>37140</v>
      </c>
      <c r="AW750" s="84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5.75">
      <c r="A751" s="77"/>
      <c r="B751" s="8">
        <v>2020</v>
      </c>
      <c r="C751" s="34">
        <v>741</v>
      </c>
      <c r="D751" s="34">
        <v>3372</v>
      </c>
      <c r="E751" s="34">
        <v>0</v>
      </c>
      <c r="F751" s="34">
        <v>0</v>
      </c>
      <c r="G751" s="34">
        <v>0</v>
      </c>
      <c r="H751" s="34">
        <v>0</v>
      </c>
      <c r="I751" s="34">
        <v>0</v>
      </c>
      <c r="J751" s="34">
        <v>0</v>
      </c>
      <c r="K751" s="34">
        <v>0</v>
      </c>
      <c r="L751" s="34">
        <v>0</v>
      </c>
      <c r="M751" s="34">
        <v>0</v>
      </c>
      <c r="N751" s="34">
        <v>0</v>
      </c>
      <c r="O751" s="34">
        <v>0</v>
      </c>
      <c r="P751" s="34">
        <v>0</v>
      </c>
      <c r="Q751" s="34">
        <v>584</v>
      </c>
      <c r="R751" s="34">
        <v>1243</v>
      </c>
      <c r="S751" s="34">
        <v>10</v>
      </c>
      <c r="T751" s="34">
        <v>56</v>
      </c>
      <c r="U751" s="34">
        <v>0</v>
      </c>
      <c r="V751" s="34">
        <v>0</v>
      </c>
      <c r="W751" s="34">
        <v>16784</v>
      </c>
      <c r="X751" s="34">
        <v>14517</v>
      </c>
      <c r="Y751" s="34">
        <v>0</v>
      </c>
      <c r="Z751" s="34">
        <v>0</v>
      </c>
      <c r="AA751" s="34">
        <v>15204</v>
      </c>
      <c r="AB751" s="34">
        <v>21991</v>
      </c>
      <c r="AC751" s="34">
        <v>0</v>
      </c>
      <c r="AD751" s="34">
        <v>0</v>
      </c>
      <c r="AE751" s="34">
        <v>0</v>
      </c>
      <c r="AF751" s="34">
        <v>0</v>
      </c>
      <c r="AG751" s="34">
        <v>103</v>
      </c>
      <c r="AH751" s="34">
        <v>453</v>
      </c>
      <c r="AI751" s="34">
        <v>90</v>
      </c>
      <c r="AJ751" s="34">
        <v>674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4">
        <v>0</v>
      </c>
      <c r="AQ751" s="34">
        <v>0</v>
      </c>
      <c r="AR751" s="34">
        <v>0</v>
      </c>
      <c r="AS751" s="34">
        <v>0</v>
      </c>
      <c r="AT751" s="34">
        <v>0</v>
      </c>
      <c r="AU751" s="34">
        <f>C751+E751+G751+I751+K751+M751+O751+Q751+S751+U751+W751+Y751+AA751+AC751+AE751+AG751+AI751+AK751+AM751+AO751+AQ751+AS751</f>
        <v>33516</v>
      </c>
      <c r="AV751" s="60">
        <f>D751+F751+H751+J751+L751+N751+P751+R751+T751+V751+X751+Z751+AB751+AD751+AF751+AH751+AJ751+AL751+AN751+AP751+AR751+AR751+AT751</f>
        <v>42306</v>
      </c>
      <c r="AW751" s="85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5.75">
      <c r="A752" s="75" t="s">
        <v>18</v>
      </c>
      <c r="B752" s="8">
        <v>2018</v>
      </c>
      <c r="C752" s="34">
        <v>898</v>
      </c>
      <c r="D752" s="34">
        <v>4068</v>
      </c>
      <c r="E752" s="34">
        <v>10</v>
      </c>
      <c r="F752" s="34">
        <v>138</v>
      </c>
      <c r="G752" s="34">
        <v>0</v>
      </c>
      <c r="H752" s="34">
        <v>0</v>
      </c>
      <c r="I752" s="34">
        <v>0</v>
      </c>
      <c r="J752" s="34">
        <v>0</v>
      </c>
      <c r="K752" s="34">
        <v>0</v>
      </c>
      <c r="L752" s="34">
        <v>0</v>
      </c>
      <c r="M752" s="34">
        <v>0</v>
      </c>
      <c r="N752" s="34">
        <v>0</v>
      </c>
      <c r="O752" s="34">
        <v>85</v>
      </c>
      <c r="P752" s="34">
        <v>138</v>
      </c>
      <c r="Q752" s="34">
        <v>19</v>
      </c>
      <c r="R752" s="34">
        <v>136</v>
      </c>
      <c r="S752" s="34">
        <v>519</v>
      </c>
      <c r="T752" s="34">
        <v>1742</v>
      </c>
      <c r="U752" s="34">
        <v>0</v>
      </c>
      <c r="V752" s="34">
        <v>0</v>
      </c>
      <c r="W752" s="34">
        <v>1744</v>
      </c>
      <c r="X752" s="34">
        <v>4479</v>
      </c>
      <c r="Y752" s="34">
        <v>0</v>
      </c>
      <c r="Z752" s="34">
        <v>0</v>
      </c>
      <c r="AA752" s="34">
        <v>38</v>
      </c>
      <c r="AB752" s="34">
        <v>344</v>
      </c>
      <c r="AC752" s="34">
        <v>0</v>
      </c>
      <c r="AD752" s="34">
        <v>0</v>
      </c>
      <c r="AE752" s="34">
        <v>0</v>
      </c>
      <c r="AF752" s="34">
        <v>0</v>
      </c>
      <c r="AG752" s="34">
        <v>14</v>
      </c>
      <c r="AH752" s="34">
        <v>865</v>
      </c>
      <c r="AI752" s="34">
        <v>9</v>
      </c>
      <c r="AJ752" s="34">
        <v>216</v>
      </c>
      <c r="AK752" s="34">
        <v>0</v>
      </c>
      <c r="AL752" s="34">
        <v>0</v>
      </c>
      <c r="AM752" s="34">
        <v>0</v>
      </c>
      <c r="AN752" s="34">
        <v>0</v>
      </c>
      <c r="AO752" s="34">
        <v>0</v>
      </c>
      <c r="AP752" s="34">
        <v>0</v>
      </c>
      <c r="AQ752" s="34">
        <v>0</v>
      </c>
      <c r="AR752" s="34">
        <v>0</v>
      </c>
      <c r="AS752" s="34">
        <v>0</v>
      </c>
      <c r="AT752" s="34">
        <v>0</v>
      </c>
      <c r="AU752" s="34">
        <f t="shared" ref="AU752:AV814" si="108">C752+E752+G752+I752+K752+M752+O752+Q752+S752+U752+W752+Y752+AA752+AC752+AE752+AG752+AI752+AK752+AM752+AO752+AQ752+AS752</f>
        <v>3336</v>
      </c>
      <c r="AV752" s="60">
        <f t="shared" ref="AV752:AV766" si="109">D752+F752+H752+J752+L752+N752+P752+R752+T752+V752+X752+Z752+AB752+AD752+AF752+AH752+AJ752+AL752+AN752+AP752+AR752+AR752+AT752</f>
        <v>12126</v>
      </c>
      <c r="AW752" s="83" t="s">
        <v>267</v>
      </c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5.75">
      <c r="A753" s="76"/>
      <c r="B753" s="8">
        <v>2019</v>
      </c>
      <c r="C753" s="34">
        <v>32576</v>
      </c>
      <c r="D753" s="34">
        <v>4196</v>
      </c>
      <c r="E753" s="34">
        <v>14188</v>
      </c>
      <c r="F753" s="34">
        <v>681</v>
      </c>
      <c r="G753" s="34">
        <v>0</v>
      </c>
      <c r="H753" s="34">
        <v>0</v>
      </c>
      <c r="I753" s="34">
        <v>0</v>
      </c>
      <c r="J753" s="34">
        <v>0</v>
      </c>
      <c r="K753" s="34">
        <v>0</v>
      </c>
      <c r="L753" s="34">
        <v>0</v>
      </c>
      <c r="M753" s="34">
        <v>0</v>
      </c>
      <c r="N753" s="34">
        <v>0</v>
      </c>
      <c r="O753" s="34">
        <v>600</v>
      </c>
      <c r="P753" s="34">
        <v>25</v>
      </c>
      <c r="Q753" s="34">
        <v>119184</v>
      </c>
      <c r="R753" s="34">
        <v>370</v>
      </c>
      <c r="S753" s="34">
        <v>2177</v>
      </c>
      <c r="T753" s="34">
        <v>299</v>
      </c>
      <c r="U753" s="34">
        <v>0</v>
      </c>
      <c r="V753" s="34">
        <v>0</v>
      </c>
      <c r="W753" s="34">
        <v>73518</v>
      </c>
      <c r="X753" s="34">
        <v>4831</v>
      </c>
      <c r="Y753" s="34">
        <v>0</v>
      </c>
      <c r="Z753" s="34">
        <v>0</v>
      </c>
      <c r="AA753" s="34">
        <v>50315</v>
      </c>
      <c r="AB753" s="34">
        <v>511</v>
      </c>
      <c r="AC753" s="34">
        <v>0</v>
      </c>
      <c r="AD753" s="34">
        <v>0</v>
      </c>
      <c r="AE753" s="34">
        <v>0</v>
      </c>
      <c r="AF753" s="34">
        <v>0</v>
      </c>
      <c r="AG753" s="34">
        <v>55537</v>
      </c>
      <c r="AH753" s="34">
        <v>251</v>
      </c>
      <c r="AI753" s="34">
        <v>240770</v>
      </c>
      <c r="AJ753" s="34">
        <v>1059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4">
        <v>0</v>
      </c>
      <c r="AQ753" s="34">
        <v>0</v>
      </c>
      <c r="AR753" s="34">
        <v>0</v>
      </c>
      <c r="AS753" s="34">
        <v>0</v>
      </c>
      <c r="AT753" s="34">
        <v>0</v>
      </c>
      <c r="AU753" s="34">
        <f t="shared" si="108"/>
        <v>588865</v>
      </c>
      <c r="AV753" s="60">
        <f t="shared" si="109"/>
        <v>12223</v>
      </c>
      <c r="AW753" s="84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5.75">
      <c r="A754" s="77"/>
      <c r="B754" s="8">
        <v>2020</v>
      </c>
      <c r="C754" s="34">
        <v>1039</v>
      </c>
      <c r="D754" s="34">
        <v>4614</v>
      </c>
      <c r="E754" s="34">
        <v>50</v>
      </c>
      <c r="F754" s="34">
        <v>98</v>
      </c>
      <c r="G754" s="34">
        <v>0</v>
      </c>
      <c r="H754" s="34">
        <v>0</v>
      </c>
      <c r="I754" s="34">
        <v>0</v>
      </c>
      <c r="J754" s="34">
        <v>0</v>
      </c>
      <c r="K754" s="34">
        <v>0</v>
      </c>
      <c r="L754" s="34">
        <v>0</v>
      </c>
      <c r="M754" s="34">
        <v>0</v>
      </c>
      <c r="N754" s="34">
        <v>0</v>
      </c>
      <c r="O754" s="34">
        <v>90</v>
      </c>
      <c r="P754" s="34">
        <v>147</v>
      </c>
      <c r="Q754" s="34">
        <v>7</v>
      </c>
      <c r="R754" s="34">
        <v>26</v>
      </c>
      <c r="S754" s="34">
        <v>0</v>
      </c>
      <c r="T754" s="34">
        <v>0</v>
      </c>
      <c r="U754" s="34">
        <v>0</v>
      </c>
      <c r="V754" s="34">
        <v>0</v>
      </c>
      <c r="W754" s="34">
        <v>2879</v>
      </c>
      <c r="X754" s="34">
        <v>7057</v>
      </c>
      <c r="Y754" s="34">
        <v>0</v>
      </c>
      <c r="Z754" s="34">
        <v>0</v>
      </c>
      <c r="AA754" s="34">
        <v>832</v>
      </c>
      <c r="AB754" s="34">
        <v>1885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1</v>
      </c>
      <c r="AI754" s="34">
        <v>116</v>
      </c>
      <c r="AJ754" s="34">
        <v>343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4">
        <v>0</v>
      </c>
      <c r="AQ754" s="34">
        <v>0</v>
      </c>
      <c r="AR754" s="34">
        <v>0</v>
      </c>
      <c r="AS754" s="34">
        <v>0</v>
      </c>
      <c r="AT754" s="34">
        <v>0</v>
      </c>
      <c r="AU754" s="34">
        <f t="shared" si="108"/>
        <v>5013</v>
      </c>
      <c r="AV754" s="60">
        <f t="shared" si="109"/>
        <v>14171</v>
      </c>
      <c r="AW754" s="85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5.75">
      <c r="A755" s="75" t="s">
        <v>19</v>
      </c>
      <c r="B755" s="8">
        <v>2018</v>
      </c>
      <c r="C755" s="34">
        <v>0</v>
      </c>
      <c r="D755" s="34">
        <v>0</v>
      </c>
      <c r="E755" s="34">
        <v>2</v>
      </c>
      <c r="F755" s="34">
        <v>10.89</v>
      </c>
      <c r="G755" s="34">
        <v>0</v>
      </c>
      <c r="H755" s="34">
        <v>0</v>
      </c>
      <c r="I755" s="34">
        <v>0</v>
      </c>
      <c r="J755" s="34">
        <v>0</v>
      </c>
      <c r="K755" s="34">
        <v>0</v>
      </c>
      <c r="L755" s="34">
        <v>0</v>
      </c>
      <c r="M755" s="34">
        <v>0</v>
      </c>
      <c r="N755" s="34">
        <v>0</v>
      </c>
      <c r="O755" s="34">
        <v>0</v>
      </c>
      <c r="P755" s="34">
        <v>0</v>
      </c>
      <c r="Q755" s="34">
        <v>0</v>
      </c>
      <c r="R755" s="34">
        <v>0</v>
      </c>
      <c r="S755" s="34">
        <v>0</v>
      </c>
      <c r="T755" s="34">
        <v>0</v>
      </c>
      <c r="U755" s="34">
        <v>0</v>
      </c>
      <c r="V755" s="34">
        <v>0</v>
      </c>
      <c r="W755" s="34">
        <v>0</v>
      </c>
      <c r="X755" s="34">
        <v>0</v>
      </c>
      <c r="Y755" s="34">
        <v>0</v>
      </c>
      <c r="Z755" s="34">
        <v>0</v>
      </c>
      <c r="AA755" s="34">
        <v>0</v>
      </c>
      <c r="AB755" s="34">
        <v>0</v>
      </c>
      <c r="AC755" s="34">
        <v>0</v>
      </c>
      <c r="AD755" s="34">
        <v>0</v>
      </c>
      <c r="AE755" s="34">
        <v>0</v>
      </c>
      <c r="AF755" s="34">
        <v>0</v>
      </c>
      <c r="AG755" s="34">
        <v>0</v>
      </c>
      <c r="AH755" s="34">
        <v>0</v>
      </c>
      <c r="AI755" s="34">
        <v>0</v>
      </c>
      <c r="AJ755" s="34">
        <v>0</v>
      </c>
      <c r="AK755" s="34">
        <v>413</v>
      </c>
      <c r="AL755" s="34">
        <v>486</v>
      </c>
      <c r="AM755" s="34">
        <v>0</v>
      </c>
      <c r="AN755" s="34">
        <v>0</v>
      </c>
      <c r="AO755" s="34">
        <v>0</v>
      </c>
      <c r="AP755" s="34">
        <v>0</v>
      </c>
      <c r="AQ755" s="34">
        <v>0</v>
      </c>
      <c r="AR755" s="34">
        <v>0</v>
      </c>
      <c r="AS755" s="34">
        <v>0</v>
      </c>
      <c r="AT755" s="34">
        <v>0</v>
      </c>
      <c r="AU755" s="34">
        <f t="shared" si="108"/>
        <v>415</v>
      </c>
      <c r="AV755" s="60">
        <f t="shared" si="109"/>
        <v>496.89</v>
      </c>
      <c r="AW755" s="83" t="s">
        <v>268</v>
      </c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5.75">
      <c r="A756" s="76"/>
      <c r="B756" s="8">
        <v>2019</v>
      </c>
      <c r="C756" s="34">
        <v>0</v>
      </c>
      <c r="D756" s="34">
        <v>0</v>
      </c>
      <c r="E756" s="34">
        <v>0</v>
      </c>
      <c r="F756" s="34">
        <v>0</v>
      </c>
      <c r="G756" s="34">
        <v>0</v>
      </c>
      <c r="H756" s="34">
        <v>0</v>
      </c>
      <c r="I756" s="34">
        <v>0</v>
      </c>
      <c r="J756" s="34">
        <v>0</v>
      </c>
      <c r="K756" s="34">
        <v>0</v>
      </c>
      <c r="L756" s="34">
        <v>0</v>
      </c>
      <c r="M756" s="34">
        <v>0</v>
      </c>
      <c r="N756" s="34">
        <v>0</v>
      </c>
      <c r="O756" s="34">
        <v>0</v>
      </c>
      <c r="P756" s="34">
        <v>0</v>
      </c>
      <c r="Q756" s="34">
        <v>0</v>
      </c>
      <c r="R756" s="34">
        <v>0</v>
      </c>
      <c r="S756" s="34">
        <v>0</v>
      </c>
      <c r="T756" s="34">
        <v>0</v>
      </c>
      <c r="U756" s="34">
        <v>0</v>
      </c>
      <c r="V756" s="34">
        <v>0</v>
      </c>
      <c r="W756" s="34">
        <v>0</v>
      </c>
      <c r="X756" s="34">
        <v>0</v>
      </c>
      <c r="Y756" s="34">
        <v>0</v>
      </c>
      <c r="Z756" s="34">
        <v>0</v>
      </c>
      <c r="AA756" s="34">
        <v>0</v>
      </c>
      <c r="AB756" s="34">
        <v>0</v>
      </c>
      <c r="AC756" s="34">
        <v>0</v>
      </c>
      <c r="AD756" s="34">
        <v>0</v>
      </c>
      <c r="AE756" s="34">
        <v>0</v>
      </c>
      <c r="AF756" s="34">
        <v>0</v>
      </c>
      <c r="AG756" s="34">
        <v>0</v>
      </c>
      <c r="AH756" s="34">
        <v>0</v>
      </c>
      <c r="AI756" s="34">
        <v>0</v>
      </c>
      <c r="AJ756" s="34">
        <v>0</v>
      </c>
      <c r="AK756" s="34">
        <v>0</v>
      </c>
      <c r="AL756" s="34">
        <v>0</v>
      </c>
      <c r="AM756" s="34">
        <v>0</v>
      </c>
      <c r="AN756" s="34">
        <v>0</v>
      </c>
      <c r="AO756" s="34">
        <v>0</v>
      </c>
      <c r="AP756" s="34">
        <v>0</v>
      </c>
      <c r="AQ756" s="34">
        <v>0</v>
      </c>
      <c r="AR756" s="34">
        <v>0</v>
      </c>
      <c r="AS756" s="34">
        <v>0</v>
      </c>
      <c r="AT756" s="34">
        <v>0</v>
      </c>
      <c r="AU756" s="34">
        <f t="shared" si="108"/>
        <v>0</v>
      </c>
      <c r="AV756" s="60">
        <f t="shared" si="109"/>
        <v>0</v>
      </c>
      <c r="AW756" s="84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5.75">
      <c r="A757" s="77"/>
      <c r="B757" s="8">
        <v>2020</v>
      </c>
      <c r="C757" s="34">
        <v>0</v>
      </c>
      <c r="D757" s="34">
        <v>0</v>
      </c>
      <c r="E757" s="34">
        <v>0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34">
        <v>0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4">
        <v>0</v>
      </c>
      <c r="Y757" s="34">
        <v>0</v>
      </c>
      <c r="Z757" s="34">
        <v>0</v>
      </c>
      <c r="AA757" s="34">
        <v>0</v>
      </c>
      <c r="AB757" s="34">
        <v>0</v>
      </c>
      <c r="AC757" s="34">
        <v>0</v>
      </c>
      <c r="AD757" s="34">
        <v>0</v>
      </c>
      <c r="AE757" s="34">
        <v>0</v>
      </c>
      <c r="AF757" s="34">
        <v>0</v>
      </c>
      <c r="AG757" s="34">
        <v>0</v>
      </c>
      <c r="AH757" s="34">
        <v>0</v>
      </c>
      <c r="AI757" s="34">
        <v>0</v>
      </c>
      <c r="AJ757" s="34">
        <v>0</v>
      </c>
      <c r="AK757" s="34">
        <v>0</v>
      </c>
      <c r="AL757" s="34">
        <v>0</v>
      </c>
      <c r="AM757" s="34">
        <v>0</v>
      </c>
      <c r="AN757" s="34">
        <v>0</v>
      </c>
      <c r="AO757" s="34">
        <v>0</v>
      </c>
      <c r="AP757" s="34">
        <v>0</v>
      </c>
      <c r="AQ757" s="34">
        <v>0</v>
      </c>
      <c r="AR757" s="34">
        <v>0</v>
      </c>
      <c r="AS757" s="34">
        <v>0</v>
      </c>
      <c r="AT757" s="34">
        <v>0</v>
      </c>
      <c r="AU757" s="34">
        <f t="shared" si="108"/>
        <v>0</v>
      </c>
      <c r="AV757" s="60">
        <f t="shared" si="109"/>
        <v>0</v>
      </c>
      <c r="AW757" s="85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5.75">
      <c r="A758" s="75" t="s">
        <v>20</v>
      </c>
      <c r="B758" s="8">
        <v>2018</v>
      </c>
      <c r="C758" s="34">
        <v>0</v>
      </c>
      <c r="D758" s="34">
        <v>0</v>
      </c>
      <c r="E758" s="34">
        <v>0</v>
      </c>
      <c r="F758" s="34">
        <v>0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0</v>
      </c>
      <c r="S758" s="34">
        <v>0</v>
      </c>
      <c r="T758" s="34">
        <v>0</v>
      </c>
      <c r="U758" s="34">
        <v>0</v>
      </c>
      <c r="V758" s="34">
        <v>0</v>
      </c>
      <c r="W758" s="34">
        <v>0</v>
      </c>
      <c r="X758" s="34">
        <v>0</v>
      </c>
      <c r="Y758" s="34">
        <v>0</v>
      </c>
      <c r="Z758" s="34">
        <v>0</v>
      </c>
      <c r="AA758" s="34">
        <v>0</v>
      </c>
      <c r="AB758" s="34">
        <v>0</v>
      </c>
      <c r="AC758" s="34">
        <v>0</v>
      </c>
      <c r="AD758" s="34">
        <v>0</v>
      </c>
      <c r="AE758" s="34">
        <v>0</v>
      </c>
      <c r="AF758" s="34">
        <v>0</v>
      </c>
      <c r="AG758" s="34">
        <v>0</v>
      </c>
      <c r="AH758" s="34">
        <v>0</v>
      </c>
      <c r="AI758" s="34">
        <v>0</v>
      </c>
      <c r="AJ758" s="34">
        <v>0</v>
      </c>
      <c r="AK758" s="34">
        <v>0</v>
      </c>
      <c r="AL758" s="34">
        <v>0</v>
      </c>
      <c r="AM758" s="34">
        <v>0</v>
      </c>
      <c r="AN758" s="34">
        <v>0</v>
      </c>
      <c r="AO758" s="34">
        <v>0</v>
      </c>
      <c r="AP758" s="34">
        <v>0</v>
      </c>
      <c r="AQ758" s="34">
        <v>0</v>
      </c>
      <c r="AR758" s="34">
        <v>0</v>
      </c>
      <c r="AS758" s="34">
        <v>0</v>
      </c>
      <c r="AT758" s="34">
        <v>0</v>
      </c>
      <c r="AU758" s="34">
        <f t="shared" si="108"/>
        <v>0</v>
      </c>
      <c r="AV758" s="60">
        <f t="shared" si="109"/>
        <v>0</v>
      </c>
      <c r="AW758" s="83" t="s">
        <v>269</v>
      </c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5.75">
      <c r="A759" s="76"/>
      <c r="B759" s="8">
        <v>2019</v>
      </c>
      <c r="C759" s="34">
        <v>0</v>
      </c>
      <c r="D759" s="34">
        <v>0</v>
      </c>
      <c r="E759" s="34">
        <v>5</v>
      </c>
      <c r="F759" s="34">
        <v>140</v>
      </c>
      <c r="G759" s="34">
        <v>0</v>
      </c>
      <c r="H759" s="34">
        <v>0</v>
      </c>
      <c r="I759" s="34">
        <v>0</v>
      </c>
      <c r="J759" s="34">
        <v>0</v>
      </c>
      <c r="K759" s="34">
        <v>0</v>
      </c>
      <c r="L759" s="34">
        <v>0</v>
      </c>
      <c r="M759" s="34">
        <v>0</v>
      </c>
      <c r="N759" s="34">
        <v>0</v>
      </c>
      <c r="O759" s="34">
        <v>0</v>
      </c>
      <c r="P759" s="34">
        <v>0</v>
      </c>
      <c r="Q759" s="34">
        <v>0</v>
      </c>
      <c r="R759" s="34">
        <v>0</v>
      </c>
      <c r="S759" s="34">
        <v>0</v>
      </c>
      <c r="T759" s="34">
        <v>0</v>
      </c>
      <c r="U759" s="34">
        <v>0</v>
      </c>
      <c r="V759" s="34">
        <v>0</v>
      </c>
      <c r="W759" s="34">
        <v>0</v>
      </c>
      <c r="X759" s="34">
        <v>0</v>
      </c>
      <c r="Y759" s="34">
        <v>0</v>
      </c>
      <c r="Z759" s="34">
        <v>0</v>
      </c>
      <c r="AA759" s="34">
        <v>0</v>
      </c>
      <c r="AB759" s="34">
        <v>0</v>
      </c>
      <c r="AC759" s="34">
        <v>0</v>
      </c>
      <c r="AD759" s="34">
        <v>0</v>
      </c>
      <c r="AE759" s="34">
        <v>0</v>
      </c>
      <c r="AF759" s="34">
        <v>0</v>
      </c>
      <c r="AG759" s="34">
        <v>0</v>
      </c>
      <c r="AH759" s="34">
        <v>0</v>
      </c>
      <c r="AI759" s="34">
        <v>0</v>
      </c>
      <c r="AJ759" s="34">
        <v>0</v>
      </c>
      <c r="AK759" s="34">
        <v>0</v>
      </c>
      <c r="AL759" s="34">
        <v>0</v>
      </c>
      <c r="AM759" s="34">
        <v>0</v>
      </c>
      <c r="AN759" s="34">
        <v>0</v>
      </c>
      <c r="AO759" s="34">
        <v>0</v>
      </c>
      <c r="AP759" s="34">
        <v>0</v>
      </c>
      <c r="AQ759" s="34">
        <v>0</v>
      </c>
      <c r="AR759" s="34">
        <v>0</v>
      </c>
      <c r="AS759" s="34">
        <v>0</v>
      </c>
      <c r="AT759" s="34">
        <v>0</v>
      </c>
      <c r="AU759" s="34">
        <f t="shared" si="108"/>
        <v>5</v>
      </c>
      <c r="AV759" s="60">
        <f t="shared" si="109"/>
        <v>140</v>
      </c>
      <c r="AW759" s="84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5.75">
      <c r="A760" s="77"/>
      <c r="B760" s="8">
        <v>2020</v>
      </c>
      <c r="C760" s="34">
        <v>0</v>
      </c>
      <c r="D760" s="34">
        <v>0</v>
      </c>
      <c r="E760" s="34">
        <v>0</v>
      </c>
      <c r="F760" s="34">
        <v>0</v>
      </c>
      <c r="G760" s="34">
        <v>0</v>
      </c>
      <c r="H760" s="34">
        <v>0</v>
      </c>
      <c r="I760" s="34">
        <v>0</v>
      </c>
      <c r="J760" s="34">
        <v>0</v>
      </c>
      <c r="K760" s="34">
        <v>0</v>
      </c>
      <c r="L760" s="34">
        <v>0</v>
      </c>
      <c r="M760" s="34">
        <v>0</v>
      </c>
      <c r="N760" s="34">
        <v>0</v>
      </c>
      <c r="O760" s="34">
        <v>0</v>
      </c>
      <c r="P760" s="34">
        <v>0</v>
      </c>
      <c r="Q760" s="34">
        <v>0</v>
      </c>
      <c r="R760" s="34">
        <v>0</v>
      </c>
      <c r="S760" s="34">
        <v>0</v>
      </c>
      <c r="T760" s="34">
        <v>0</v>
      </c>
      <c r="U760" s="34">
        <v>0</v>
      </c>
      <c r="V760" s="34">
        <v>0</v>
      </c>
      <c r="W760" s="34">
        <v>0</v>
      </c>
      <c r="X760" s="34">
        <v>0</v>
      </c>
      <c r="Y760" s="34">
        <v>0</v>
      </c>
      <c r="Z760" s="34">
        <v>0</v>
      </c>
      <c r="AA760" s="34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4">
        <v>0</v>
      </c>
      <c r="AQ760" s="34">
        <v>0</v>
      </c>
      <c r="AR760" s="34">
        <v>0</v>
      </c>
      <c r="AS760" s="34">
        <v>0</v>
      </c>
      <c r="AT760" s="34">
        <v>0</v>
      </c>
      <c r="AU760" s="34">
        <f t="shared" si="108"/>
        <v>0</v>
      </c>
      <c r="AV760" s="60">
        <f t="shared" si="109"/>
        <v>0</v>
      </c>
      <c r="AW760" s="85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5.75">
      <c r="A761" s="75" t="s">
        <v>21</v>
      </c>
      <c r="B761" s="8">
        <v>2018</v>
      </c>
      <c r="C761" s="34">
        <v>0</v>
      </c>
      <c r="D761" s="34">
        <v>0</v>
      </c>
      <c r="E761" s="34">
        <v>0</v>
      </c>
      <c r="F761" s="34">
        <v>0</v>
      </c>
      <c r="G761" s="34">
        <v>0</v>
      </c>
      <c r="H761" s="34">
        <v>0</v>
      </c>
      <c r="I761" s="34">
        <v>0</v>
      </c>
      <c r="J761" s="34">
        <v>0</v>
      </c>
      <c r="K761" s="34">
        <v>0</v>
      </c>
      <c r="L761" s="34">
        <v>0</v>
      </c>
      <c r="M761" s="34">
        <v>0</v>
      </c>
      <c r="N761" s="34">
        <v>0</v>
      </c>
      <c r="O761" s="34">
        <v>0</v>
      </c>
      <c r="P761" s="34">
        <v>0</v>
      </c>
      <c r="Q761" s="34">
        <v>0</v>
      </c>
      <c r="R761" s="34">
        <v>0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4">
        <v>0</v>
      </c>
      <c r="Y761" s="34">
        <v>0</v>
      </c>
      <c r="Z761" s="34">
        <v>0</v>
      </c>
      <c r="AA761" s="34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4">
        <v>0</v>
      </c>
      <c r="AQ761" s="34">
        <v>0</v>
      </c>
      <c r="AR761" s="34">
        <v>0</v>
      </c>
      <c r="AS761" s="34">
        <v>0</v>
      </c>
      <c r="AT761" s="34">
        <v>0</v>
      </c>
      <c r="AU761" s="34">
        <f t="shared" si="108"/>
        <v>0</v>
      </c>
      <c r="AV761" s="60">
        <f t="shared" si="109"/>
        <v>0</v>
      </c>
      <c r="AW761" s="83" t="s">
        <v>270</v>
      </c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5.75">
      <c r="A762" s="76"/>
      <c r="B762" s="8">
        <v>2019</v>
      </c>
      <c r="C762" s="34">
        <v>0</v>
      </c>
      <c r="D762" s="34">
        <v>0</v>
      </c>
      <c r="E762" s="34">
        <v>0</v>
      </c>
      <c r="F762" s="34">
        <v>0</v>
      </c>
      <c r="G762" s="34">
        <v>0</v>
      </c>
      <c r="H762" s="34">
        <v>0</v>
      </c>
      <c r="I762" s="34">
        <v>0</v>
      </c>
      <c r="J762" s="34">
        <v>0</v>
      </c>
      <c r="K762" s="34">
        <v>0</v>
      </c>
      <c r="L762" s="34">
        <v>0</v>
      </c>
      <c r="M762" s="34">
        <v>0</v>
      </c>
      <c r="N762" s="34">
        <v>0</v>
      </c>
      <c r="O762" s="34">
        <v>0</v>
      </c>
      <c r="P762" s="34">
        <v>0</v>
      </c>
      <c r="Q762" s="34">
        <v>0</v>
      </c>
      <c r="R762" s="34">
        <v>0</v>
      </c>
      <c r="S762" s="34">
        <v>0</v>
      </c>
      <c r="T762" s="34">
        <v>0</v>
      </c>
      <c r="U762" s="34">
        <v>0</v>
      </c>
      <c r="V762" s="34">
        <v>0</v>
      </c>
      <c r="W762" s="34">
        <v>0</v>
      </c>
      <c r="X762" s="34">
        <v>0</v>
      </c>
      <c r="Y762" s="34">
        <v>0</v>
      </c>
      <c r="Z762" s="34">
        <v>0</v>
      </c>
      <c r="AA762" s="34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4">
        <v>0</v>
      </c>
      <c r="AQ762" s="34">
        <v>0</v>
      </c>
      <c r="AR762" s="34">
        <v>0</v>
      </c>
      <c r="AS762" s="34">
        <v>0</v>
      </c>
      <c r="AT762" s="34">
        <v>0</v>
      </c>
      <c r="AU762" s="34">
        <f t="shared" si="108"/>
        <v>0</v>
      </c>
      <c r="AV762" s="60">
        <f t="shared" si="109"/>
        <v>0</v>
      </c>
      <c r="AW762" s="84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5.75">
      <c r="A763" s="77"/>
      <c r="B763" s="8">
        <v>2020</v>
      </c>
      <c r="C763" s="34">
        <v>0</v>
      </c>
      <c r="D763" s="34">
        <v>0</v>
      </c>
      <c r="E763" s="34">
        <v>0</v>
      </c>
      <c r="F763" s="34">
        <v>0</v>
      </c>
      <c r="G763" s="34">
        <v>0</v>
      </c>
      <c r="H763" s="34">
        <v>0</v>
      </c>
      <c r="I763" s="34">
        <v>0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4">
        <v>0</v>
      </c>
      <c r="Y763" s="34">
        <v>0</v>
      </c>
      <c r="Z763" s="34">
        <v>0</v>
      </c>
      <c r="AA763" s="34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4">
        <v>0</v>
      </c>
      <c r="AQ763" s="34">
        <v>0</v>
      </c>
      <c r="AR763" s="34">
        <v>0</v>
      </c>
      <c r="AS763" s="34">
        <v>0</v>
      </c>
      <c r="AT763" s="34">
        <v>0</v>
      </c>
      <c r="AU763" s="34">
        <f t="shared" si="108"/>
        <v>0</v>
      </c>
      <c r="AV763" s="60">
        <f t="shared" si="109"/>
        <v>0</v>
      </c>
      <c r="AW763" s="85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5.75">
      <c r="A764" s="75" t="s">
        <v>113</v>
      </c>
      <c r="B764" s="8">
        <v>2018</v>
      </c>
      <c r="C764" s="34">
        <v>0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0</v>
      </c>
      <c r="W764" s="34">
        <v>0</v>
      </c>
      <c r="X764" s="34">
        <v>0</v>
      </c>
      <c r="Y764" s="34">
        <v>0</v>
      </c>
      <c r="Z764" s="34">
        <v>0</v>
      </c>
      <c r="AA764" s="34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4">
        <v>0</v>
      </c>
      <c r="AQ764" s="34">
        <v>0</v>
      </c>
      <c r="AR764" s="34">
        <v>0</v>
      </c>
      <c r="AS764" s="34">
        <v>0</v>
      </c>
      <c r="AT764" s="34">
        <v>0</v>
      </c>
      <c r="AU764" s="34">
        <f t="shared" si="108"/>
        <v>0</v>
      </c>
      <c r="AV764" s="60">
        <f t="shared" si="109"/>
        <v>0</v>
      </c>
      <c r="AW764" s="83" t="s">
        <v>108</v>
      </c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5.75">
      <c r="A765" s="76"/>
      <c r="B765" s="8">
        <v>2019</v>
      </c>
      <c r="C765" s="34">
        <v>0</v>
      </c>
      <c r="D765" s="34">
        <v>0</v>
      </c>
      <c r="E765" s="34">
        <v>0</v>
      </c>
      <c r="F765" s="34">
        <v>0</v>
      </c>
      <c r="G765" s="34">
        <v>0</v>
      </c>
      <c r="H765" s="34">
        <v>0</v>
      </c>
      <c r="I765" s="34">
        <v>0</v>
      </c>
      <c r="J765" s="34">
        <v>0</v>
      </c>
      <c r="K765" s="34">
        <v>0</v>
      </c>
      <c r="L765" s="34">
        <v>0</v>
      </c>
      <c r="M765" s="34">
        <v>0</v>
      </c>
      <c r="N765" s="34">
        <v>0</v>
      </c>
      <c r="O765" s="34">
        <v>0</v>
      </c>
      <c r="P765" s="34">
        <v>0</v>
      </c>
      <c r="Q765" s="34">
        <v>0</v>
      </c>
      <c r="R765" s="34">
        <v>0</v>
      </c>
      <c r="S765" s="34">
        <v>0</v>
      </c>
      <c r="T765" s="34">
        <v>0</v>
      </c>
      <c r="U765" s="34">
        <v>0</v>
      </c>
      <c r="V765" s="34">
        <v>0</v>
      </c>
      <c r="W765" s="34">
        <v>0</v>
      </c>
      <c r="X765" s="34">
        <v>0</v>
      </c>
      <c r="Y765" s="34">
        <v>0</v>
      </c>
      <c r="Z765" s="34">
        <v>0</v>
      </c>
      <c r="AA765" s="34">
        <v>0</v>
      </c>
      <c r="AB765" s="34">
        <v>0</v>
      </c>
      <c r="AC765" s="34">
        <v>0</v>
      </c>
      <c r="AD765" s="34">
        <v>0</v>
      </c>
      <c r="AE765" s="34">
        <v>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4">
        <v>0</v>
      </c>
      <c r="AQ765" s="34">
        <v>0</v>
      </c>
      <c r="AR765" s="34">
        <v>0</v>
      </c>
      <c r="AS765" s="34">
        <v>0</v>
      </c>
      <c r="AT765" s="34">
        <v>0</v>
      </c>
      <c r="AU765" s="34">
        <f t="shared" si="108"/>
        <v>0</v>
      </c>
      <c r="AV765" s="60">
        <f t="shared" si="109"/>
        <v>0</v>
      </c>
      <c r="AW765" s="84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5.75">
      <c r="A766" s="77"/>
      <c r="B766" s="8">
        <v>2020</v>
      </c>
      <c r="C766" s="34">
        <v>0</v>
      </c>
      <c r="D766" s="34">
        <v>0</v>
      </c>
      <c r="E766" s="34">
        <v>0</v>
      </c>
      <c r="F766" s="34">
        <v>0</v>
      </c>
      <c r="G766" s="34">
        <v>0</v>
      </c>
      <c r="H766" s="34">
        <v>0</v>
      </c>
      <c r="I766" s="34">
        <v>0</v>
      </c>
      <c r="J766" s="34">
        <v>0</v>
      </c>
      <c r="K766" s="34">
        <v>0</v>
      </c>
      <c r="L766" s="34">
        <v>0</v>
      </c>
      <c r="M766" s="34">
        <v>0</v>
      </c>
      <c r="N766" s="34">
        <v>0</v>
      </c>
      <c r="O766" s="34">
        <v>0</v>
      </c>
      <c r="P766" s="34">
        <v>0</v>
      </c>
      <c r="Q766" s="34">
        <v>0</v>
      </c>
      <c r="R766" s="34">
        <v>0</v>
      </c>
      <c r="S766" s="34">
        <v>0</v>
      </c>
      <c r="T766" s="34">
        <v>0</v>
      </c>
      <c r="U766" s="34">
        <v>0</v>
      </c>
      <c r="V766" s="34">
        <v>0</v>
      </c>
      <c r="W766" s="34">
        <v>0</v>
      </c>
      <c r="X766" s="34">
        <v>0</v>
      </c>
      <c r="Y766" s="34">
        <v>0</v>
      </c>
      <c r="Z766" s="34">
        <v>0</v>
      </c>
      <c r="AA766" s="34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4">
        <v>0</v>
      </c>
      <c r="AQ766" s="34">
        <v>0</v>
      </c>
      <c r="AR766" s="34">
        <v>0</v>
      </c>
      <c r="AS766" s="34">
        <v>0</v>
      </c>
      <c r="AT766" s="34">
        <v>0</v>
      </c>
      <c r="AU766" s="34">
        <f t="shared" si="108"/>
        <v>0</v>
      </c>
      <c r="AV766" s="60">
        <f t="shared" si="109"/>
        <v>0</v>
      </c>
      <c r="AW766" s="85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5.75">
      <c r="A767" s="75" t="s">
        <v>24</v>
      </c>
      <c r="B767" s="8">
        <v>2018</v>
      </c>
      <c r="C767" s="34">
        <v>1998</v>
      </c>
      <c r="D767" s="34">
        <v>10308</v>
      </c>
      <c r="E767" s="34">
        <v>1428</v>
      </c>
      <c r="F767" s="34">
        <v>9982</v>
      </c>
      <c r="G767" s="34">
        <v>1</v>
      </c>
      <c r="H767" s="34">
        <v>3</v>
      </c>
      <c r="I767" s="34">
        <v>0</v>
      </c>
      <c r="J767" s="34">
        <v>0</v>
      </c>
      <c r="K767" s="34">
        <v>0</v>
      </c>
      <c r="L767" s="34">
        <v>0</v>
      </c>
      <c r="M767" s="34">
        <v>0</v>
      </c>
      <c r="N767" s="34">
        <v>0</v>
      </c>
      <c r="O767" s="34">
        <v>30921</v>
      </c>
      <c r="P767" s="34">
        <v>46264</v>
      </c>
      <c r="Q767" s="34">
        <v>0</v>
      </c>
      <c r="R767" s="34">
        <v>0</v>
      </c>
      <c r="S767" s="34">
        <v>136092</v>
      </c>
      <c r="T767" s="34">
        <v>482190</v>
      </c>
      <c r="U767" s="34">
        <v>0</v>
      </c>
      <c r="V767" s="34">
        <v>0</v>
      </c>
      <c r="W767" s="34">
        <v>28414</v>
      </c>
      <c r="X767" s="34">
        <v>70196</v>
      </c>
      <c r="Y767" s="34">
        <v>0</v>
      </c>
      <c r="Z767" s="34">
        <v>0</v>
      </c>
      <c r="AA767" s="34">
        <v>22</v>
      </c>
      <c r="AB767" s="34">
        <v>67</v>
      </c>
      <c r="AC767" s="34">
        <v>0</v>
      </c>
      <c r="AD767" s="34">
        <v>0</v>
      </c>
      <c r="AE767" s="34">
        <v>0</v>
      </c>
      <c r="AF767" s="34">
        <v>0</v>
      </c>
      <c r="AG767" s="34">
        <v>1304</v>
      </c>
      <c r="AH767" s="34">
        <v>1729</v>
      </c>
      <c r="AI767" s="34">
        <v>1</v>
      </c>
      <c r="AJ767" s="34">
        <v>5</v>
      </c>
      <c r="AK767" s="34">
        <v>0</v>
      </c>
      <c r="AL767" s="34">
        <v>0</v>
      </c>
      <c r="AM767" s="34">
        <v>9</v>
      </c>
      <c r="AN767" s="34">
        <v>10</v>
      </c>
      <c r="AO767" s="34">
        <v>0</v>
      </c>
      <c r="AP767" s="34">
        <v>3</v>
      </c>
      <c r="AQ767" s="34">
        <v>0</v>
      </c>
      <c r="AR767" s="34">
        <v>0</v>
      </c>
      <c r="AS767" s="34">
        <v>0</v>
      </c>
      <c r="AT767" s="34">
        <v>0</v>
      </c>
      <c r="AU767" s="34">
        <f t="shared" si="108"/>
        <v>200190</v>
      </c>
      <c r="AV767" s="34">
        <f t="shared" ref="AV767:AV768" si="110">D767+F767+H767+J767+L767+N767+P767+R767+T767+V767+Z767+AB767+AD767+AF767+AH767+AJ767+AL767+AN767+AP767+AR767+AT767</f>
        <v>550561</v>
      </c>
      <c r="AW767" s="83" t="s">
        <v>25</v>
      </c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5.75">
      <c r="A768" s="76"/>
      <c r="B768" s="8">
        <v>2019</v>
      </c>
      <c r="C768" s="34">
        <v>4195</v>
      </c>
      <c r="D768" s="34">
        <v>20906</v>
      </c>
      <c r="E768" s="34">
        <v>6005</v>
      </c>
      <c r="F768" s="34">
        <v>13904</v>
      </c>
      <c r="G768" s="34">
        <v>1</v>
      </c>
      <c r="H768" s="34">
        <v>3</v>
      </c>
      <c r="I768" s="34">
        <v>0</v>
      </c>
      <c r="J768" s="34">
        <v>0</v>
      </c>
      <c r="K768" s="34">
        <v>0</v>
      </c>
      <c r="L768" s="34">
        <v>0</v>
      </c>
      <c r="M768" s="34">
        <v>0</v>
      </c>
      <c r="N768" s="34">
        <v>0</v>
      </c>
      <c r="O768" s="34">
        <v>42147</v>
      </c>
      <c r="P768" s="34">
        <v>55367</v>
      </c>
      <c r="Q768" s="34">
        <v>0</v>
      </c>
      <c r="R768" s="34">
        <v>0</v>
      </c>
      <c r="S768" s="34">
        <v>127961</v>
      </c>
      <c r="T768" s="34">
        <v>451069</v>
      </c>
      <c r="U768" s="34">
        <v>0</v>
      </c>
      <c r="V768" s="34">
        <v>0</v>
      </c>
      <c r="W768" s="34">
        <v>28536</v>
      </c>
      <c r="X768" s="34">
        <v>78776</v>
      </c>
      <c r="Y768" s="34">
        <v>0</v>
      </c>
      <c r="Z768" s="34">
        <v>0</v>
      </c>
      <c r="AA768" s="34">
        <v>43</v>
      </c>
      <c r="AB768" s="34">
        <v>93</v>
      </c>
      <c r="AC768" s="34">
        <v>0</v>
      </c>
      <c r="AD768" s="34">
        <v>0</v>
      </c>
      <c r="AE768" s="34">
        <v>0</v>
      </c>
      <c r="AF768" s="34">
        <v>0</v>
      </c>
      <c r="AG768" s="34">
        <v>1142</v>
      </c>
      <c r="AH768" s="34">
        <v>1720</v>
      </c>
      <c r="AI768" s="34">
        <v>1</v>
      </c>
      <c r="AJ768" s="34">
        <v>7</v>
      </c>
      <c r="AK768" s="34">
        <v>2</v>
      </c>
      <c r="AL768" s="34">
        <v>25</v>
      </c>
      <c r="AM768" s="34">
        <v>18</v>
      </c>
      <c r="AN768" s="34">
        <v>58</v>
      </c>
      <c r="AO768" s="34">
        <v>0</v>
      </c>
      <c r="AP768" s="34">
        <v>0</v>
      </c>
      <c r="AQ768" s="34">
        <v>0</v>
      </c>
      <c r="AR768" s="34">
        <v>0</v>
      </c>
      <c r="AS768" s="34">
        <v>0</v>
      </c>
      <c r="AT768" s="34">
        <v>0</v>
      </c>
      <c r="AU768" s="34">
        <f t="shared" si="108"/>
        <v>210051</v>
      </c>
      <c r="AV768" s="34">
        <f t="shared" si="110"/>
        <v>543152</v>
      </c>
      <c r="AW768" s="84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5.75">
      <c r="A769" s="77"/>
      <c r="B769" s="8">
        <v>2020</v>
      </c>
      <c r="C769" s="34">
        <v>21036</v>
      </c>
      <c r="D769" s="34">
        <v>90461</v>
      </c>
      <c r="E769" s="34">
        <v>4925</v>
      </c>
      <c r="F769" s="34">
        <v>12368</v>
      </c>
      <c r="G769" s="34">
        <v>0</v>
      </c>
      <c r="H769" s="34">
        <v>0</v>
      </c>
      <c r="I769" s="34">
        <v>0</v>
      </c>
      <c r="J769" s="34">
        <v>0</v>
      </c>
      <c r="K769" s="34">
        <v>0</v>
      </c>
      <c r="L769" s="34">
        <v>0</v>
      </c>
      <c r="M769" s="34">
        <v>0</v>
      </c>
      <c r="N769" s="34">
        <v>0</v>
      </c>
      <c r="O769" s="34">
        <v>12474</v>
      </c>
      <c r="P769" s="34">
        <v>16058</v>
      </c>
      <c r="Q769" s="34">
        <v>0</v>
      </c>
      <c r="R769" s="34">
        <v>0</v>
      </c>
      <c r="S769" s="34">
        <v>39955</v>
      </c>
      <c r="T769" s="34">
        <v>139060</v>
      </c>
      <c r="U769" s="34">
        <v>0</v>
      </c>
      <c r="V769" s="34">
        <v>0</v>
      </c>
      <c r="W769" s="34">
        <v>23380</v>
      </c>
      <c r="X769" s="34">
        <v>34554</v>
      </c>
      <c r="Y769" s="34">
        <v>8</v>
      </c>
      <c r="Z769" s="34">
        <v>8</v>
      </c>
      <c r="AA769" s="34">
        <v>8</v>
      </c>
      <c r="AB769" s="34">
        <v>3</v>
      </c>
      <c r="AC769" s="34">
        <v>0</v>
      </c>
      <c r="AD769" s="34">
        <v>0</v>
      </c>
      <c r="AE769" s="34">
        <v>0</v>
      </c>
      <c r="AF769" s="34">
        <v>0</v>
      </c>
      <c r="AG769" s="34">
        <v>1288</v>
      </c>
      <c r="AH769" s="34">
        <v>4293</v>
      </c>
      <c r="AI769" s="34">
        <v>0</v>
      </c>
      <c r="AJ769" s="34">
        <v>0</v>
      </c>
      <c r="AK769" s="34">
        <v>0</v>
      </c>
      <c r="AL769" s="34">
        <v>0</v>
      </c>
      <c r="AM769" s="34">
        <v>0</v>
      </c>
      <c r="AN769" s="34">
        <v>0</v>
      </c>
      <c r="AO769" s="34">
        <v>0</v>
      </c>
      <c r="AP769" s="34">
        <v>0</v>
      </c>
      <c r="AQ769" s="34">
        <v>0</v>
      </c>
      <c r="AR769" s="34">
        <v>0</v>
      </c>
      <c r="AS769" s="34">
        <v>0</v>
      </c>
      <c r="AT769" s="34">
        <v>0</v>
      </c>
      <c r="AU769" s="34">
        <f t="shared" si="108"/>
        <v>103074</v>
      </c>
      <c r="AV769" s="34">
        <f>D769+F769+H769+J769+L769+N769+P769+R769+T769+V769+X769+Z769+AB769+AD769+AF769+AH769+AJ769+AL769+AN769+AP769+AR769+AT769</f>
        <v>296805</v>
      </c>
      <c r="AW769" s="85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5.75">
      <c r="A770" s="75" t="s">
        <v>26</v>
      </c>
      <c r="B770" s="8">
        <v>2018</v>
      </c>
      <c r="C770" s="34">
        <v>0</v>
      </c>
      <c r="D770" s="34">
        <v>0</v>
      </c>
      <c r="E770" s="34">
        <v>8</v>
      </c>
      <c r="F770" s="34">
        <v>51</v>
      </c>
      <c r="G770" s="34">
        <v>0</v>
      </c>
      <c r="H770" s="34">
        <v>0</v>
      </c>
      <c r="I770" s="34">
        <v>0</v>
      </c>
      <c r="J770" s="34">
        <v>0</v>
      </c>
      <c r="K770" s="34">
        <v>0</v>
      </c>
      <c r="L770" s="34">
        <v>0</v>
      </c>
      <c r="M770" s="34">
        <v>0</v>
      </c>
      <c r="N770" s="34">
        <v>0</v>
      </c>
      <c r="O770" s="34">
        <v>0</v>
      </c>
      <c r="P770" s="34">
        <v>0</v>
      </c>
      <c r="Q770" s="34">
        <v>0</v>
      </c>
      <c r="R770" s="34">
        <v>0</v>
      </c>
      <c r="S770" s="34">
        <v>0</v>
      </c>
      <c r="T770" s="34">
        <v>0</v>
      </c>
      <c r="U770" s="34">
        <v>0</v>
      </c>
      <c r="V770" s="34">
        <v>0</v>
      </c>
      <c r="W770" s="34">
        <v>0</v>
      </c>
      <c r="X770" s="34">
        <v>0</v>
      </c>
      <c r="Y770" s="34">
        <v>0</v>
      </c>
      <c r="Z770" s="34">
        <v>0</v>
      </c>
      <c r="AA770" s="34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4">
        <v>0</v>
      </c>
      <c r="AQ770" s="34">
        <v>0</v>
      </c>
      <c r="AR770" s="34">
        <v>0</v>
      </c>
      <c r="AS770" s="34">
        <v>0</v>
      </c>
      <c r="AT770" s="34">
        <v>0</v>
      </c>
      <c r="AU770" s="34">
        <f t="shared" si="108"/>
        <v>8</v>
      </c>
      <c r="AV770" s="34">
        <f t="shared" si="108"/>
        <v>51</v>
      </c>
      <c r="AW770" s="83" t="s">
        <v>27</v>
      </c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5.75">
      <c r="A771" s="76"/>
      <c r="B771" s="8">
        <v>2019</v>
      </c>
      <c r="C771" s="34">
        <v>0</v>
      </c>
      <c r="D771" s="34">
        <v>0</v>
      </c>
      <c r="E771" s="34">
        <v>0</v>
      </c>
      <c r="F771" s="34">
        <v>3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34">
        <v>0</v>
      </c>
      <c r="M771" s="34">
        <v>0</v>
      </c>
      <c r="N771" s="34">
        <v>0</v>
      </c>
      <c r="O771" s="34">
        <v>0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0</v>
      </c>
      <c r="V771" s="34">
        <v>0</v>
      </c>
      <c r="W771" s="34">
        <v>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4">
        <v>0</v>
      </c>
      <c r="AQ771" s="34">
        <v>0</v>
      </c>
      <c r="AR771" s="34">
        <v>0</v>
      </c>
      <c r="AS771" s="34">
        <v>0</v>
      </c>
      <c r="AT771" s="34">
        <v>0</v>
      </c>
      <c r="AU771" s="34">
        <f t="shared" si="108"/>
        <v>0</v>
      </c>
      <c r="AV771" s="34">
        <f t="shared" si="108"/>
        <v>3</v>
      </c>
      <c r="AW771" s="84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5.75">
      <c r="A772" s="77"/>
      <c r="B772" s="8">
        <v>2020</v>
      </c>
      <c r="C772" s="34">
        <v>0</v>
      </c>
      <c r="D772" s="34">
        <v>0</v>
      </c>
      <c r="E772" s="34">
        <v>0</v>
      </c>
      <c r="F772" s="34">
        <v>1</v>
      </c>
      <c r="G772" s="34">
        <v>0</v>
      </c>
      <c r="H772" s="34">
        <v>0</v>
      </c>
      <c r="I772" s="34">
        <v>0</v>
      </c>
      <c r="J772" s="34">
        <v>0</v>
      </c>
      <c r="K772" s="34">
        <v>0</v>
      </c>
      <c r="L772" s="34">
        <v>0</v>
      </c>
      <c r="M772" s="34">
        <v>0</v>
      </c>
      <c r="N772" s="34">
        <v>0</v>
      </c>
      <c r="O772" s="34">
        <v>0</v>
      </c>
      <c r="P772" s="34">
        <v>0</v>
      </c>
      <c r="Q772" s="34">
        <v>0</v>
      </c>
      <c r="R772" s="34">
        <v>0</v>
      </c>
      <c r="S772" s="34">
        <v>0</v>
      </c>
      <c r="T772" s="34">
        <v>0</v>
      </c>
      <c r="U772" s="34">
        <v>0</v>
      </c>
      <c r="V772" s="34">
        <v>0</v>
      </c>
      <c r="W772" s="34">
        <v>0</v>
      </c>
      <c r="X772" s="34">
        <v>0</v>
      </c>
      <c r="Y772" s="34">
        <v>0</v>
      </c>
      <c r="Z772" s="34">
        <v>0</v>
      </c>
      <c r="AA772" s="34">
        <v>0</v>
      </c>
      <c r="AB772" s="34">
        <v>0</v>
      </c>
      <c r="AC772" s="34">
        <v>0</v>
      </c>
      <c r="AD772" s="34">
        <v>0</v>
      </c>
      <c r="AE772" s="34">
        <v>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4">
        <v>0</v>
      </c>
      <c r="AQ772" s="34">
        <v>0</v>
      </c>
      <c r="AR772" s="34">
        <v>0</v>
      </c>
      <c r="AS772" s="34">
        <v>0</v>
      </c>
      <c r="AT772" s="34">
        <v>0</v>
      </c>
      <c r="AU772" s="34">
        <f t="shared" si="108"/>
        <v>0</v>
      </c>
      <c r="AV772" s="34">
        <f t="shared" si="108"/>
        <v>1</v>
      </c>
      <c r="AW772" s="85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5.75">
      <c r="A773" s="75" t="s">
        <v>28</v>
      </c>
      <c r="B773" s="8">
        <v>2018</v>
      </c>
      <c r="C773" s="34">
        <v>0</v>
      </c>
      <c r="D773" s="34">
        <v>0</v>
      </c>
      <c r="E773" s="34">
        <v>0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34">
        <v>0</v>
      </c>
      <c r="M773" s="34">
        <v>0</v>
      </c>
      <c r="N773" s="34">
        <v>0</v>
      </c>
      <c r="O773" s="34">
        <v>0</v>
      </c>
      <c r="P773" s="34">
        <v>0</v>
      </c>
      <c r="Q773" s="34">
        <v>0</v>
      </c>
      <c r="R773" s="34">
        <v>0</v>
      </c>
      <c r="S773" s="34">
        <v>0</v>
      </c>
      <c r="T773" s="34">
        <v>0</v>
      </c>
      <c r="U773" s="34">
        <v>0</v>
      </c>
      <c r="V773" s="34">
        <v>0</v>
      </c>
      <c r="W773" s="34">
        <v>0</v>
      </c>
      <c r="X773" s="34">
        <v>0</v>
      </c>
      <c r="Y773" s="34">
        <v>0</v>
      </c>
      <c r="Z773" s="34">
        <v>0</v>
      </c>
      <c r="AA773" s="34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4">
        <v>0</v>
      </c>
      <c r="AQ773" s="34">
        <v>0</v>
      </c>
      <c r="AR773" s="34">
        <v>0</v>
      </c>
      <c r="AS773" s="34">
        <v>0</v>
      </c>
      <c r="AT773" s="34">
        <v>0</v>
      </c>
      <c r="AU773" s="34">
        <f t="shared" si="108"/>
        <v>0</v>
      </c>
      <c r="AV773" s="34">
        <f t="shared" si="108"/>
        <v>0</v>
      </c>
      <c r="AW773" s="83" t="s">
        <v>29</v>
      </c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5.75">
      <c r="A774" s="76"/>
      <c r="B774" s="8">
        <v>2019</v>
      </c>
      <c r="C774" s="34">
        <v>5</v>
      </c>
      <c r="D774" s="34">
        <v>30</v>
      </c>
      <c r="E774" s="34">
        <v>0</v>
      </c>
      <c r="F774" s="34">
        <v>0</v>
      </c>
      <c r="G774" s="34">
        <v>0</v>
      </c>
      <c r="H774" s="34">
        <v>0</v>
      </c>
      <c r="I774" s="34">
        <v>0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0</v>
      </c>
      <c r="P774" s="34">
        <v>0</v>
      </c>
      <c r="Q774" s="34">
        <v>0</v>
      </c>
      <c r="R774" s="34">
        <v>0</v>
      </c>
      <c r="S774" s="34">
        <v>0</v>
      </c>
      <c r="T774" s="34">
        <v>0</v>
      </c>
      <c r="U774" s="34">
        <v>0</v>
      </c>
      <c r="V774" s="34">
        <v>0</v>
      </c>
      <c r="W774" s="34">
        <v>0</v>
      </c>
      <c r="X774" s="34">
        <v>0</v>
      </c>
      <c r="Y774" s="34">
        <v>0</v>
      </c>
      <c r="Z774" s="34">
        <v>0</v>
      </c>
      <c r="AA774" s="34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4">
        <v>0</v>
      </c>
      <c r="AQ774" s="34">
        <v>0</v>
      </c>
      <c r="AR774" s="34">
        <v>0</v>
      </c>
      <c r="AS774" s="34">
        <v>0</v>
      </c>
      <c r="AT774" s="34">
        <v>0</v>
      </c>
      <c r="AU774" s="34">
        <f t="shared" si="108"/>
        <v>5</v>
      </c>
      <c r="AV774" s="34">
        <f t="shared" si="108"/>
        <v>30</v>
      </c>
      <c r="AW774" s="84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5.75">
      <c r="A775" s="77"/>
      <c r="B775" s="8">
        <v>2020</v>
      </c>
      <c r="C775" s="34">
        <v>0</v>
      </c>
      <c r="D775" s="34">
        <v>0</v>
      </c>
      <c r="E775" s="34">
        <v>0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34">
        <v>0</v>
      </c>
      <c r="L775" s="34">
        <v>0</v>
      </c>
      <c r="M775" s="34">
        <v>0</v>
      </c>
      <c r="N775" s="34">
        <v>0</v>
      </c>
      <c r="O775" s="34">
        <v>0</v>
      </c>
      <c r="P775" s="34">
        <v>0</v>
      </c>
      <c r="Q775" s="34">
        <v>0</v>
      </c>
      <c r="R775" s="34">
        <v>0</v>
      </c>
      <c r="S775" s="34">
        <v>0</v>
      </c>
      <c r="T775" s="34">
        <v>0</v>
      </c>
      <c r="U775" s="34">
        <v>0</v>
      </c>
      <c r="V775" s="34">
        <v>0</v>
      </c>
      <c r="W775" s="34">
        <v>0</v>
      </c>
      <c r="X775" s="34">
        <v>0</v>
      </c>
      <c r="Y775" s="34">
        <v>0</v>
      </c>
      <c r="Z775" s="34">
        <v>0</v>
      </c>
      <c r="AA775" s="34">
        <v>0</v>
      </c>
      <c r="AB775" s="34">
        <v>0</v>
      </c>
      <c r="AC775" s="34">
        <v>0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0</v>
      </c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4">
        <v>0</v>
      </c>
      <c r="AQ775" s="34">
        <v>0</v>
      </c>
      <c r="AR775" s="34">
        <v>0</v>
      </c>
      <c r="AS775" s="34">
        <v>0</v>
      </c>
      <c r="AT775" s="34">
        <v>0</v>
      </c>
      <c r="AU775" s="34">
        <f t="shared" si="108"/>
        <v>0</v>
      </c>
      <c r="AV775" s="34">
        <f t="shared" si="108"/>
        <v>0</v>
      </c>
      <c r="AW775" s="85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5.75">
      <c r="A776" s="75" t="s">
        <v>77</v>
      </c>
      <c r="B776" s="8">
        <v>2018</v>
      </c>
      <c r="C776" s="34">
        <v>0</v>
      </c>
      <c r="D776" s="34">
        <v>0</v>
      </c>
      <c r="E776" s="34">
        <v>0</v>
      </c>
      <c r="F776" s="34">
        <v>0</v>
      </c>
      <c r="G776" s="34">
        <v>0</v>
      </c>
      <c r="H776" s="34">
        <v>0</v>
      </c>
      <c r="I776" s="34">
        <v>0</v>
      </c>
      <c r="J776" s="34">
        <v>0</v>
      </c>
      <c r="K776" s="34">
        <v>0</v>
      </c>
      <c r="L776" s="34">
        <v>0</v>
      </c>
      <c r="M776" s="34">
        <v>0</v>
      </c>
      <c r="N776" s="34">
        <v>0</v>
      </c>
      <c r="O776" s="34">
        <v>0</v>
      </c>
      <c r="P776" s="34">
        <v>0</v>
      </c>
      <c r="Q776" s="34">
        <v>0</v>
      </c>
      <c r="R776" s="34">
        <v>0</v>
      </c>
      <c r="S776" s="34">
        <v>0</v>
      </c>
      <c r="T776" s="34">
        <v>0</v>
      </c>
      <c r="U776" s="34">
        <v>0</v>
      </c>
      <c r="V776" s="34">
        <v>0</v>
      </c>
      <c r="W776" s="34">
        <v>0</v>
      </c>
      <c r="X776" s="34">
        <v>0</v>
      </c>
      <c r="Y776" s="34">
        <v>0</v>
      </c>
      <c r="Z776" s="34">
        <v>0</v>
      </c>
      <c r="AA776" s="34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4">
        <v>0</v>
      </c>
      <c r="AQ776" s="34">
        <v>0</v>
      </c>
      <c r="AR776" s="34">
        <v>0</v>
      </c>
      <c r="AS776" s="34">
        <v>0</v>
      </c>
      <c r="AT776" s="34">
        <v>0</v>
      </c>
      <c r="AU776" s="34">
        <f t="shared" si="108"/>
        <v>0</v>
      </c>
      <c r="AV776" s="34">
        <f t="shared" si="108"/>
        <v>0</v>
      </c>
      <c r="AW776" s="83" t="s">
        <v>109</v>
      </c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5.75">
      <c r="A777" s="76"/>
      <c r="B777" s="8">
        <v>2019</v>
      </c>
      <c r="C777" s="34">
        <v>0</v>
      </c>
      <c r="D777" s="34">
        <v>0</v>
      </c>
      <c r="E777" s="34">
        <v>8</v>
      </c>
      <c r="F777" s="34">
        <v>57</v>
      </c>
      <c r="G777" s="34">
        <v>0</v>
      </c>
      <c r="H777" s="34">
        <v>0</v>
      </c>
      <c r="I777" s="34">
        <v>0</v>
      </c>
      <c r="J777" s="34">
        <v>0</v>
      </c>
      <c r="K777" s="34">
        <v>0</v>
      </c>
      <c r="L777" s="34">
        <v>0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0</v>
      </c>
      <c r="S777" s="34">
        <v>0</v>
      </c>
      <c r="T777" s="34">
        <v>0</v>
      </c>
      <c r="U777" s="34">
        <v>0</v>
      </c>
      <c r="V777" s="34">
        <v>0</v>
      </c>
      <c r="W777" s="34">
        <v>0</v>
      </c>
      <c r="X777" s="34">
        <v>0</v>
      </c>
      <c r="Y777" s="34">
        <v>0</v>
      </c>
      <c r="Z777" s="34">
        <v>0</v>
      </c>
      <c r="AA777" s="34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4">
        <v>0</v>
      </c>
      <c r="AQ777" s="34">
        <v>0</v>
      </c>
      <c r="AR777" s="34">
        <v>0</v>
      </c>
      <c r="AS777" s="34">
        <v>0</v>
      </c>
      <c r="AT777" s="34">
        <v>0</v>
      </c>
      <c r="AU777" s="34">
        <f t="shared" si="108"/>
        <v>8</v>
      </c>
      <c r="AV777" s="34">
        <f t="shared" si="108"/>
        <v>57</v>
      </c>
      <c r="AW777" s="84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5.75">
      <c r="A778" s="77"/>
      <c r="B778" s="8">
        <v>2020</v>
      </c>
      <c r="C778" s="34">
        <v>0</v>
      </c>
      <c r="D778" s="34">
        <v>0</v>
      </c>
      <c r="E778" s="34">
        <v>174</v>
      </c>
      <c r="F778" s="34">
        <v>292</v>
      </c>
      <c r="G778" s="34">
        <v>0</v>
      </c>
      <c r="H778" s="34">
        <v>0</v>
      </c>
      <c r="I778" s="34">
        <v>0</v>
      </c>
      <c r="J778" s="34">
        <v>0</v>
      </c>
      <c r="K778" s="34">
        <v>0</v>
      </c>
      <c r="L778" s="34">
        <v>0</v>
      </c>
      <c r="M778" s="34">
        <v>0</v>
      </c>
      <c r="N778" s="34">
        <v>0</v>
      </c>
      <c r="O778" s="34">
        <v>0</v>
      </c>
      <c r="P778" s="34">
        <v>0</v>
      </c>
      <c r="Q778" s="34">
        <v>0</v>
      </c>
      <c r="R778" s="34">
        <v>0</v>
      </c>
      <c r="S778" s="34">
        <v>0</v>
      </c>
      <c r="T778" s="34">
        <v>0</v>
      </c>
      <c r="U778" s="34">
        <v>0</v>
      </c>
      <c r="V778" s="34">
        <v>0</v>
      </c>
      <c r="W778" s="34">
        <v>0</v>
      </c>
      <c r="X778" s="34">
        <v>0</v>
      </c>
      <c r="Y778" s="34">
        <v>0</v>
      </c>
      <c r="Z778" s="34">
        <v>0</v>
      </c>
      <c r="AA778" s="34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4">
        <v>0</v>
      </c>
      <c r="AQ778" s="34">
        <v>0</v>
      </c>
      <c r="AR778" s="34">
        <v>0</v>
      </c>
      <c r="AS778" s="34">
        <v>0</v>
      </c>
      <c r="AT778" s="34">
        <v>0</v>
      </c>
      <c r="AU778" s="34">
        <f t="shared" si="108"/>
        <v>174</v>
      </c>
      <c r="AV778" s="34">
        <f t="shared" si="108"/>
        <v>292</v>
      </c>
      <c r="AW778" s="85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5.75">
      <c r="A779" s="75" t="s">
        <v>32</v>
      </c>
      <c r="B779" s="8">
        <v>2018</v>
      </c>
      <c r="C779" s="34">
        <v>1</v>
      </c>
      <c r="D779" s="34">
        <v>353</v>
      </c>
      <c r="E779" s="34">
        <v>0</v>
      </c>
      <c r="F779" s="34">
        <v>2</v>
      </c>
      <c r="G779" s="34">
        <v>0</v>
      </c>
      <c r="H779" s="34">
        <v>0</v>
      </c>
      <c r="I779" s="34">
        <v>0</v>
      </c>
      <c r="J779" s="34">
        <v>0</v>
      </c>
      <c r="K779" s="34">
        <v>0</v>
      </c>
      <c r="L779" s="34">
        <v>0</v>
      </c>
      <c r="M779" s="34">
        <v>0</v>
      </c>
      <c r="N779" s="34">
        <v>0</v>
      </c>
      <c r="O779" s="34">
        <v>0</v>
      </c>
      <c r="P779" s="34">
        <v>0</v>
      </c>
      <c r="Q779" s="34">
        <v>0</v>
      </c>
      <c r="R779" s="34">
        <v>0</v>
      </c>
      <c r="S779" s="34">
        <v>0</v>
      </c>
      <c r="T779" s="34">
        <v>0</v>
      </c>
      <c r="U779" s="34">
        <v>0</v>
      </c>
      <c r="V779" s="34">
        <v>0</v>
      </c>
      <c r="W779" s="34">
        <v>0</v>
      </c>
      <c r="X779" s="34">
        <v>0</v>
      </c>
      <c r="Y779" s="34">
        <v>0</v>
      </c>
      <c r="Z779" s="34">
        <v>0</v>
      </c>
      <c r="AA779" s="34">
        <v>0</v>
      </c>
      <c r="AB779" s="34">
        <v>0</v>
      </c>
      <c r="AC779" s="34">
        <v>0</v>
      </c>
      <c r="AD779" s="34">
        <v>0</v>
      </c>
      <c r="AE779" s="34">
        <v>0</v>
      </c>
      <c r="AF779" s="34">
        <v>0</v>
      </c>
      <c r="AG779" s="34">
        <v>84</v>
      </c>
      <c r="AH779" s="34">
        <v>86</v>
      </c>
      <c r="AI779" s="34">
        <v>0</v>
      </c>
      <c r="AJ779" s="34">
        <v>1</v>
      </c>
      <c r="AK779" s="34">
        <v>0</v>
      </c>
      <c r="AL779" s="34">
        <v>0</v>
      </c>
      <c r="AM779" s="34">
        <v>5</v>
      </c>
      <c r="AN779" s="34">
        <v>6</v>
      </c>
      <c r="AO779" s="34">
        <v>0</v>
      </c>
      <c r="AP779" s="34">
        <v>0</v>
      </c>
      <c r="AQ779" s="34">
        <v>0</v>
      </c>
      <c r="AR779" s="34">
        <v>0</v>
      </c>
      <c r="AS779" s="34">
        <v>0</v>
      </c>
      <c r="AT779" s="34">
        <v>0</v>
      </c>
      <c r="AU779" s="34">
        <f t="shared" si="108"/>
        <v>90</v>
      </c>
      <c r="AV779" s="34">
        <f>D779+F779+H779+J779+L779+N779+P779+R779+T779+V779+X779+Z779+AB779+AD779+AF779+AH779+AJ779+AL779+AN779+AP779+AR779+AT779</f>
        <v>448</v>
      </c>
      <c r="AW779" s="83" t="s">
        <v>33</v>
      </c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5.75">
      <c r="A780" s="76"/>
      <c r="B780" s="8">
        <v>2019</v>
      </c>
      <c r="C780" s="34">
        <v>0</v>
      </c>
      <c r="D780" s="34">
        <v>290</v>
      </c>
      <c r="E780" s="34">
        <v>0</v>
      </c>
      <c r="F780" s="34">
        <v>1</v>
      </c>
      <c r="G780" s="34">
        <v>270</v>
      </c>
      <c r="H780" s="34">
        <v>3</v>
      </c>
      <c r="I780" s="34">
        <v>0</v>
      </c>
      <c r="J780" s="34">
        <v>0</v>
      </c>
      <c r="K780" s="34">
        <v>0</v>
      </c>
      <c r="L780" s="34">
        <v>0</v>
      </c>
      <c r="M780" s="34">
        <v>0</v>
      </c>
      <c r="N780" s="34">
        <v>0</v>
      </c>
      <c r="O780" s="34">
        <v>0</v>
      </c>
      <c r="P780" s="34">
        <v>0</v>
      </c>
      <c r="Q780" s="34">
        <v>0</v>
      </c>
      <c r="R780" s="34">
        <v>0</v>
      </c>
      <c r="S780" s="34">
        <v>0</v>
      </c>
      <c r="T780" s="34">
        <v>0</v>
      </c>
      <c r="U780" s="34">
        <v>0</v>
      </c>
      <c r="V780" s="34">
        <v>0</v>
      </c>
      <c r="W780" s="34">
        <v>0</v>
      </c>
      <c r="X780" s="34">
        <v>0</v>
      </c>
      <c r="Y780" s="34">
        <v>0</v>
      </c>
      <c r="Z780" s="34">
        <v>0</v>
      </c>
      <c r="AA780" s="34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9228</v>
      </c>
      <c r="AN780" s="34">
        <v>8</v>
      </c>
      <c r="AO780" s="34">
        <v>0</v>
      </c>
      <c r="AP780" s="34">
        <v>0</v>
      </c>
      <c r="AQ780" s="34">
        <v>0</v>
      </c>
      <c r="AR780" s="34">
        <v>0</v>
      </c>
      <c r="AS780" s="34">
        <v>0</v>
      </c>
      <c r="AT780" s="34">
        <v>0</v>
      </c>
      <c r="AU780" s="34">
        <f t="shared" si="108"/>
        <v>9498</v>
      </c>
      <c r="AV780" s="34">
        <f t="shared" si="108"/>
        <v>302</v>
      </c>
      <c r="AW780" s="84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5.75">
      <c r="A781" s="77"/>
      <c r="B781" s="8">
        <v>2020</v>
      </c>
      <c r="C781" s="34">
        <v>0</v>
      </c>
      <c r="D781" s="34">
        <v>0</v>
      </c>
      <c r="E781" s="34">
        <v>1</v>
      </c>
      <c r="F781" s="34">
        <v>5</v>
      </c>
      <c r="G781" s="34">
        <v>0</v>
      </c>
      <c r="H781" s="34">
        <v>0</v>
      </c>
      <c r="I781" s="34">
        <v>0</v>
      </c>
      <c r="J781" s="34">
        <v>0</v>
      </c>
      <c r="K781" s="34">
        <v>0</v>
      </c>
      <c r="L781" s="34">
        <v>0</v>
      </c>
      <c r="M781" s="34">
        <v>0</v>
      </c>
      <c r="N781" s="34">
        <v>0</v>
      </c>
      <c r="O781" s="34">
        <v>0</v>
      </c>
      <c r="P781" s="34">
        <v>0</v>
      </c>
      <c r="Q781" s="34">
        <v>0</v>
      </c>
      <c r="R781" s="34">
        <v>0</v>
      </c>
      <c r="S781" s="34">
        <v>0</v>
      </c>
      <c r="T781" s="34">
        <v>0</v>
      </c>
      <c r="U781" s="34">
        <v>0</v>
      </c>
      <c r="V781" s="34">
        <v>0</v>
      </c>
      <c r="W781" s="34">
        <v>0</v>
      </c>
      <c r="X781" s="34">
        <v>0</v>
      </c>
      <c r="Y781" s="34">
        <v>0</v>
      </c>
      <c r="Z781" s="34">
        <v>0</v>
      </c>
      <c r="AA781" s="34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4">
        <v>0</v>
      </c>
      <c r="AQ781" s="34">
        <v>0</v>
      </c>
      <c r="AR781" s="34">
        <v>0</v>
      </c>
      <c r="AS781" s="34">
        <v>0</v>
      </c>
      <c r="AT781" s="34">
        <v>0</v>
      </c>
      <c r="AU781" s="34">
        <f t="shared" si="108"/>
        <v>1</v>
      </c>
      <c r="AV781" s="34">
        <f t="shared" si="108"/>
        <v>5</v>
      </c>
      <c r="AW781" s="85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5.75">
      <c r="A782" s="75" t="s">
        <v>79</v>
      </c>
      <c r="B782" s="8">
        <v>2018</v>
      </c>
      <c r="C782" s="34">
        <v>0</v>
      </c>
      <c r="D782" s="34">
        <v>0</v>
      </c>
      <c r="E782" s="34">
        <v>1653.4849999999999</v>
      </c>
      <c r="F782" s="34">
        <v>805.40344500000003</v>
      </c>
      <c r="G782" s="34">
        <v>1.41</v>
      </c>
      <c r="H782" s="34">
        <v>1.5065050000000002</v>
      </c>
      <c r="I782" s="34">
        <v>0</v>
      </c>
      <c r="J782" s="34">
        <v>0</v>
      </c>
      <c r="K782" s="34">
        <v>0</v>
      </c>
      <c r="L782" s="34">
        <v>0</v>
      </c>
      <c r="M782" s="34">
        <v>0</v>
      </c>
      <c r="N782" s="34">
        <v>0</v>
      </c>
      <c r="O782" s="34">
        <v>157.13999999999999</v>
      </c>
      <c r="P782" s="34">
        <v>45.597859999999997</v>
      </c>
      <c r="Q782" s="34">
        <v>141.215</v>
      </c>
      <c r="R782" s="34">
        <v>72.468935000000002</v>
      </c>
      <c r="S782" s="34">
        <v>44.65</v>
      </c>
      <c r="T782" s="34">
        <v>23.185855</v>
      </c>
      <c r="U782" s="34">
        <v>0</v>
      </c>
      <c r="V782" s="34">
        <v>0</v>
      </c>
      <c r="W782" s="34">
        <v>32554.742999999999</v>
      </c>
      <c r="X782" s="34">
        <v>20587.861140000001</v>
      </c>
      <c r="Y782" s="34">
        <v>0</v>
      </c>
      <c r="Z782" s="34">
        <v>0</v>
      </c>
      <c r="AA782" s="34">
        <v>0</v>
      </c>
      <c r="AB782" s="34">
        <v>0</v>
      </c>
      <c r="AC782" s="34">
        <v>0</v>
      </c>
      <c r="AD782" s="34">
        <v>0</v>
      </c>
      <c r="AE782" s="34">
        <v>0.439</v>
      </c>
      <c r="AF782" s="34">
        <v>0.76075999999999999</v>
      </c>
      <c r="AG782" s="34">
        <v>0.746</v>
      </c>
      <c r="AH782" s="34">
        <v>3.0388050000000004</v>
      </c>
      <c r="AI782" s="34">
        <v>0</v>
      </c>
      <c r="AJ782" s="34">
        <v>0</v>
      </c>
      <c r="AK782" s="34">
        <v>0</v>
      </c>
      <c r="AL782" s="34">
        <v>0</v>
      </c>
      <c r="AM782" s="34">
        <v>0</v>
      </c>
      <c r="AN782" s="34">
        <v>0</v>
      </c>
      <c r="AO782" s="34">
        <v>0</v>
      </c>
      <c r="AP782" s="34">
        <v>0</v>
      </c>
      <c r="AQ782" s="34">
        <v>0</v>
      </c>
      <c r="AR782" s="34">
        <v>0</v>
      </c>
      <c r="AS782" s="34">
        <v>74.64</v>
      </c>
      <c r="AT782" s="34">
        <v>76.163780000000003</v>
      </c>
      <c r="AU782" s="34">
        <f t="shared" si="108"/>
        <v>34628.467999999993</v>
      </c>
      <c r="AV782" s="34">
        <f>D782+F782+H782+J782+L782+N782+P782+R782+T782+V782+X782+Z782+AB782+AD782+AF782+AH782+AJ782+AL782+AN782+AP782+AR782+AT782</f>
        <v>21615.987085000001</v>
      </c>
      <c r="AW782" s="83" t="s">
        <v>35</v>
      </c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5.75">
      <c r="A783" s="76"/>
      <c r="B783" s="8">
        <v>2019</v>
      </c>
      <c r="C783" s="34">
        <v>2</v>
      </c>
      <c r="D783" s="34">
        <v>111</v>
      </c>
      <c r="E783" s="34">
        <v>1335</v>
      </c>
      <c r="F783" s="34">
        <v>3821</v>
      </c>
      <c r="G783" s="34">
        <v>100</v>
      </c>
      <c r="H783" s="34">
        <v>0</v>
      </c>
      <c r="I783" s="34">
        <v>0</v>
      </c>
      <c r="J783" s="34">
        <v>0</v>
      </c>
      <c r="K783" s="34">
        <v>0</v>
      </c>
      <c r="L783" s="34">
        <v>0</v>
      </c>
      <c r="M783" s="34">
        <v>0</v>
      </c>
      <c r="N783" s="34">
        <v>0</v>
      </c>
      <c r="O783" s="34">
        <v>0</v>
      </c>
      <c r="P783" s="34">
        <v>0</v>
      </c>
      <c r="Q783" s="34">
        <v>1</v>
      </c>
      <c r="R783" s="34">
        <v>60</v>
      </c>
      <c r="S783" s="34">
        <v>0</v>
      </c>
      <c r="T783" s="34">
        <v>0</v>
      </c>
      <c r="U783" s="34">
        <v>0</v>
      </c>
      <c r="V783" s="34">
        <v>0</v>
      </c>
      <c r="W783" s="34">
        <v>0</v>
      </c>
      <c r="X783" s="34">
        <v>0</v>
      </c>
      <c r="Y783" s="34">
        <v>0</v>
      </c>
      <c r="Z783" s="34">
        <v>0</v>
      </c>
      <c r="AA783" s="34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160</v>
      </c>
      <c r="AH783" s="34">
        <v>1</v>
      </c>
      <c r="AI783" s="34">
        <v>0</v>
      </c>
      <c r="AJ783" s="34">
        <v>0</v>
      </c>
      <c r="AK783" s="34">
        <v>0</v>
      </c>
      <c r="AL783" s="34">
        <v>0</v>
      </c>
      <c r="AM783" s="34">
        <v>815</v>
      </c>
      <c r="AN783" s="34">
        <v>7</v>
      </c>
      <c r="AO783" s="34">
        <v>0</v>
      </c>
      <c r="AP783" s="34">
        <v>0</v>
      </c>
      <c r="AQ783" s="34">
        <v>0</v>
      </c>
      <c r="AR783" s="34">
        <v>0</v>
      </c>
      <c r="AS783" s="34">
        <v>0</v>
      </c>
      <c r="AT783" s="34">
        <v>0</v>
      </c>
      <c r="AU783" s="34">
        <f t="shared" si="108"/>
        <v>2413</v>
      </c>
      <c r="AV783" s="34">
        <f t="shared" si="108"/>
        <v>4000</v>
      </c>
      <c r="AW783" s="84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5.75">
      <c r="A784" s="77"/>
      <c r="B784" s="8">
        <v>2020</v>
      </c>
      <c r="C784" s="34">
        <v>0</v>
      </c>
      <c r="D784" s="34">
        <v>0</v>
      </c>
      <c r="E784" s="34">
        <v>496</v>
      </c>
      <c r="F784" s="34">
        <v>1302</v>
      </c>
      <c r="G784" s="34">
        <v>0</v>
      </c>
      <c r="H784" s="34">
        <v>0</v>
      </c>
      <c r="I784" s="34">
        <v>0</v>
      </c>
      <c r="J784" s="34">
        <v>0</v>
      </c>
      <c r="K784" s="34">
        <v>0</v>
      </c>
      <c r="L784" s="34">
        <v>0</v>
      </c>
      <c r="M784" s="34">
        <v>0</v>
      </c>
      <c r="N784" s="34">
        <v>0</v>
      </c>
      <c r="O784" s="34">
        <v>0</v>
      </c>
      <c r="P784" s="34">
        <v>0</v>
      </c>
      <c r="Q784" s="34">
        <v>0</v>
      </c>
      <c r="R784" s="34">
        <v>0</v>
      </c>
      <c r="S784" s="34">
        <v>0</v>
      </c>
      <c r="T784" s="34">
        <v>0</v>
      </c>
      <c r="U784" s="34">
        <v>0</v>
      </c>
      <c r="V784" s="34">
        <v>0</v>
      </c>
      <c r="W784" s="34">
        <v>0</v>
      </c>
      <c r="X784" s="34">
        <v>0</v>
      </c>
      <c r="Y784" s="34">
        <v>0</v>
      </c>
      <c r="Z784" s="34">
        <v>0</v>
      </c>
      <c r="AA784" s="34">
        <v>0</v>
      </c>
      <c r="AB784" s="34">
        <v>0</v>
      </c>
      <c r="AC784" s="34">
        <v>0</v>
      </c>
      <c r="AD784" s="34">
        <v>0</v>
      </c>
      <c r="AE784" s="34">
        <v>0</v>
      </c>
      <c r="AF784" s="34">
        <v>0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0</v>
      </c>
      <c r="AO784" s="34">
        <v>0</v>
      </c>
      <c r="AP784" s="34">
        <v>0</v>
      </c>
      <c r="AQ784" s="34">
        <v>0</v>
      </c>
      <c r="AR784" s="34">
        <v>0</v>
      </c>
      <c r="AS784" s="34">
        <v>0</v>
      </c>
      <c r="AT784" s="34">
        <v>0</v>
      </c>
      <c r="AU784" s="34">
        <f t="shared" si="108"/>
        <v>496</v>
      </c>
      <c r="AV784" s="34">
        <f t="shared" si="108"/>
        <v>1302</v>
      </c>
      <c r="AW784" s="85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5.75">
      <c r="A785" s="75" t="s">
        <v>36</v>
      </c>
      <c r="B785" s="8">
        <v>2018</v>
      </c>
      <c r="C785" s="34">
        <v>0</v>
      </c>
      <c r="D785" s="34">
        <v>0</v>
      </c>
      <c r="E785" s="34">
        <v>0</v>
      </c>
      <c r="F785" s="34">
        <v>0</v>
      </c>
      <c r="G785" s="34">
        <v>0</v>
      </c>
      <c r="H785" s="34">
        <v>0</v>
      </c>
      <c r="I785" s="34">
        <v>0</v>
      </c>
      <c r="J785" s="34">
        <v>0</v>
      </c>
      <c r="K785" s="34">
        <v>0</v>
      </c>
      <c r="L785" s="34">
        <v>0</v>
      </c>
      <c r="M785" s="34">
        <v>0</v>
      </c>
      <c r="N785" s="34">
        <v>0</v>
      </c>
      <c r="O785" s="34">
        <v>0</v>
      </c>
      <c r="P785" s="34">
        <v>0</v>
      </c>
      <c r="Q785" s="34">
        <v>0</v>
      </c>
      <c r="R785" s="34">
        <v>0</v>
      </c>
      <c r="S785" s="34">
        <v>0</v>
      </c>
      <c r="T785" s="34">
        <v>0</v>
      </c>
      <c r="U785" s="34">
        <v>0</v>
      </c>
      <c r="V785" s="34">
        <v>0</v>
      </c>
      <c r="W785" s="34">
        <v>0</v>
      </c>
      <c r="X785" s="34">
        <v>0</v>
      </c>
      <c r="Y785" s="34">
        <v>0</v>
      </c>
      <c r="Z785" s="34">
        <v>0</v>
      </c>
      <c r="AA785" s="34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0</v>
      </c>
      <c r="AJ785" s="34">
        <v>0</v>
      </c>
      <c r="AK785" s="34">
        <v>0</v>
      </c>
      <c r="AL785" s="34">
        <v>0</v>
      </c>
      <c r="AM785" s="34">
        <v>0</v>
      </c>
      <c r="AN785" s="34">
        <v>0</v>
      </c>
      <c r="AO785" s="34">
        <v>0</v>
      </c>
      <c r="AP785" s="34">
        <v>0</v>
      </c>
      <c r="AQ785" s="34">
        <v>0</v>
      </c>
      <c r="AR785" s="34">
        <v>0</v>
      </c>
      <c r="AS785" s="34">
        <v>0</v>
      </c>
      <c r="AT785" s="34">
        <v>0</v>
      </c>
      <c r="AU785" s="34">
        <f t="shared" si="108"/>
        <v>0</v>
      </c>
      <c r="AV785" s="34">
        <f t="shared" si="108"/>
        <v>0</v>
      </c>
      <c r="AW785" s="83" t="s">
        <v>37</v>
      </c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5.75">
      <c r="A786" s="76"/>
      <c r="B786" s="8">
        <v>2019</v>
      </c>
      <c r="C786" s="34">
        <v>0</v>
      </c>
      <c r="D786" s="34">
        <v>0</v>
      </c>
      <c r="E786" s="34">
        <v>0</v>
      </c>
      <c r="F786" s="34">
        <v>0</v>
      </c>
      <c r="G786" s="34">
        <v>0</v>
      </c>
      <c r="H786" s="34">
        <v>0</v>
      </c>
      <c r="I786" s="34">
        <v>0</v>
      </c>
      <c r="J786" s="34">
        <v>0</v>
      </c>
      <c r="K786" s="34">
        <v>0</v>
      </c>
      <c r="L786" s="34">
        <v>0</v>
      </c>
      <c r="M786" s="34">
        <v>0</v>
      </c>
      <c r="N786" s="34">
        <v>0</v>
      </c>
      <c r="O786" s="34">
        <v>0</v>
      </c>
      <c r="P786" s="34">
        <v>0</v>
      </c>
      <c r="Q786" s="34">
        <v>0</v>
      </c>
      <c r="R786" s="34">
        <v>0</v>
      </c>
      <c r="S786" s="34">
        <v>0</v>
      </c>
      <c r="T786" s="34">
        <v>0</v>
      </c>
      <c r="U786" s="34">
        <v>0</v>
      </c>
      <c r="V786" s="34">
        <v>0</v>
      </c>
      <c r="W786" s="34">
        <v>0</v>
      </c>
      <c r="X786" s="34">
        <v>0</v>
      </c>
      <c r="Y786" s="34">
        <v>0</v>
      </c>
      <c r="Z786" s="34">
        <v>0</v>
      </c>
      <c r="AA786" s="34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4000</v>
      </c>
      <c r="AN786" s="34">
        <v>2190</v>
      </c>
      <c r="AO786" s="34">
        <v>0</v>
      </c>
      <c r="AP786" s="34">
        <v>0</v>
      </c>
      <c r="AQ786" s="34">
        <v>0</v>
      </c>
      <c r="AR786" s="34">
        <v>0</v>
      </c>
      <c r="AS786" s="34">
        <v>0</v>
      </c>
      <c r="AT786" s="34">
        <v>0</v>
      </c>
      <c r="AU786" s="34">
        <f t="shared" si="108"/>
        <v>4000</v>
      </c>
      <c r="AV786" s="34">
        <f t="shared" si="108"/>
        <v>2190</v>
      </c>
      <c r="AW786" s="84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5.75">
      <c r="A787" s="77"/>
      <c r="B787" s="8">
        <v>2020</v>
      </c>
      <c r="C787" s="34">
        <v>0</v>
      </c>
      <c r="D787" s="34">
        <v>0</v>
      </c>
      <c r="E787" s="34">
        <v>0</v>
      </c>
      <c r="F787" s="34">
        <v>0</v>
      </c>
      <c r="G787" s="34">
        <v>0</v>
      </c>
      <c r="H787" s="34">
        <v>0</v>
      </c>
      <c r="I787" s="34">
        <v>0</v>
      </c>
      <c r="J787" s="34">
        <v>0</v>
      </c>
      <c r="K787" s="34">
        <v>0</v>
      </c>
      <c r="L787" s="34">
        <v>0</v>
      </c>
      <c r="M787" s="34">
        <v>0</v>
      </c>
      <c r="N787" s="34">
        <v>0</v>
      </c>
      <c r="O787" s="34">
        <v>0</v>
      </c>
      <c r="P787" s="34">
        <v>0</v>
      </c>
      <c r="Q787" s="34">
        <v>0</v>
      </c>
      <c r="R787" s="34">
        <v>0</v>
      </c>
      <c r="S787" s="34">
        <v>0</v>
      </c>
      <c r="T787" s="34">
        <v>0</v>
      </c>
      <c r="U787" s="34">
        <v>0</v>
      </c>
      <c r="V787" s="34">
        <v>0</v>
      </c>
      <c r="W787" s="34">
        <v>0</v>
      </c>
      <c r="X787" s="34">
        <v>0</v>
      </c>
      <c r="Y787" s="34">
        <v>0</v>
      </c>
      <c r="Z787" s="34">
        <v>0</v>
      </c>
      <c r="AA787" s="34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3179</v>
      </c>
      <c r="AN787" s="34">
        <v>9301</v>
      </c>
      <c r="AO787" s="34">
        <v>0</v>
      </c>
      <c r="AP787" s="34">
        <v>0</v>
      </c>
      <c r="AQ787" s="34">
        <v>0</v>
      </c>
      <c r="AR787" s="34">
        <v>0</v>
      </c>
      <c r="AS787" s="34">
        <v>0</v>
      </c>
      <c r="AT787" s="34">
        <v>0</v>
      </c>
      <c r="AU787" s="34">
        <f t="shared" si="108"/>
        <v>3179</v>
      </c>
      <c r="AV787" s="60">
        <f t="shared" si="108"/>
        <v>9301</v>
      </c>
      <c r="AW787" s="85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5.75">
      <c r="A788" s="75" t="s">
        <v>38</v>
      </c>
      <c r="B788" s="56">
        <v>2018</v>
      </c>
      <c r="C788" s="34">
        <v>9</v>
      </c>
      <c r="D788" s="34">
        <v>91</v>
      </c>
      <c r="E788" s="34">
        <v>0</v>
      </c>
      <c r="F788" s="34">
        <v>0</v>
      </c>
      <c r="G788" s="34">
        <v>0</v>
      </c>
      <c r="H788" s="34">
        <v>0</v>
      </c>
      <c r="I788" s="34">
        <v>0</v>
      </c>
      <c r="J788" s="34">
        <v>0</v>
      </c>
      <c r="K788" s="34">
        <v>0</v>
      </c>
      <c r="L788" s="34">
        <v>0</v>
      </c>
      <c r="M788" s="34">
        <v>0</v>
      </c>
      <c r="N788" s="34">
        <v>0</v>
      </c>
      <c r="O788" s="34">
        <v>0</v>
      </c>
      <c r="P788" s="34">
        <v>0</v>
      </c>
      <c r="Q788" s="34">
        <v>0</v>
      </c>
      <c r="R788" s="34">
        <v>0</v>
      </c>
      <c r="S788" s="34">
        <v>641</v>
      </c>
      <c r="T788" s="34">
        <v>12503</v>
      </c>
      <c r="U788" s="34">
        <v>0</v>
      </c>
      <c r="V788" s="34">
        <v>0</v>
      </c>
      <c r="W788" s="34">
        <v>1160</v>
      </c>
      <c r="X788" s="34">
        <v>3261</v>
      </c>
      <c r="Y788" s="34">
        <v>0</v>
      </c>
      <c r="Z788" s="34">
        <v>0</v>
      </c>
      <c r="AA788" s="34">
        <v>222</v>
      </c>
      <c r="AB788" s="34">
        <v>3382</v>
      </c>
      <c r="AC788" s="34">
        <v>0</v>
      </c>
      <c r="AD788" s="34">
        <v>0</v>
      </c>
      <c r="AE788" s="34">
        <v>0</v>
      </c>
      <c r="AF788" s="34">
        <v>0</v>
      </c>
      <c r="AG788" s="34">
        <v>3051</v>
      </c>
      <c r="AH788" s="34">
        <v>16646</v>
      </c>
      <c r="AI788" s="34">
        <v>2314</v>
      </c>
      <c r="AJ788" s="34">
        <v>9626</v>
      </c>
      <c r="AK788" s="34">
        <v>0</v>
      </c>
      <c r="AL788" s="34">
        <v>0</v>
      </c>
      <c r="AM788" s="34">
        <v>0</v>
      </c>
      <c r="AN788" s="34">
        <v>0</v>
      </c>
      <c r="AO788" s="34">
        <v>0</v>
      </c>
      <c r="AP788" s="34">
        <v>0</v>
      </c>
      <c r="AQ788" s="34">
        <v>0</v>
      </c>
      <c r="AR788" s="34">
        <v>0</v>
      </c>
      <c r="AS788" s="34">
        <v>0</v>
      </c>
      <c r="AT788" s="34">
        <v>0</v>
      </c>
      <c r="AU788" s="34">
        <f t="shared" si="108"/>
        <v>7397</v>
      </c>
      <c r="AV788" s="60">
        <f t="shared" si="108"/>
        <v>45509</v>
      </c>
      <c r="AW788" s="109" t="s">
        <v>39</v>
      </c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5.75">
      <c r="A789" s="76"/>
      <c r="B789" s="56">
        <v>2019</v>
      </c>
      <c r="C789" s="34">
        <v>4</v>
      </c>
      <c r="D789" s="34">
        <v>244</v>
      </c>
      <c r="E789" s="34">
        <v>0</v>
      </c>
      <c r="F789" s="34">
        <v>0</v>
      </c>
      <c r="G789" s="34">
        <v>0</v>
      </c>
      <c r="H789" s="34">
        <v>0</v>
      </c>
      <c r="I789" s="34">
        <v>0</v>
      </c>
      <c r="J789" s="34">
        <v>0</v>
      </c>
      <c r="K789" s="34">
        <v>0</v>
      </c>
      <c r="L789" s="34">
        <v>0</v>
      </c>
      <c r="M789" s="34">
        <v>0</v>
      </c>
      <c r="N789" s="34">
        <v>0</v>
      </c>
      <c r="O789" s="34">
        <v>300</v>
      </c>
      <c r="P789" s="34">
        <v>234</v>
      </c>
      <c r="Q789" s="34">
        <v>0</v>
      </c>
      <c r="R789" s="34">
        <v>0</v>
      </c>
      <c r="S789" s="34">
        <v>590</v>
      </c>
      <c r="T789" s="34">
        <v>4840</v>
      </c>
      <c r="U789" s="34">
        <v>0</v>
      </c>
      <c r="V789" s="34">
        <v>0</v>
      </c>
      <c r="W789" s="34">
        <v>1164</v>
      </c>
      <c r="X789" s="34">
        <v>4027</v>
      </c>
      <c r="Y789" s="34">
        <v>0</v>
      </c>
      <c r="Z789" s="34">
        <v>0</v>
      </c>
      <c r="AA789" s="34">
        <v>1847</v>
      </c>
      <c r="AB789" s="34">
        <v>7109</v>
      </c>
      <c r="AC789" s="34">
        <v>0</v>
      </c>
      <c r="AD789" s="34">
        <v>0</v>
      </c>
      <c r="AE789" s="34">
        <v>0</v>
      </c>
      <c r="AF789" s="34">
        <v>0</v>
      </c>
      <c r="AG789" s="34">
        <v>1348</v>
      </c>
      <c r="AH789" s="34">
        <v>9856</v>
      </c>
      <c r="AI789" s="34">
        <v>2957</v>
      </c>
      <c r="AJ789" s="34">
        <v>13906</v>
      </c>
      <c r="AK789" s="34">
        <v>0</v>
      </c>
      <c r="AL789" s="34">
        <v>0</v>
      </c>
      <c r="AM789" s="34">
        <v>0</v>
      </c>
      <c r="AN789" s="34">
        <v>0</v>
      </c>
      <c r="AO789" s="34">
        <v>0</v>
      </c>
      <c r="AP789" s="34">
        <v>0</v>
      </c>
      <c r="AQ789" s="34">
        <v>0</v>
      </c>
      <c r="AR789" s="34">
        <v>0</v>
      </c>
      <c r="AS789" s="34">
        <v>0</v>
      </c>
      <c r="AT789" s="34">
        <v>0</v>
      </c>
      <c r="AU789" s="34">
        <f t="shared" si="108"/>
        <v>8210</v>
      </c>
      <c r="AV789" s="60">
        <f t="shared" si="108"/>
        <v>40216</v>
      </c>
      <c r="AW789" s="110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5.75">
      <c r="A790" s="77"/>
      <c r="B790" s="56">
        <v>2020</v>
      </c>
      <c r="C790" s="34">
        <v>0</v>
      </c>
      <c r="D790" s="34">
        <v>0</v>
      </c>
      <c r="E790" s="34">
        <v>0</v>
      </c>
      <c r="F790" s="34">
        <v>0</v>
      </c>
      <c r="G790" s="34">
        <v>0</v>
      </c>
      <c r="H790" s="34">
        <v>0</v>
      </c>
      <c r="I790" s="34">
        <v>0</v>
      </c>
      <c r="J790" s="34">
        <v>0</v>
      </c>
      <c r="K790" s="34">
        <v>0</v>
      </c>
      <c r="L790" s="34">
        <v>0</v>
      </c>
      <c r="M790" s="34">
        <v>0</v>
      </c>
      <c r="N790" s="34">
        <v>0</v>
      </c>
      <c r="O790" s="34">
        <v>0</v>
      </c>
      <c r="P790" s="34">
        <v>0</v>
      </c>
      <c r="Q790" s="34">
        <v>0</v>
      </c>
      <c r="R790" s="34">
        <v>0</v>
      </c>
      <c r="S790" s="34">
        <v>2233</v>
      </c>
      <c r="T790" s="34">
        <v>6841</v>
      </c>
      <c r="U790" s="34">
        <v>0</v>
      </c>
      <c r="V790" s="34">
        <v>0</v>
      </c>
      <c r="W790" s="34">
        <v>1046</v>
      </c>
      <c r="X790" s="34">
        <v>3473</v>
      </c>
      <c r="Y790" s="34">
        <v>0</v>
      </c>
      <c r="Z790" s="34">
        <v>0</v>
      </c>
      <c r="AA790" s="34">
        <v>55</v>
      </c>
      <c r="AB790" s="34">
        <v>219</v>
      </c>
      <c r="AC790" s="34">
        <v>0</v>
      </c>
      <c r="AD790" s="34">
        <v>0</v>
      </c>
      <c r="AE790" s="34">
        <v>0</v>
      </c>
      <c r="AF790" s="34">
        <v>0</v>
      </c>
      <c r="AG790" s="34">
        <v>992</v>
      </c>
      <c r="AH790" s="34">
        <v>3726</v>
      </c>
      <c r="AI790" s="34">
        <v>4908</v>
      </c>
      <c r="AJ790" s="34">
        <v>32466</v>
      </c>
      <c r="AK790" s="34">
        <v>0</v>
      </c>
      <c r="AL790" s="34">
        <v>0</v>
      </c>
      <c r="AM790" s="34">
        <v>0</v>
      </c>
      <c r="AN790" s="34">
        <v>0</v>
      </c>
      <c r="AO790" s="34">
        <v>0</v>
      </c>
      <c r="AP790" s="34">
        <v>0</v>
      </c>
      <c r="AQ790" s="34">
        <v>0</v>
      </c>
      <c r="AR790" s="34">
        <v>0</v>
      </c>
      <c r="AS790" s="34">
        <v>0</v>
      </c>
      <c r="AT790" s="34">
        <v>0</v>
      </c>
      <c r="AU790" s="34">
        <f t="shared" si="108"/>
        <v>9234</v>
      </c>
      <c r="AV790" s="60">
        <f t="shared" si="108"/>
        <v>46725</v>
      </c>
      <c r="AW790" s="11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5.75">
      <c r="A791" s="75" t="s">
        <v>40</v>
      </c>
      <c r="B791" s="56">
        <v>2018</v>
      </c>
      <c r="C791" s="34">
        <v>6514</v>
      </c>
      <c r="D791" s="34">
        <v>38655</v>
      </c>
      <c r="E791" s="34">
        <v>1109</v>
      </c>
      <c r="F791" s="34">
        <v>9105</v>
      </c>
      <c r="G791" s="34">
        <v>1</v>
      </c>
      <c r="H791" s="34">
        <v>23</v>
      </c>
      <c r="I791" s="34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0</v>
      </c>
      <c r="P791" s="34">
        <v>0</v>
      </c>
      <c r="Q791" s="34">
        <v>6894</v>
      </c>
      <c r="R791" s="34">
        <v>74441</v>
      </c>
      <c r="S791" s="34">
        <v>373</v>
      </c>
      <c r="T791" s="34">
        <v>1932</v>
      </c>
      <c r="U791" s="34">
        <v>12</v>
      </c>
      <c r="V791" s="34">
        <v>119</v>
      </c>
      <c r="W791" s="34">
        <v>0</v>
      </c>
      <c r="X791" s="34">
        <v>0</v>
      </c>
      <c r="Y791" s="34">
        <v>0</v>
      </c>
      <c r="Z791" s="34">
        <v>0</v>
      </c>
      <c r="AA791" s="34">
        <v>21</v>
      </c>
      <c r="AB791" s="34">
        <v>116</v>
      </c>
      <c r="AC791" s="34">
        <v>0</v>
      </c>
      <c r="AD791" s="34">
        <v>0</v>
      </c>
      <c r="AE791" s="34">
        <v>35</v>
      </c>
      <c r="AF791" s="34">
        <v>177</v>
      </c>
      <c r="AG791" s="34">
        <v>0</v>
      </c>
      <c r="AH791" s="34">
        <v>0</v>
      </c>
      <c r="AI791" s="34">
        <v>1</v>
      </c>
      <c r="AJ791" s="34">
        <v>25</v>
      </c>
      <c r="AK791" s="34">
        <v>0</v>
      </c>
      <c r="AL791" s="34">
        <v>0</v>
      </c>
      <c r="AM791" s="34">
        <v>0</v>
      </c>
      <c r="AN791" s="34">
        <v>1</v>
      </c>
      <c r="AO791" s="34">
        <v>0</v>
      </c>
      <c r="AP791" s="34">
        <v>0</v>
      </c>
      <c r="AQ791" s="34">
        <v>0</v>
      </c>
      <c r="AR791" s="34">
        <v>0</v>
      </c>
      <c r="AS791" s="34">
        <v>0</v>
      </c>
      <c r="AT791" s="34">
        <v>0</v>
      </c>
      <c r="AU791" s="34">
        <f t="shared" si="108"/>
        <v>14960</v>
      </c>
      <c r="AV791" s="60">
        <f t="shared" si="108"/>
        <v>124594</v>
      </c>
      <c r="AW791" s="109" t="s">
        <v>271</v>
      </c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5.75">
      <c r="A792" s="76"/>
      <c r="B792" s="56">
        <v>2019</v>
      </c>
      <c r="C792" s="34">
        <v>379066</v>
      </c>
      <c r="D792" s="34">
        <v>38655</v>
      </c>
      <c r="E792" s="34">
        <v>47514</v>
      </c>
      <c r="F792" s="34">
        <v>9105</v>
      </c>
      <c r="G792" s="34">
        <v>5350</v>
      </c>
      <c r="H792" s="34">
        <v>23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3310</v>
      </c>
      <c r="P792" s="34">
        <v>0</v>
      </c>
      <c r="Q792" s="34">
        <v>0</v>
      </c>
      <c r="R792" s="34">
        <v>74441</v>
      </c>
      <c r="S792" s="34">
        <v>6651</v>
      </c>
      <c r="T792" s="34">
        <v>1932</v>
      </c>
      <c r="U792" s="34">
        <v>88420</v>
      </c>
      <c r="V792" s="34">
        <v>119</v>
      </c>
      <c r="W792" s="34">
        <v>61949</v>
      </c>
      <c r="X792" s="34">
        <v>0</v>
      </c>
      <c r="Y792" s="34">
        <v>0</v>
      </c>
      <c r="Z792" s="34">
        <v>0</v>
      </c>
      <c r="AA792" s="34">
        <v>14187</v>
      </c>
      <c r="AB792" s="34">
        <v>116</v>
      </c>
      <c r="AC792" s="34">
        <v>0</v>
      </c>
      <c r="AD792" s="34">
        <v>0</v>
      </c>
      <c r="AE792" s="34">
        <v>4309</v>
      </c>
      <c r="AF792" s="34">
        <v>177</v>
      </c>
      <c r="AG792" s="34">
        <v>0</v>
      </c>
      <c r="AH792" s="34">
        <v>0</v>
      </c>
      <c r="AI792" s="34">
        <v>20266</v>
      </c>
      <c r="AJ792" s="34">
        <v>25</v>
      </c>
      <c r="AK792" s="34">
        <v>0</v>
      </c>
      <c r="AL792" s="34">
        <v>0</v>
      </c>
      <c r="AM792" s="34">
        <v>1601</v>
      </c>
      <c r="AN792" s="34">
        <v>1</v>
      </c>
      <c r="AO792" s="34">
        <v>0</v>
      </c>
      <c r="AP792" s="34">
        <v>0</v>
      </c>
      <c r="AQ792" s="34">
        <v>0</v>
      </c>
      <c r="AR792" s="34">
        <v>0</v>
      </c>
      <c r="AS792" s="34">
        <v>0</v>
      </c>
      <c r="AT792" s="34">
        <v>0</v>
      </c>
      <c r="AU792" s="34">
        <f t="shared" si="108"/>
        <v>632623</v>
      </c>
      <c r="AV792" s="60">
        <f t="shared" si="108"/>
        <v>124594</v>
      </c>
      <c r="AW792" s="110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5.75">
      <c r="A793" s="77"/>
      <c r="B793" s="56">
        <v>2020</v>
      </c>
      <c r="C793" s="34">
        <v>12022</v>
      </c>
      <c r="D793" s="34">
        <v>57371</v>
      </c>
      <c r="E793" s="34">
        <v>328</v>
      </c>
      <c r="F793" s="34">
        <v>1334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34">
        <v>0</v>
      </c>
      <c r="M793" s="34">
        <v>0</v>
      </c>
      <c r="N793" s="34">
        <v>0</v>
      </c>
      <c r="O793" s="34">
        <v>50</v>
      </c>
      <c r="P793" s="34">
        <v>90</v>
      </c>
      <c r="Q793" s="34">
        <v>5452</v>
      </c>
      <c r="R793" s="34">
        <v>36641</v>
      </c>
      <c r="S793" s="34">
        <v>40</v>
      </c>
      <c r="T793" s="34">
        <v>231</v>
      </c>
      <c r="U793" s="34">
        <v>0</v>
      </c>
      <c r="V793" s="34">
        <v>0</v>
      </c>
      <c r="W793" s="34">
        <v>1755</v>
      </c>
      <c r="X793" s="34">
        <v>4238</v>
      </c>
      <c r="Y793" s="34">
        <v>0</v>
      </c>
      <c r="Z793" s="34">
        <v>0</v>
      </c>
      <c r="AA793" s="34">
        <v>60</v>
      </c>
      <c r="AB793" s="34">
        <v>261</v>
      </c>
      <c r="AC793" s="34">
        <v>0</v>
      </c>
      <c r="AD793" s="34">
        <v>0</v>
      </c>
      <c r="AE793" s="34">
        <v>190</v>
      </c>
      <c r="AF793" s="34">
        <v>236</v>
      </c>
      <c r="AG793" s="34">
        <v>0</v>
      </c>
      <c r="AH793" s="34">
        <v>1281</v>
      </c>
      <c r="AI793" s="34">
        <v>0</v>
      </c>
      <c r="AJ793" s="34">
        <v>0</v>
      </c>
      <c r="AK793" s="34">
        <v>0</v>
      </c>
      <c r="AL793" s="34">
        <v>0</v>
      </c>
      <c r="AM793" s="34">
        <v>0</v>
      </c>
      <c r="AN793" s="34">
        <v>0</v>
      </c>
      <c r="AO793" s="34">
        <v>0</v>
      </c>
      <c r="AP793" s="34">
        <v>0</v>
      </c>
      <c r="AQ793" s="34">
        <v>0</v>
      </c>
      <c r="AR793" s="34">
        <v>0</v>
      </c>
      <c r="AS793" s="34">
        <v>0</v>
      </c>
      <c r="AT793" s="34">
        <v>0</v>
      </c>
      <c r="AU793" s="34">
        <f t="shared" si="108"/>
        <v>19897</v>
      </c>
      <c r="AV793" s="60">
        <f t="shared" si="108"/>
        <v>101683</v>
      </c>
      <c r="AW793" s="11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5.75">
      <c r="A794" s="75" t="s">
        <v>107</v>
      </c>
      <c r="B794" s="8">
        <v>2018</v>
      </c>
      <c r="C794" s="34">
        <v>1</v>
      </c>
      <c r="D794" s="34">
        <v>27</v>
      </c>
      <c r="E794" s="34">
        <v>0</v>
      </c>
      <c r="F794" s="34">
        <v>0</v>
      </c>
      <c r="G794" s="34">
        <v>0</v>
      </c>
      <c r="H794" s="34">
        <v>7</v>
      </c>
      <c r="I794" s="34">
        <v>0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0</v>
      </c>
      <c r="S794" s="34">
        <v>2141</v>
      </c>
      <c r="T794" s="34">
        <v>6074</v>
      </c>
      <c r="U794" s="34">
        <v>2</v>
      </c>
      <c r="V794" s="34">
        <v>17</v>
      </c>
      <c r="W794" s="34">
        <v>0</v>
      </c>
      <c r="X794" s="34">
        <v>0</v>
      </c>
      <c r="Y794" s="34">
        <v>1</v>
      </c>
      <c r="Z794" s="34">
        <v>66</v>
      </c>
      <c r="AA794" s="34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0</v>
      </c>
      <c r="AH794" s="34">
        <v>2</v>
      </c>
      <c r="AI794" s="34">
        <v>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4">
        <v>0</v>
      </c>
      <c r="AQ794" s="34">
        <v>0</v>
      </c>
      <c r="AR794" s="34">
        <v>0</v>
      </c>
      <c r="AS794" s="34">
        <v>0</v>
      </c>
      <c r="AT794" s="34">
        <v>0</v>
      </c>
      <c r="AU794" s="34">
        <f t="shared" si="108"/>
        <v>2145</v>
      </c>
      <c r="AV794" s="60">
        <f t="shared" si="108"/>
        <v>6193</v>
      </c>
      <c r="AW794" s="83" t="s">
        <v>272</v>
      </c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5.75">
      <c r="A795" s="76"/>
      <c r="B795" s="8">
        <v>2019</v>
      </c>
      <c r="C795" s="34">
        <v>0</v>
      </c>
      <c r="D795" s="34">
        <v>2</v>
      </c>
      <c r="E795" s="34">
        <v>0</v>
      </c>
      <c r="F795" s="34">
        <v>0</v>
      </c>
      <c r="G795" s="34">
        <v>0</v>
      </c>
      <c r="H795" s="34">
        <v>3</v>
      </c>
      <c r="I795" s="34">
        <v>0</v>
      </c>
      <c r="J795" s="34">
        <v>0</v>
      </c>
      <c r="K795" s="34">
        <v>0</v>
      </c>
      <c r="L795" s="34">
        <v>0</v>
      </c>
      <c r="M795" s="34">
        <v>0</v>
      </c>
      <c r="N795" s="34">
        <v>0</v>
      </c>
      <c r="O795" s="34">
        <v>0</v>
      </c>
      <c r="P795" s="34">
        <v>0</v>
      </c>
      <c r="Q795" s="34">
        <v>0</v>
      </c>
      <c r="R795" s="34">
        <v>0</v>
      </c>
      <c r="S795" s="34">
        <v>0</v>
      </c>
      <c r="T795" s="34">
        <v>0</v>
      </c>
      <c r="U795" s="34">
        <v>0</v>
      </c>
      <c r="V795" s="34">
        <v>0</v>
      </c>
      <c r="W795" s="34">
        <v>0</v>
      </c>
      <c r="X795" s="34">
        <v>0</v>
      </c>
      <c r="Y795" s="34">
        <v>1</v>
      </c>
      <c r="Z795" s="34">
        <v>55</v>
      </c>
      <c r="AA795" s="34">
        <v>0</v>
      </c>
      <c r="AB795" s="34">
        <v>0</v>
      </c>
      <c r="AC795" s="34">
        <v>0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4">
        <v>0</v>
      </c>
      <c r="AQ795" s="34">
        <v>0</v>
      </c>
      <c r="AR795" s="34">
        <v>0</v>
      </c>
      <c r="AS795" s="34">
        <v>0</v>
      </c>
      <c r="AT795" s="34">
        <v>0</v>
      </c>
      <c r="AU795" s="34">
        <f t="shared" si="108"/>
        <v>1</v>
      </c>
      <c r="AV795" s="60">
        <f t="shared" si="108"/>
        <v>60</v>
      </c>
      <c r="AW795" s="84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5.75">
      <c r="A796" s="77"/>
      <c r="B796" s="8">
        <v>2020</v>
      </c>
      <c r="C796" s="34">
        <v>0</v>
      </c>
      <c r="D796" s="34">
        <v>0</v>
      </c>
      <c r="E796" s="34">
        <v>0</v>
      </c>
      <c r="F796" s="34">
        <v>0</v>
      </c>
      <c r="G796" s="34">
        <v>0</v>
      </c>
      <c r="H796" s="34">
        <v>0</v>
      </c>
      <c r="I796" s="34">
        <v>0</v>
      </c>
      <c r="J796" s="34">
        <v>0</v>
      </c>
      <c r="K796" s="34">
        <v>0</v>
      </c>
      <c r="L796" s="34">
        <v>0</v>
      </c>
      <c r="M796" s="34">
        <v>0</v>
      </c>
      <c r="N796" s="34">
        <v>0</v>
      </c>
      <c r="O796" s="34">
        <v>0</v>
      </c>
      <c r="P796" s="34">
        <v>0</v>
      </c>
      <c r="Q796" s="34">
        <v>0</v>
      </c>
      <c r="R796" s="34">
        <v>0</v>
      </c>
      <c r="S796" s="34">
        <v>0</v>
      </c>
      <c r="T796" s="34">
        <v>0</v>
      </c>
      <c r="U796" s="34">
        <v>0</v>
      </c>
      <c r="V796" s="34">
        <v>0</v>
      </c>
      <c r="W796" s="34">
        <v>0</v>
      </c>
      <c r="X796" s="34">
        <v>0</v>
      </c>
      <c r="Y796" s="34">
        <v>0</v>
      </c>
      <c r="Z796" s="34">
        <v>0</v>
      </c>
      <c r="AA796" s="34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4">
        <v>0</v>
      </c>
      <c r="AQ796" s="34">
        <v>0</v>
      </c>
      <c r="AR796" s="34">
        <v>0</v>
      </c>
      <c r="AS796" s="34">
        <v>0</v>
      </c>
      <c r="AT796" s="34">
        <v>0</v>
      </c>
      <c r="AU796" s="34">
        <f t="shared" si="108"/>
        <v>0</v>
      </c>
      <c r="AV796" s="60">
        <f t="shared" si="108"/>
        <v>0</v>
      </c>
      <c r="AW796" s="85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5.75">
      <c r="A797" s="75" t="s">
        <v>42</v>
      </c>
      <c r="B797" s="8">
        <v>2018</v>
      </c>
      <c r="C797" s="34">
        <v>3</v>
      </c>
      <c r="D797" s="34">
        <v>225</v>
      </c>
      <c r="E797" s="34">
        <v>0</v>
      </c>
      <c r="F797" s="34">
        <v>93</v>
      </c>
      <c r="G797" s="34">
        <v>0</v>
      </c>
      <c r="H797" s="34">
        <v>0</v>
      </c>
      <c r="I797" s="34">
        <v>0</v>
      </c>
      <c r="J797" s="34">
        <v>0</v>
      </c>
      <c r="K797" s="34">
        <v>0</v>
      </c>
      <c r="L797" s="34">
        <v>0</v>
      </c>
      <c r="M797" s="34">
        <v>0</v>
      </c>
      <c r="N797" s="34">
        <v>0</v>
      </c>
      <c r="O797" s="34">
        <v>0</v>
      </c>
      <c r="P797" s="34">
        <v>0</v>
      </c>
      <c r="Q797" s="34">
        <v>0</v>
      </c>
      <c r="R797" s="34">
        <v>0</v>
      </c>
      <c r="S797" s="34">
        <v>0</v>
      </c>
      <c r="T797" s="34">
        <v>0</v>
      </c>
      <c r="U797" s="34">
        <v>0</v>
      </c>
      <c r="V797" s="34">
        <v>0</v>
      </c>
      <c r="W797" s="34">
        <v>0</v>
      </c>
      <c r="X797" s="34">
        <v>0</v>
      </c>
      <c r="Y797" s="34">
        <v>0</v>
      </c>
      <c r="Z797" s="34">
        <v>0</v>
      </c>
      <c r="AA797" s="34">
        <v>0</v>
      </c>
      <c r="AB797" s="34">
        <v>0</v>
      </c>
      <c r="AC797" s="34">
        <v>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4">
        <v>0</v>
      </c>
      <c r="AQ797" s="34">
        <v>0</v>
      </c>
      <c r="AR797" s="34">
        <v>0</v>
      </c>
      <c r="AS797" s="34">
        <v>0</v>
      </c>
      <c r="AT797" s="34">
        <v>0</v>
      </c>
      <c r="AU797" s="34">
        <f t="shared" si="108"/>
        <v>3</v>
      </c>
      <c r="AV797" s="60">
        <f t="shared" si="108"/>
        <v>318</v>
      </c>
      <c r="AW797" s="83" t="s">
        <v>43</v>
      </c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5.75">
      <c r="A798" s="76"/>
      <c r="B798" s="8">
        <v>2019</v>
      </c>
      <c r="C798" s="34">
        <v>3</v>
      </c>
      <c r="D798" s="34">
        <v>305</v>
      </c>
      <c r="E798" s="34">
        <v>0</v>
      </c>
      <c r="F798" s="34">
        <v>64</v>
      </c>
      <c r="G798" s="34">
        <v>0</v>
      </c>
      <c r="H798" s="34">
        <v>0</v>
      </c>
      <c r="I798" s="34">
        <v>0</v>
      </c>
      <c r="J798" s="34">
        <v>0</v>
      </c>
      <c r="K798" s="34">
        <v>0</v>
      </c>
      <c r="L798" s="34">
        <v>0</v>
      </c>
      <c r="M798" s="34">
        <v>0</v>
      </c>
      <c r="N798" s="34">
        <v>0</v>
      </c>
      <c r="O798" s="34">
        <v>0</v>
      </c>
      <c r="P798" s="34">
        <v>0</v>
      </c>
      <c r="Q798" s="34">
        <v>0</v>
      </c>
      <c r="R798" s="34">
        <v>0</v>
      </c>
      <c r="S798" s="34">
        <v>0</v>
      </c>
      <c r="T798" s="34">
        <v>0</v>
      </c>
      <c r="U798" s="34">
        <v>0</v>
      </c>
      <c r="V798" s="34">
        <v>0</v>
      </c>
      <c r="W798" s="34">
        <v>0</v>
      </c>
      <c r="X798" s="34">
        <v>0</v>
      </c>
      <c r="Y798" s="34">
        <v>0</v>
      </c>
      <c r="Z798" s="34">
        <v>0</v>
      </c>
      <c r="AA798" s="34">
        <v>0</v>
      </c>
      <c r="AB798" s="34">
        <v>0</v>
      </c>
      <c r="AC798" s="34">
        <v>0</v>
      </c>
      <c r="AD798" s="34">
        <v>0</v>
      </c>
      <c r="AE798" s="34">
        <v>0</v>
      </c>
      <c r="AF798" s="34">
        <v>0</v>
      </c>
      <c r="AG798" s="34">
        <v>0</v>
      </c>
      <c r="AH798" s="34">
        <v>0</v>
      </c>
      <c r="AI798" s="34">
        <v>0</v>
      </c>
      <c r="AJ798" s="34">
        <v>0</v>
      </c>
      <c r="AK798" s="34">
        <v>0</v>
      </c>
      <c r="AL798" s="34">
        <v>0</v>
      </c>
      <c r="AM798" s="34">
        <v>0</v>
      </c>
      <c r="AN798" s="34">
        <v>0</v>
      </c>
      <c r="AO798" s="34">
        <v>0</v>
      </c>
      <c r="AP798" s="34">
        <v>0</v>
      </c>
      <c r="AQ798" s="34">
        <v>0</v>
      </c>
      <c r="AR798" s="34">
        <v>0</v>
      </c>
      <c r="AS798" s="34">
        <v>0</v>
      </c>
      <c r="AT798" s="34">
        <v>0</v>
      </c>
      <c r="AU798" s="34">
        <f t="shared" si="108"/>
        <v>3</v>
      </c>
      <c r="AV798" s="60">
        <f t="shared" si="108"/>
        <v>369</v>
      </c>
      <c r="AW798" s="84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5.75">
      <c r="A799" s="77"/>
      <c r="B799" s="8">
        <v>2020</v>
      </c>
      <c r="C799" s="34">
        <v>0</v>
      </c>
      <c r="D799" s="34">
        <v>0</v>
      </c>
      <c r="E799" s="34">
        <v>0</v>
      </c>
      <c r="F799" s="34">
        <v>0</v>
      </c>
      <c r="G799" s="34">
        <v>0</v>
      </c>
      <c r="H799" s="34">
        <v>0</v>
      </c>
      <c r="I799" s="34">
        <v>0</v>
      </c>
      <c r="J799" s="34">
        <v>0</v>
      </c>
      <c r="K799" s="34">
        <v>0</v>
      </c>
      <c r="L799" s="34">
        <v>0</v>
      </c>
      <c r="M799" s="34">
        <v>0</v>
      </c>
      <c r="N799" s="34">
        <v>0</v>
      </c>
      <c r="O799" s="34">
        <v>0</v>
      </c>
      <c r="P799" s="34">
        <v>0</v>
      </c>
      <c r="Q799" s="34">
        <v>0</v>
      </c>
      <c r="R799" s="34">
        <v>0</v>
      </c>
      <c r="S799" s="34">
        <v>0</v>
      </c>
      <c r="T799" s="34">
        <v>0</v>
      </c>
      <c r="U799" s="34">
        <v>0</v>
      </c>
      <c r="V799" s="34">
        <v>0</v>
      </c>
      <c r="W799" s="34">
        <v>0</v>
      </c>
      <c r="X799" s="34">
        <v>0</v>
      </c>
      <c r="Y799" s="34">
        <v>0</v>
      </c>
      <c r="Z799" s="34">
        <v>0</v>
      </c>
      <c r="AA799" s="34">
        <v>0</v>
      </c>
      <c r="AB799" s="34">
        <v>0</v>
      </c>
      <c r="AC799" s="34">
        <v>0</v>
      </c>
      <c r="AD799" s="34">
        <v>0</v>
      </c>
      <c r="AE799" s="34">
        <v>0</v>
      </c>
      <c r="AF799" s="34">
        <v>0</v>
      </c>
      <c r="AG799" s="34">
        <v>0</v>
      </c>
      <c r="AH799" s="34">
        <v>0</v>
      </c>
      <c r="AI799" s="34">
        <v>0</v>
      </c>
      <c r="AJ799" s="34">
        <v>0</v>
      </c>
      <c r="AK799" s="34">
        <v>0</v>
      </c>
      <c r="AL799" s="34">
        <v>0</v>
      </c>
      <c r="AM799" s="34">
        <v>0</v>
      </c>
      <c r="AN799" s="34">
        <v>0</v>
      </c>
      <c r="AO799" s="34">
        <v>0</v>
      </c>
      <c r="AP799" s="34">
        <v>0</v>
      </c>
      <c r="AQ799" s="34">
        <v>0</v>
      </c>
      <c r="AR799" s="34">
        <v>0</v>
      </c>
      <c r="AS799" s="34">
        <v>0</v>
      </c>
      <c r="AT799" s="34">
        <v>0</v>
      </c>
      <c r="AU799" s="34">
        <f t="shared" si="108"/>
        <v>0</v>
      </c>
      <c r="AV799" s="60">
        <f t="shared" si="108"/>
        <v>0</v>
      </c>
      <c r="AW799" s="85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5.75">
      <c r="A800" s="75" t="s">
        <v>44</v>
      </c>
      <c r="B800" s="8">
        <v>2018</v>
      </c>
      <c r="C800" s="34">
        <v>3069</v>
      </c>
      <c r="D800" s="34">
        <v>9.5760000000000005</v>
      </c>
      <c r="E800" s="34">
        <v>59</v>
      </c>
      <c r="F800" s="34">
        <v>60.928000000000004</v>
      </c>
      <c r="G800" s="34">
        <v>125</v>
      </c>
      <c r="H800" s="34">
        <v>1.512</v>
      </c>
      <c r="I800" s="34">
        <v>1</v>
      </c>
      <c r="J800" s="34">
        <v>0.39200000000000002</v>
      </c>
      <c r="K800" s="34">
        <v>0</v>
      </c>
      <c r="L800" s="34">
        <v>0</v>
      </c>
      <c r="M800" s="34">
        <v>0</v>
      </c>
      <c r="N800" s="34">
        <v>0</v>
      </c>
      <c r="O800" s="34">
        <v>0</v>
      </c>
      <c r="P800" s="34">
        <v>0</v>
      </c>
      <c r="Q800" s="34">
        <v>10</v>
      </c>
      <c r="R800" s="34">
        <v>3.4159999999999999</v>
      </c>
      <c r="S800" s="34">
        <v>169153</v>
      </c>
      <c r="T800" s="34">
        <v>120240.17600000001</v>
      </c>
      <c r="U800" s="34">
        <v>0</v>
      </c>
      <c r="V800" s="34">
        <v>0</v>
      </c>
      <c r="W800" s="34">
        <v>0</v>
      </c>
      <c r="X800" s="34">
        <v>0</v>
      </c>
      <c r="Y800" s="34">
        <v>0</v>
      </c>
      <c r="Z800" s="34">
        <v>0</v>
      </c>
      <c r="AA800" s="34">
        <v>20</v>
      </c>
      <c r="AB800" s="34">
        <v>0.56000000000000005</v>
      </c>
      <c r="AC800" s="34">
        <v>0</v>
      </c>
      <c r="AD800" s="34">
        <v>0</v>
      </c>
      <c r="AE800" s="34">
        <v>0</v>
      </c>
      <c r="AF800" s="34">
        <v>0</v>
      </c>
      <c r="AG800" s="34">
        <v>707</v>
      </c>
      <c r="AH800" s="34">
        <v>3.4159999999999999</v>
      </c>
      <c r="AI800" s="34">
        <v>1125</v>
      </c>
      <c r="AJ800" s="34">
        <v>4.5920000000000005</v>
      </c>
      <c r="AK800" s="34">
        <v>0</v>
      </c>
      <c r="AL800" s="34">
        <v>0</v>
      </c>
      <c r="AM800" s="34">
        <v>0</v>
      </c>
      <c r="AN800" s="34">
        <v>0</v>
      </c>
      <c r="AO800" s="34">
        <v>0</v>
      </c>
      <c r="AP800" s="34">
        <v>0</v>
      </c>
      <c r="AQ800" s="34">
        <v>0</v>
      </c>
      <c r="AR800" s="34">
        <v>0</v>
      </c>
      <c r="AS800" s="34">
        <v>0</v>
      </c>
      <c r="AT800" s="34">
        <v>0</v>
      </c>
      <c r="AU800" s="34">
        <f t="shared" si="108"/>
        <v>174269</v>
      </c>
      <c r="AV800" s="60">
        <f t="shared" si="108"/>
        <v>120324.568</v>
      </c>
      <c r="AW800" s="83" t="s">
        <v>273</v>
      </c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5.75">
      <c r="A801" s="76"/>
      <c r="B801" s="8">
        <v>2019</v>
      </c>
      <c r="C801" s="34">
        <v>1290</v>
      </c>
      <c r="D801" s="34">
        <v>3</v>
      </c>
      <c r="E801" s="34">
        <v>0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4">
        <v>0</v>
      </c>
      <c r="L801" s="34">
        <v>0</v>
      </c>
      <c r="M801" s="34">
        <v>0</v>
      </c>
      <c r="N801" s="34">
        <v>0</v>
      </c>
      <c r="O801" s="34">
        <v>12891</v>
      </c>
      <c r="P801" s="34">
        <v>6880</v>
      </c>
      <c r="Q801" s="34">
        <v>0</v>
      </c>
      <c r="R801" s="34">
        <v>0</v>
      </c>
      <c r="S801" s="34">
        <v>26079</v>
      </c>
      <c r="T801" s="34">
        <v>45859</v>
      </c>
      <c r="U801" s="34">
        <v>0</v>
      </c>
      <c r="V801" s="34">
        <v>0</v>
      </c>
      <c r="W801" s="34">
        <v>0</v>
      </c>
      <c r="X801" s="34">
        <v>0</v>
      </c>
      <c r="Y801" s="34">
        <v>0</v>
      </c>
      <c r="Z801" s="34">
        <v>0</v>
      </c>
      <c r="AA801" s="34">
        <v>0</v>
      </c>
      <c r="AB801" s="34">
        <v>0</v>
      </c>
      <c r="AC801" s="34">
        <v>0</v>
      </c>
      <c r="AD801" s="34">
        <v>0</v>
      </c>
      <c r="AE801" s="34">
        <v>0</v>
      </c>
      <c r="AF801" s="34">
        <v>0</v>
      </c>
      <c r="AG801" s="34">
        <v>0</v>
      </c>
      <c r="AH801" s="34">
        <v>0</v>
      </c>
      <c r="AI801" s="34">
        <v>1675</v>
      </c>
      <c r="AJ801" s="34">
        <v>6</v>
      </c>
      <c r="AK801" s="34">
        <v>0</v>
      </c>
      <c r="AL801" s="34">
        <v>0</v>
      </c>
      <c r="AM801" s="34">
        <v>0</v>
      </c>
      <c r="AN801" s="34">
        <v>0</v>
      </c>
      <c r="AO801" s="34">
        <v>0</v>
      </c>
      <c r="AP801" s="34">
        <v>0</v>
      </c>
      <c r="AQ801" s="34">
        <v>0</v>
      </c>
      <c r="AR801" s="34">
        <v>0</v>
      </c>
      <c r="AS801" s="34">
        <v>0</v>
      </c>
      <c r="AT801" s="34">
        <v>0</v>
      </c>
      <c r="AU801" s="34">
        <f t="shared" si="108"/>
        <v>41935</v>
      </c>
      <c r="AV801" s="60">
        <f t="shared" si="108"/>
        <v>52748</v>
      </c>
      <c r="AW801" s="84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5.75">
      <c r="A802" s="77"/>
      <c r="B802" s="8">
        <v>2020</v>
      </c>
      <c r="C802" s="34">
        <v>0</v>
      </c>
      <c r="D802" s="34">
        <v>0</v>
      </c>
      <c r="E802" s="34">
        <v>0</v>
      </c>
      <c r="F802" s="34">
        <v>0</v>
      </c>
      <c r="G802" s="34">
        <v>0</v>
      </c>
      <c r="H802" s="34">
        <v>0</v>
      </c>
      <c r="I802" s="34">
        <v>0</v>
      </c>
      <c r="J802" s="34">
        <v>0</v>
      </c>
      <c r="K802" s="34">
        <v>0</v>
      </c>
      <c r="L802" s="34">
        <v>0</v>
      </c>
      <c r="M802" s="34">
        <v>0</v>
      </c>
      <c r="N802" s="34">
        <v>0</v>
      </c>
      <c r="O802" s="34">
        <v>0</v>
      </c>
      <c r="P802" s="45">
        <v>5089</v>
      </c>
      <c r="Q802" s="34">
        <v>0</v>
      </c>
      <c r="R802" s="34">
        <v>0</v>
      </c>
      <c r="S802" s="34">
        <v>0</v>
      </c>
      <c r="T802" s="45">
        <v>4845</v>
      </c>
      <c r="U802" s="61">
        <v>0</v>
      </c>
      <c r="V802" s="61">
        <v>0</v>
      </c>
      <c r="W802" s="34">
        <v>0</v>
      </c>
      <c r="X802" s="45">
        <v>5188</v>
      </c>
      <c r="Y802" s="34">
        <v>0</v>
      </c>
      <c r="Z802" s="34">
        <v>0</v>
      </c>
      <c r="AA802" s="34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4">
        <v>0</v>
      </c>
      <c r="AQ802" s="34">
        <v>0</v>
      </c>
      <c r="AR802" s="34">
        <v>0</v>
      </c>
      <c r="AS802" s="34">
        <v>0</v>
      </c>
      <c r="AT802" s="34">
        <v>0</v>
      </c>
      <c r="AU802" s="34">
        <f t="shared" si="108"/>
        <v>0</v>
      </c>
      <c r="AV802" s="60">
        <f t="shared" si="108"/>
        <v>15122</v>
      </c>
      <c r="AW802" s="85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5.75">
      <c r="A803" s="75" t="s">
        <v>45</v>
      </c>
      <c r="B803" s="8">
        <v>2018</v>
      </c>
      <c r="C803" s="34">
        <v>0</v>
      </c>
      <c r="D803" s="34">
        <v>0</v>
      </c>
      <c r="E803" s="34">
        <v>0</v>
      </c>
      <c r="F803" s="34">
        <v>0</v>
      </c>
      <c r="G803" s="34">
        <v>0</v>
      </c>
      <c r="H803" s="34">
        <v>0</v>
      </c>
      <c r="I803" s="34">
        <v>0</v>
      </c>
      <c r="J803" s="34">
        <v>0</v>
      </c>
      <c r="K803" s="34">
        <v>0</v>
      </c>
      <c r="L803" s="34">
        <v>0</v>
      </c>
      <c r="M803" s="34">
        <v>0</v>
      </c>
      <c r="N803" s="34">
        <v>0</v>
      </c>
      <c r="O803" s="34">
        <v>0</v>
      </c>
      <c r="P803" s="34">
        <v>0</v>
      </c>
      <c r="Q803" s="34">
        <v>0</v>
      </c>
      <c r="R803" s="34">
        <v>0</v>
      </c>
      <c r="S803" s="34">
        <v>0</v>
      </c>
      <c r="T803" s="34">
        <v>0</v>
      </c>
      <c r="U803" s="34">
        <v>0</v>
      </c>
      <c r="V803" s="34">
        <v>0</v>
      </c>
      <c r="W803" s="34">
        <v>0</v>
      </c>
      <c r="X803" s="34">
        <v>0</v>
      </c>
      <c r="Y803" s="34">
        <v>0</v>
      </c>
      <c r="Z803" s="34">
        <v>0</v>
      </c>
      <c r="AA803" s="34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4">
        <v>0</v>
      </c>
      <c r="AQ803" s="34">
        <v>0</v>
      </c>
      <c r="AR803" s="34">
        <v>0</v>
      </c>
      <c r="AS803" s="34">
        <v>0</v>
      </c>
      <c r="AT803" s="34">
        <v>0</v>
      </c>
      <c r="AU803" s="34">
        <f t="shared" si="108"/>
        <v>0</v>
      </c>
      <c r="AV803" s="60">
        <f t="shared" si="108"/>
        <v>0</v>
      </c>
      <c r="AW803" s="83" t="s">
        <v>274</v>
      </c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5.75">
      <c r="A804" s="76"/>
      <c r="B804" s="8">
        <v>2019</v>
      </c>
      <c r="C804" s="34">
        <v>0</v>
      </c>
      <c r="D804" s="34">
        <v>0</v>
      </c>
      <c r="E804" s="34">
        <v>0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</v>
      </c>
      <c r="R804" s="34">
        <v>0</v>
      </c>
      <c r="S804" s="34">
        <v>0</v>
      </c>
      <c r="T804" s="34">
        <v>0</v>
      </c>
      <c r="U804" s="34">
        <v>0</v>
      </c>
      <c r="V804" s="34">
        <v>0</v>
      </c>
      <c r="W804" s="34">
        <v>0</v>
      </c>
      <c r="X804" s="34">
        <v>0</v>
      </c>
      <c r="Y804" s="34">
        <v>0</v>
      </c>
      <c r="Z804" s="34">
        <v>0</v>
      </c>
      <c r="AA804" s="34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4">
        <v>0</v>
      </c>
      <c r="AQ804" s="34">
        <v>0</v>
      </c>
      <c r="AR804" s="34">
        <v>0</v>
      </c>
      <c r="AS804" s="34">
        <v>0</v>
      </c>
      <c r="AT804" s="34">
        <v>0</v>
      </c>
      <c r="AU804" s="34">
        <f t="shared" si="108"/>
        <v>0</v>
      </c>
      <c r="AV804" s="60">
        <f t="shared" si="108"/>
        <v>0</v>
      </c>
      <c r="AW804" s="84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5.75">
      <c r="A805" s="77"/>
      <c r="B805" s="8">
        <v>2020</v>
      </c>
      <c r="C805" s="34">
        <v>0</v>
      </c>
      <c r="D805" s="34">
        <v>0</v>
      </c>
      <c r="E805" s="34">
        <v>0</v>
      </c>
      <c r="F805" s="34">
        <v>0</v>
      </c>
      <c r="G805" s="34">
        <v>0</v>
      </c>
      <c r="H805" s="34">
        <v>0</v>
      </c>
      <c r="I805" s="34">
        <v>0</v>
      </c>
      <c r="J805" s="34">
        <v>0</v>
      </c>
      <c r="K805" s="34">
        <v>0</v>
      </c>
      <c r="L805" s="34">
        <v>0</v>
      </c>
      <c r="M805" s="34">
        <v>0</v>
      </c>
      <c r="N805" s="34">
        <v>0</v>
      </c>
      <c r="O805" s="34">
        <v>0</v>
      </c>
      <c r="P805" s="34">
        <v>0</v>
      </c>
      <c r="Q805" s="34">
        <v>0</v>
      </c>
      <c r="R805" s="34">
        <v>0</v>
      </c>
      <c r="S805" s="34">
        <v>0</v>
      </c>
      <c r="T805" s="34">
        <v>0</v>
      </c>
      <c r="U805" s="34">
        <v>0</v>
      </c>
      <c r="V805" s="34">
        <v>0</v>
      </c>
      <c r="W805" s="34">
        <v>0</v>
      </c>
      <c r="X805" s="34">
        <v>0</v>
      </c>
      <c r="Y805" s="34">
        <v>0</v>
      </c>
      <c r="Z805" s="34">
        <v>0</v>
      </c>
      <c r="AA805" s="34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4">
        <v>0</v>
      </c>
      <c r="AQ805" s="34">
        <v>0</v>
      </c>
      <c r="AR805" s="34">
        <v>0</v>
      </c>
      <c r="AS805" s="34">
        <v>0</v>
      </c>
      <c r="AT805" s="34">
        <v>0</v>
      </c>
      <c r="AU805" s="34">
        <f t="shared" si="108"/>
        <v>0</v>
      </c>
      <c r="AV805" s="60">
        <f t="shared" si="108"/>
        <v>0</v>
      </c>
      <c r="AW805" s="85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5.75">
      <c r="A806" s="75" t="s">
        <v>46</v>
      </c>
      <c r="B806" s="8">
        <v>2018</v>
      </c>
      <c r="C806" s="34">
        <v>0</v>
      </c>
      <c r="D806" s="34">
        <v>0</v>
      </c>
      <c r="E806" s="34">
        <v>0</v>
      </c>
      <c r="F806" s="34">
        <v>0</v>
      </c>
      <c r="G806" s="34">
        <v>0</v>
      </c>
      <c r="H806" s="34">
        <v>0</v>
      </c>
      <c r="I806" s="34">
        <v>0</v>
      </c>
      <c r="J806" s="34">
        <v>0</v>
      </c>
      <c r="K806" s="34">
        <v>0</v>
      </c>
      <c r="L806" s="34">
        <v>0</v>
      </c>
      <c r="M806" s="34">
        <v>0</v>
      </c>
      <c r="N806" s="34">
        <v>0</v>
      </c>
      <c r="O806" s="34">
        <v>0</v>
      </c>
      <c r="P806" s="34">
        <v>0</v>
      </c>
      <c r="Q806" s="34">
        <v>0</v>
      </c>
      <c r="R806" s="34">
        <v>0</v>
      </c>
      <c r="S806" s="34">
        <v>0</v>
      </c>
      <c r="T806" s="34">
        <v>0</v>
      </c>
      <c r="U806" s="34">
        <v>0</v>
      </c>
      <c r="V806" s="34">
        <v>0</v>
      </c>
      <c r="W806" s="34">
        <v>0</v>
      </c>
      <c r="X806" s="34">
        <v>0</v>
      </c>
      <c r="Y806" s="34">
        <v>0</v>
      </c>
      <c r="Z806" s="34">
        <v>0</v>
      </c>
      <c r="AA806" s="34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4">
        <v>0</v>
      </c>
      <c r="AQ806" s="34">
        <v>0</v>
      </c>
      <c r="AR806" s="34">
        <v>0</v>
      </c>
      <c r="AS806" s="34">
        <v>0</v>
      </c>
      <c r="AT806" s="34">
        <v>0</v>
      </c>
      <c r="AU806" s="34">
        <f t="shared" si="108"/>
        <v>0</v>
      </c>
      <c r="AV806" s="60">
        <f t="shared" si="108"/>
        <v>0</v>
      </c>
      <c r="AW806" s="83" t="s">
        <v>275</v>
      </c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5.75">
      <c r="A807" s="76"/>
      <c r="B807" s="8">
        <v>2019</v>
      </c>
      <c r="C807" s="34">
        <v>0</v>
      </c>
      <c r="D807" s="34">
        <v>0</v>
      </c>
      <c r="E807" s="34">
        <v>0</v>
      </c>
      <c r="F807" s="34">
        <v>0</v>
      </c>
      <c r="G807" s="34">
        <v>0</v>
      </c>
      <c r="H807" s="34">
        <v>0</v>
      </c>
      <c r="I807" s="34">
        <v>0</v>
      </c>
      <c r="J807" s="34">
        <v>0</v>
      </c>
      <c r="K807" s="34">
        <v>0</v>
      </c>
      <c r="L807" s="34">
        <v>0</v>
      </c>
      <c r="M807" s="34">
        <v>0</v>
      </c>
      <c r="N807" s="34">
        <v>0</v>
      </c>
      <c r="O807" s="34">
        <v>0</v>
      </c>
      <c r="P807" s="34">
        <v>0</v>
      </c>
      <c r="Q807" s="34">
        <v>0</v>
      </c>
      <c r="R807" s="34">
        <v>0</v>
      </c>
      <c r="S807" s="34">
        <v>0</v>
      </c>
      <c r="T807" s="34">
        <v>0</v>
      </c>
      <c r="U807" s="34">
        <v>0</v>
      </c>
      <c r="V807" s="34">
        <v>0</v>
      </c>
      <c r="W807" s="34">
        <v>0</v>
      </c>
      <c r="X807" s="34">
        <v>0</v>
      </c>
      <c r="Y807" s="34">
        <v>0</v>
      </c>
      <c r="Z807" s="34">
        <v>0</v>
      </c>
      <c r="AA807" s="34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0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4">
        <v>0</v>
      </c>
      <c r="AQ807" s="34">
        <v>0</v>
      </c>
      <c r="AR807" s="34">
        <v>0</v>
      </c>
      <c r="AS807" s="34">
        <v>0</v>
      </c>
      <c r="AT807" s="34">
        <v>0</v>
      </c>
      <c r="AU807" s="34">
        <f t="shared" si="108"/>
        <v>0</v>
      </c>
      <c r="AV807" s="60">
        <f t="shared" si="108"/>
        <v>0</v>
      </c>
      <c r="AW807" s="84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5.75">
      <c r="A808" s="77"/>
      <c r="B808" s="8">
        <v>2020</v>
      </c>
      <c r="C808" s="34">
        <v>0</v>
      </c>
      <c r="D808" s="34">
        <v>0</v>
      </c>
      <c r="E808" s="34">
        <v>0</v>
      </c>
      <c r="F808" s="34">
        <v>0</v>
      </c>
      <c r="G808" s="34">
        <v>0</v>
      </c>
      <c r="H808" s="34">
        <v>0</v>
      </c>
      <c r="I808" s="34">
        <v>0</v>
      </c>
      <c r="J808" s="34">
        <v>0</v>
      </c>
      <c r="K808" s="34">
        <v>0</v>
      </c>
      <c r="L808" s="34">
        <v>0</v>
      </c>
      <c r="M808" s="34">
        <v>0</v>
      </c>
      <c r="N808" s="34">
        <v>0</v>
      </c>
      <c r="O808" s="34">
        <v>0</v>
      </c>
      <c r="P808" s="34">
        <v>0</v>
      </c>
      <c r="Q808" s="34">
        <v>0</v>
      </c>
      <c r="R808" s="34">
        <v>0</v>
      </c>
      <c r="S808" s="34">
        <v>0</v>
      </c>
      <c r="T808" s="34">
        <v>0</v>
      </c>
      <c r="U808" s="34">
        <v>0</v>
      </c>
      <c r="V808" s="34">
        <v>0</v>
      </c>
      <c r="W808" s="34">
        <v>0</v>
      </c>
      <c r="X808" s="34">
        <v>0</v>
      </c>
      <c r="Y808" s="34">
        <v>0</v>
      </c>
      <c r="Z808" s="34">
        <v>0</v>
      </c>
      <c r="AA808" s="34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0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4">
        <v>0</v>
      </c>
      <c r="AQ808" s="34">
        <v>0</v>
      </c>
      <c r="AR808" s="34">
        <v>0</v>
      </c>
      <c r="AS808" s="34">
        <v>0</v>
      </c>
      <c r="AT808" s="34">
        <v>0</v>
      </c>
      <c r="AU808" s="34">
        <f t="shared" si="108"/>
        <v>0</v>
      </c>
      <c r="AV808" s="60">
        <f t="shared" si="108"/>
        <v>0</v>
      </c>
      <c r="AW808" s="85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5.75">
      <c r="A809" s="75" t="s">
        <v>47</v>
      </c>
      <c r="B809" s="8">
        <v>2018</v>
      </c>
      <c r="C809" s="34">
        <v>0</v>
      </c>
      <c r="D809" s="34">
        <v>0</v>
      </c>
      <c r="E809" s="34">
        <v>0</v>
      </c>
      <c r="F809" s="34">
        <v>0</v>
      </c>
      <c r="G809" s="34">
        <v>0</v>
      </c>
      <c r="H809" s="34">
        <v>0</v>
      </c>
      <c r="I809" s="34">
        <v>0</v>
      </c>
      <c r="J809" s="34">
        <v>0</v>
      </c>
      <c r="K809" s="34">
        <v>0</v>
      </c>
      <c r="L809" s="34">
        <v>0</v>
      </c>
      <c r="M809" s="34">
        <v>0</v>
      </c>
      <c r="N809" s="34">
        <v>0</v>
      </c>
      <c r="O809" s="34">
        <v>0</v>
      </c>
      <c r="P809" s="34">
        <v>0</v>
      </c>
      <c r="Q809" s="34">
        <v>608</v>
      </c>
      <c r="R809" s="34">
        <v>5592</v>
      </c>
      <c r="S809" s="34">
        <v>0</v>
      </c>
      <c r="T809" s="34">
        <v>0</v>
      </c>
      <c r="U809" s="34">
        <v>0</v>
      </c>
      <c r="V809" s="34">
        <v>0</v>
      </c>
      <c r="W809" s="34">
        <v>0</v>
      </c>
      <c r="X809" s="34">
        <v>0</v>
      </c>
      <c r="Y809" s="34">
        <v>0</v>
      </c>
      <c r="Z809" s="34">
        <v>0</v>
      </c>
      <c r="AA809" s="34">
        <v>57</v>
      </c>
      <c r="AB809" s="34">
        <v>296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4">
        <v>0</v>
      </c>
      <c r="AQ809" s="34">
        <v>0</v>
      </c>
      <c r="AR809" s="34">
        <v>0</v>
      </c>
      <c r="AS809" s="34">
        <v>0</v>
      </c>
      <c r="AT809" s="34">
        <v>0</v>
      </c>
      <c r="AU809" s="34">
        <f t="shared" si="108"/>
        <v>665</v>
      </c>
      <c r="AV809" s="60">
        <f t="shared" si="108"/>
        <v>5888</v>
      </c>
      <c r="AW809" s="83" t="s">
        <v>48</v>
      </c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5.75">
      <c r="A810" s="76"/>
      <c r="B810" s="8">
        <v>2019</v>
      </c>
      <c r="C810" s="34">
        <v>0</v>
      </c>
      <c r="D810" s="34">
        <v>0</v>
      </c>
      <c r="E810" s="34">
        <v>1</v>
      </c>
      <c r="F810" s="34">
        <v>1</v>
      </c>
      <c r="G810" s="34">
        <v>0</v>
      </c>
      <c r="H810" s="34">
        <v>0</v>
      </c>
      <c r="I810" s="34">
        <v>0</v>
      </c>
      <c r="J810" s="34">
        <v>0</v>
      </c>
      <c r="K810" s="34">
        <v>0</v>
      </c>
      <c r="L810" s="34">
        <v>0</v>
      </c>
      <c r="M810" s="34">
        <v>0</v>
      </c>
      <c r="N810" s="34">
        <v>0</v>
      </c>
      <c r="O810" s="34">
        <v>0</v>
      </c>
      <c r="P810" s="34">
        <v>0</v>
      </c>
      <c r="Q810" s="34">
        <v>147</v>
      </c>
      <c r="R810" s="34">
        <v>11054</v>
      </c>
      <c r="S810" s="34">
        <v>0</v>
      </c>
      <c r="T810" s="34">
        <v>0</v>
      </c>
      <c r="U810" s="34">
        <v>0</v>
      </c>
      <c r="V810" s="34">
        <v>0</v>
      </c>
      <c r="W810" s="34">
        <v>0</v>
      </c>
      <c r="X810" s="34">
        <v>0</v>
      </c>
      <c r="Y810" s="34">
        <v>0</v>
      </c>
      <c r="Z810" s="34">
        <v>0</v>
      </c>
      <c r="AA810" s="34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4">
        <v>0</v>
      </c>
      <c r="AQ810" s="34">
        <v>0</v>
      </c>
      <c r="AR810" s="34">
        <v>0</v>
      </c>
      <c r="AS810" s="34">
        <v>0</v>
      </c>
      <c r="AT810" s="34">
        <v>0</v>
      </c>
      <c r="AU810" s="34">
        <f t="shared" si="108"/>
        <v>148</v>
      </c>
      <c r="AV810" s="60">
        <f t="shared" si="108"/>
        <v>11055</v>
      </c>
      <c r="AW810" s="84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5.75">
      <c r="A811" s="77"/>
      <c r="B811" s="8">
        <v>2020</v>
      </c>
      <c r="C811" s="34">
        <v>0</v>
      </c>
      <c r="D811" s="34">
        <v>0</v>
      </c>
      <c r="E811" s="34">
        <v>2</v>
      </c>
      <c r="F811" s="34">
        <v>4</v>
      </c>
      <c r="G811" s="34">
        <v>0</v>
      </c>
      <c r="H811" s="34">
        <v>0</v>
      </c>
      <c r="I811" s="34">
        <v>0</v>
      </c>
      <c r="J811" s="34">
        <v>0</v>
      </c>
      <c r="K811" s="34">
        <v>0</v>
      </c>
      <c r="L811" s="34">
        <v>0</v>
      </c>
      <c r="M811" s="34">
        <v>0</v>
      </c>
      <c r="N811" s="34">
        <v>0</v>
      </c>
      <c r="O811" s="34">
        <v>0</v>
      </c>
      <c r="P811" s="34">
        <v>0</v>
      </c>
      <c r="Q811" s="34">
        <v>0</v>
      </c>
      <c r="R811" s="34">
        <v>0</v>
      </c>
      <c r="S811" s="34">
        <v>0</v>
      </c>
      <c r="T811" s="34">
        <v>0</v>
      </c>
      <c r="U811" s="34">
        <v>0</v>
      </c>
      <c r="V811" s="34">
        <v>0</v>
      </c>
      <c r="W811" s="34">
        <v>0</v>
      </c>
      <c r="X811" s="34">
        <v>0</v>
      </c>
      <c r="Y811" s="34">
        <v>0</v>
      </c>
      <c r="Z811" s="34">
        <v>0</v>
      </c>
      <c r="AA811" s="34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0</v>
      </c>
      <c r="AM811" s="34">
        <v>0</v>
      </c>
      <c r="AN811" s="34">
        <v>0</v>
      </c>
      <c r="AO811" s="34">
        <v>0</v>
      </c>
      <c r="AP811" s="34">
        <v>0</v>
      </c>
      <c r="AQ811" s="34">
        <v>0</v>
      </c>
      <c r="AR811" s="34">
        <v>0</v>
      </c>
      <c r="AS811" s="34">
        <v>0</v>
      </c>
      <c r="AT811" s="34">
        <v>0</v>
      </c>
      <c r="AU811" s="34">
        <f t="shared" si="108"/>
        <v>2</v>
      </c>
      <c r="AV811" s="60">
        <f t="shared" si="108"/>
        <v>4</v>
      </c>
      <c r="AW811" s="85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5.75">
      <c r="A812" s="75" t="s">
        <v>120</v>
      </c>
      <c r="B812" s="8">
        <v>2017</v>
      </c>
      <c r="C812" s="34">
        <f>C758+C761+C764+C767+C770+C773+C776+C779+C782+C785+C788+C791+C794+C797+C800+C803+C806+C809+C755+C752+C749+C746</f>
        <v>13840</v>
      </c>
      <c r="D812" s="34">
        <f t="shared" ref="D812:AT813" si="111">D758+D761+D764+D767+D770+D773+D776+D779+D782+D785+D788+D791+D794+D797+D800+D803+D806+D809+D755+D752+D749+D746</f>
        <v>61301.576000000001</v>
      </c>
      <c r="E812" s="34">
        <f t="shared" si="111"/>
        <v>4269.4849999999997</v>
      </c>
      <c r="F812" s="34">
        <f t="shared" si="111"/>
        <v>20361.221444999999</v>
      </c>
      <c r="G812" s="34">
        <f t="shared" si="111"/>
        <v>130.41</v>
      </c>
      <c r="H812" s="34">
        <f t="shared" si="111"/>
        <v>80.91850500000001</v>
      </c>
      <c r="I812" s="34">
        <f t="shared" si="111"/>
        <v>1</v>
      </c>
      <c r="J812" s="34">
        <f t="shared" si="111"/>
        <v>0.39200000000000002</v>
      </c>
      <c r="K812" s="34">
        <f t="shared" si="111"/>
        <v>0</v>
      </c>
      <c r="L812" s="34">
        <f t="shared" si="111"/>
        <v>0</v>
      </c>
      <c r="M812" s="34">
        <f t="shared" si="111"/>
        <v>0</v>
      </c>
      <c r="N812" s="34">
        <f t="shared" si="111"/>
        <v>85</v>
      </c>
      <c r="O812" s="34">
        <f t="shared" si="111"/>
        <v>31163.14</v>
      </c>
      <c r="P812" s="34">
        <f t="shared" si="111"/>
        <v>46447.597860000002</v>
      </c>
      <c r="Q812" s="34">
        <f t="shared" si="111"/>
        <v>9757.2150000000001</v>
      </c>
      <c r="R812" s="34">
        <f t="shared" si="111"/>
        <v>85918.884934999995</v>
      </c>
      <c r="S812" s="34">
        <f t="shared" si="111"/>
        <v>308963.65000000002</v>
      </c>
      <c r="T812" s="34">
        <f t="shared" si="111"/>
        <v>624705.36185500002</v>
      </c>
      <c r="U812" s="34">
        <f t="shared" si="111"/>
        <v>14</v>
      </c>
      <c r="V812" s="34">
        <f t="shared" si="111"/>
        <v>180</v>
      </c>
      <c r="W812" s="34">
        <f t="shared" si="111"/>
        <v>63872.743000000002</v>
      </c>
      <c r="X812" s="34">
        <f t="shared" si="111"/>
        <v>98523.861139999994</v>
      </c>
      <c r="Y812" s="34">
        <f t="shared" si="111"/>
        <v>6</v>
      </c>
      <c r="Z812" s="34">
        <f t="shared" si="111"/>
        <v>96</v>
      </c>
      <c r="AA812" s="34">
        <f t="shared" si="111"/>
        <v>17898</v>
      </c>
      <c r="AB812" s="34">
        <f t="shared" si="111"/>
        <v>36344.959999999999</v>
      </c>
      <c r="AC812" s="34">
        <f t="shared" si="111"/>
        <v>0</v>
      </c>
      <c r="AD812" s="34">
        <f t="shared" si="111"/>
        <v>0</v>
      </c>
      <c r="AE812" s="34">
        <f t="shared" si="111"/>
        <v>35.439</v>
      </c>
      <c r="AF812" s="34">
        <f t="shared" si="111"/>
        <v>190.06076000000002</v>
      </c>
      <c r="AG812" s="34">
        <f t="shared" si="111"/>
        <v>5312.7460000000001</v>
      </c>
      <c r="AH812" s="34">
        <f t="shared" si="111"/>
        <v>20070.254805</v>
      </c>
      <c r="AI812" s="34">
        <f t="shared" si="111"/>
        <v>3450</v>
      </c>
      <c r="AJ812" s="34">
        <f t="shared" si="111"/>
        <v>9984.5920000000006</v>
      </c>
      <c r="AK812" s="34">
        <f t="shared" si="111"/>
        <v>413</v>
      </c>
      <c r="AL812" s="34">
        <f t="shared" si="111"/>
        <v>486</v>
      </c>
      <c r="AM812" s="34">
        <f t="shared" si="111"/>
        <v>16</v>
      </c>
      <c r="AN812" s="34">
        <f t="shared" si="111"/>
        <v>29</v>
      </c>
      <c r="AO812" s="34">
        <f t="shared" si="111"/>
        <v>1</v>
      </c>
      <c r="AP812" s="34">
        <f t="shared" si="111"/>
        <v>5</v>
      </c>
      <c r="AQ812" s="34">
        <f t="shared" si="111"/>
        <v>0</v>
      </c>
      <c r="AR812" s="34">
        <f t="shared" si="111"/>
        <v>0</v>
      </c>
      <c r="AS812" s="34">
        <f t="shared" si="111"/>
        <v>74.64</v>
      </c>
      <c r="AT812" s="34">
        <f t="shared" si="111"/>
        <v>76.163780000000003</v>
      </c>
      <c r="AU812" s="34">
        <f t="shared" si="108"/>
        <v>459218.46800000005</v>
      </c>
      <c r="AV812" s="60">
        <f t="shared" si="108"/>
        <v>1004886.8450849998</v>
      </c>
      <c r="AW812" s="83" t="s">
        <v>82</v>
      </c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5.75">
      <c r="A813" s="76"/>
      <c r="B813" s="8">
        <v>2018</v>
      </c>
      <c r="C813" s="34">
        <f t="shared" ref="C813:R813" si="112">C759+C762+C765+C768+C771+C774+C777+C780+C783+C786+C789+C792+C795+C798+C801+C804+C807+C810+C756+C753+C750+C747</f>
        <v>418050</v>
      </c>
      <c r="D813" s="34">
        <f t="shared" si="112"/>
        <v>70383</v>
      </c>
      <c r="E813" s="34">
        <f t="shared" si="112"/>
        <v>69056</v>
      </c>
      <c r="F813" s="34">
        <f t="shared" si="112"/>
        <v>27814</v>
      </c>
      <c r="G813" s="34">
        <f t="shared" si="112"/>
        <v>5726</v>
      </c>
      <c r="H813" s="34">
        <f t="shared" si="112"/>
        <v>65</v>
      </c>
      <c r="I813" s="34">
        <f t="shared" si="112"/>
        <v>0</v>
      </c>
      <c r="J813" s="34">
        <f t="shared" si="112"/>
        <v>0</v>
      </c>
      <c r="K813" s="34">
        <f t="shared" si="112"/>
        <v>0</v>
      </c>
      <c r="L813" s="34">
        <f t="shared" si="112"/>
        <v>0</v>
      </c>
      <c r="M813" s="34">
        <f t="shared" si="112"/>
        <v>0</v>
      </c>
      <c r="N813" s="34">
        <f t="shared" si="112"/>
        <v>0</v>
      </c>
      <c r="O813" s="34">
        <f t="shared" si="112"/>
        <v>59248</v>
      </c>
      <c r="P813" s="34">
        <f t="shared" si="112"/>
        <v>62506</v>
      </c>
      <c r="Q813" s="34">
        <f t="shared" si="112"/>
        <v>121335</v>
      </c>
      <c r="R813" s="34">
        <f t="shared" si="112"/>
        <v>90658</v>
      </c>
      <c r="S813" s="34">
        <f t="shared" si="111"/>
        <v>163458</v>
      </c>
      <c r="T813" s="34">
        <f t="shared" si="111"/>
        <v>504001</v>
      </c>
      <c r="U813" s="34">
        <f t="shared" si="111"/>
        <v>88422</v>
      </c>
      <c r="V813" s="34">
        <f t="shared" si="111"/>
        <v>163</v>
      </c>
      <c r="W813" s="34">
        <f t="shared" si="111"/>
        <v>165466</v>
      </c>
      <c r="X813" s="34">
        <f t="shared" si="111"/>
        <v>88000</v>
      </c>
      <c r="Y813" s="34">
        <f t="shared" si="111"/>
        <v>2</v>
      </c>
      <c r="Z813" s="34">
        <f t="shared" si="111"/>
        <v>56</v>
      </c>
      <c r="AA813" s="34">
        <f t="shared" si="111"/>
        <v>82733</v>
      </c>
      <c r="AB813" s="34">
        <f t="shared" si="111"/>
        <v>33425</v>
      </c>
      <c r="AC813" s="34">
        <f t="shared" si="111"/>
        <v>0</v>
      </c>
      <c r="AD813" s="34">
        <f t="shared" si="111"/>
        <v>0</v>
      </c>
      <c r="AE813" s="34">
        <f t="shared" si="111"/>
        <v>4309</v>
      </c>
      <c r="AF813" s="34">
        <f t="shared" si="111"/>
        <v>177</v>
      </c>
      <c r="AG813" s="34">
        <f t="shared" si="111"/>
        <v>58323</v>
      </c>
      <c r="AH813" s="34">
        <f t="shared" si="111"/>
        <v>12196</v>
      </c>
      <c r="AI813" s="34">
        <f t="shared" si="111"/>
        <v>265803</v>
      </c>
      <c r="AJ813" s="34">
        <f t="shared" si="111"/>
        <v>15524</v>
      </c>
      <c r="AK813" s="34">
        <f t="shared" si="111"/>
        <v>2</v>
      </c>
      <c r="AL813" s="34">
        <f t="shared" si="111"/>
        <v>25</v>
      </c>
      <c r="AM813" s="34">
        <f t="shared" si="111"/>
        <v>15662</v>
      </c>
      <c r="AN813" s="34">
        <f t="shared" si="111"/>
        <v>2264</v>
      </c>
      <c r="AO813" s="34">
        <f t="shared" si="111"/>
        <v>5</v>
      </c>
      <c r="AP813" s="34">
        <f t="shared" si="111"/>
        <v>24</v>
      </c>
      <c r="AQ813" s="34">
        <f t="shared" si="111"/>
        <v>0</v>
      </c>
      <c r="AR813" s="34">
        <f t="shared" si="111"/>
        <v>0</v>
      </c>
      <c r="AS813" s="34">
        <f t="shared" si="111"/>
        <v>0</v>
      </c>
      <c r="AT813" s="34">
        <f t="shared" si="111"/>
        <v>0</v>
      </c>
      <c r="AU813" s="34">
        <f t="shared" si="108"/>
        <v>1517600</v>
      </c>
      <c r="AV813" s="60">
        <f t="shared" si="108"/>
        <v>907281</v>
      </c>
      <c r="AW813" s="84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5.75">
      <c r="A814" s="77"/>
      <c r="B814" s="8">
        <v>2020</v>
      </c>
      <c r="C814" s="34">
        <f>C748+C751+C754+C757+C760+C763+C766+C769+C772+C775+C778+C781+C784+C787+C790+C793+C796+C799+C802+C805+C808+C811</f>
        <v>34838</v>
      </c>
      <c r="D814" s="34">
        <f t="shared" ref="D814:AT814" si="113">D748+D751+D754+D757+D760+D763+D766+D769+D772+D775+D778+D781+D784+D787+D790+D793+D796+D799+D802+D805+D808+D811</f>
        <v>155818</v>
      </c>
      <c r="E814" s="34">
        <f t="shared" si="113"/>
        <v>5977</v>
      </c>
      <c r="F814" s="34">
        <f t="shared" si="113"/>
        <v>15405</v>
      </c>
      <c r="G814" s="34">
        <f t="shared" si="113"/>
        <v>0</v>
      </c>
      <c r="H814" s="34">
        <f t="shared" si="113"/>
        <v>0</v>
      </c>
      <c r="I814" s="34">
        <f t="shared" si="113"/>
        <v>0</v>
      </c>
      <c r="J814" s="34">
        <f t="shared" si="113"/>
        <v>0</v>
      </c>
      <c r="K814" s="34">
        <f t="shared" si="113"/>
        <v>0</v>
      </c>
      <c r="L814" s="34">
        <f t="shared" si="113"/>
        <v>0</v>
      </c>
      <c r="M814" s="34">
        <f t="shared" si="113"/>
        <v>0</v>
      </c>
      <c r="N814" s="34">
        <f t="shared" si="113"/>
        <v>0</v>
      </c>
      <c r="O814" s="34">
        <f t="shared" si="113"/>
        <v>12614</v>
      </c>
      <c r="P814" s="34">
        <f t="shared" si="113"/>
        <v>21384</v>
      </c>
      <c r="Q814" s="34">
        <f t="shared" si="113"/>
        <v>6043</v>
      </c>
      <c r="R814" s="34">
        <f t="shared" si="113"/>
        <v>37910</v>
      </c>
      <c r="S814" s="34">
        <f t="shared" si="113"/>
        <v>42238</v>
      </c>
      <c r="T814" s="34">
        <f t="shared" si="113"/>
        <v>151033</v>
      </c>
      <c r="U814" s="34">
        <f t="shared" si="113"/>
        <v>0</v>
      </c>
      <c r="V814" s="34">
        <f t="shared" si="113"/>
        <v>0</v>
      </c>
      <c r="W814" s="34">
        <f t="shared" si="113"/>
        <v>45844</v>
      </c>
      <c r="X814" s="34">
        <f t="shared" si="113"/>
        <v>69027</v>
      </c>
      <c r="Y814" s="34">
        <f t="shared" si="113"/>
        <v>8</v>
      </c>
      <c r="Z814" s="34">
        <f t="shared" si="113"/>
        <v>8</v>
      </c>
      <c r="AA814" s="34">
        <f t="shared" si="113"/>
        <v>16159</v>
      </c>
      <c r="AB814" s="34">
        <f t="shared" si="113"/>
        <v>24359</v>
      </c>
      <c r="AC814" s="34">
        <f t="shared" si="113"/>
        <v>1</v>
      </c>
      <c r="AD814" s="34">
        <f t="shared" si="113"/>
        <v>56</v>
      </c>
      <c r="AE814" s="34">
        <f t="shared" si="113"/>
        <v>190</v>
      </c>
      <c r="AF814" s="34">
        <f t="shared" si="113"/>
        <v>236</v>
      </c>
      <c r="AG814" s="34">
        <f t="shared" si="113"/>
        <v>2390</v>
      </c>
      <c r="AH814" s="34">
        <f t="shared" si="113"/>
        <v>9758</v>
      </c>
      <c r="AI814" s="34">
        <f t="shared" si="113"/>
        <v>5114</v>
      </c>
      <c r="AJ814" s="34">
        <f t="shared" si="113"/>
        <v>33483</v>
      </c>
      <c r="AK814" s="34">
        <f t="shared" si="113"/>
        <v>0</v>
      </c>
      <c r="AL814" s="34">
        <f t="shared" si="113"/>
        <v>0</v>
      </c>
      <c r="AM814" s="34">
        <f t="shared" si="113"/>
        <v>3179</v>
      </c>
      <c r="AN814" s="34">
        <f t="shared" si="113"/>
        <v>9301</v>
      </c>
      <c r="AO814" s="34">
        <f t="shared" si="113"/>
        <v>0</v>
      </c>
      <c r="AP814" s="34">
        <f t="shared" si="113"/>
        <v>0</v>
      </c>
      <c r="AQ814" s="34">
        <f t="shared" si="113"/>
        <v>0</v>
      </c>
      <c r="AR814" s="34">
        <f t="shared" si="113"/>
        <v>0</v>
      </c>
      <c r="AS814" s="34">
        <f t="shared" si="113"/>
        <v>0</v>
      </c>
      <c r="AT814" s="34">
        <f t="shared" si="113"/>
        <v>0</v>
      </c>
      <c r="AU814" s="34">
        <f t="shared" si="108"/>
        <v>174595</v>
      </c>
      <c r="AV814" s="60">
        <f>AV748+AV751+AV754+AV757+AV760+AV763+AV769+AV772+AV775+AV778+AV781+AV784+AV787+AV790+AV793+AV796+AV799+AV802+AV805+AV808+AV811</f>
        <v>527721</v>
      </c>
      <c r="AW814" s="85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5.75">
      <c r="A815" s="13" t="s">
        <v>114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 t="s">
        <v>83</v>
      </c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20.25" customHeight="1">
      <c r="A820" s="52" t="s">
        <v>244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47" t="s">
        <v>243</v>
      </c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26.25" customHeight="1">
      <c r="A821" s="112" t="s">
        <v>323</v>
      </c>
      <c r="B821" s="112"/>
      <c r="C821" s="112"/>
      <c r="D821" s="11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82" t="s">
        <v>324</v>
      </c>
      <c r="AU821" s="82"/>
      <c r="AV821" s="82"/>
      <c r="AW821" s="8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6.5" customHeight="1">
      <c r="A822" s="74" t="s">
        <v>258</v>
      </c>
      <c r="B822" s="74"/>
      <c r="C822" s="74"/>
      <c r="D822" s="74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J822" s="2"/>
      <c r="AK822" s="2"/>
      <c r="AL822" s="2"/>
      <c r="AM822" s="2"/>
      <c r="AN822" s="2"/>
      <c r="AO822" s="2"/>
      <c r="AP822" s="2"/>
      <c r="AQ822" s="88" t="s">
        <v>122</v>
      </c>
      <c r="AR822" s="88"/>
      <c r="AS822" s="88"/>
      <c r="AT822" s="88"/>
      <c r="AU822" s="88"/>
      <c r="AV822" s="88"/>
      <c r="AW822" s="88"/>
      <c r="AX822" s="29"/>
      <c r="AY822" s="29"/>
      <c r="AZ822" s="1"/>
      <c r="BA822" s="1"/>
      <c r="BB822" s="1"/>
    </row>
    <row r="823" spans="1:61" ht="16.5" customHeight="1">
      <c r="A823" s="78" t="s">
        <v>84</v>
      </c>
      <c r="B823" s="79"/>
      <c r="C823" s="80" t="s">
        <v>85</v>
      </c>
      <c r="D823" s="81"/>
      <c r="E823" s="80" t="s">
        <v>16</v>
      </c>
      <c r="F823" s="81"/>
      <c r="G823" s="80" t="s">
        <v>18</v>
      </c>
      <c r="H823" s="81"/>
      <c r="I823" s="80" t="s">
        <v>19</v>
      </c>
      <c r="J823" s="81"/>
      <c r="K823" s="80" t="s">
        <v>20</v>
      </c>
      <c r="L823" s="81"/>
      <c r="M823" s="80" t="s">
        <v>21</v>
      </c>
      <c r="N823" s="81"/>
      <c r="O823" s="80" t="s">
        <v>86</v>
      </c>
      <c r="P823" s="81"/>
      <c r="Q823" s="80" t="s">
        <v>24</v>
      </c>
      <c r="R823" s="81"/>
      <c r="S823" s="80" t="s">
        <v>26</v>
      </c>
      <c r="T823" s="81"/>
      <c r="U823" s="80" t="s">
        <v>28</v>
      </c>
      <c r="V823" s="81"/>
      <c r="W823" s="80" t="s">
        <v>30</v>
      </c>
      <c r="X823" s="81"/>
      <c r="Y823" s="80" t="s">
        <v>32</v>
      </c>
      <c r="Z823" s="81"/>
      <c r="AA823" s="80" t="s">
        <v>34</v>
      </c>
      <c r="AB823" s="81"/>
      <c r="AC823" s="80" t="s">
        <v>36</v>
      </c>
      <c r="AD823" s="81"/>
      <c r="AE823" s="80" t="s">
        <v>38</v>
      </c>
      <c r="AF823" s="81"/>
      <c r="AG823" s="80" t="s">
        <v>40</v>
      </c>
      <c r="AH823" s="81"/>
      <c r="AI823" s="80" t="s">
        <v>41</v>
      </c>
      <c r="AJ823" s="81"/>
      <c r="AK823" s="80" t="s">
        <v>42</v>
      </c>
      <c r="AL823" s="81"/>
      <c r="AM823" s="80" t="s">
        <v>44</v>
      </c>
      <c r="AN823" s="81"/>
      <c r="AO823" s="80" t="s">
        <v>45</v>
      </c>
      <c r="AP823" s="81"/>
      <c r="AQ823" s="80" t="s">
        <v>46</v>
      </c>
      <c r="AR823" s="81"/>
      <c r="AS823" s="80" t="s">
        <v>47</v>
      </c>
      <c r="AT823" s="81"/>
      <c r="AU823" s="80" t="s">
        <v>81</v>
      </c>
      <c r="AV823" s="81"/>
      <c r="AW823" s="30" t="s">
        <v>87</v>
      </c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6.5" customHeight="1">
      <c r="A824" s="75" t="s">
        <v>88</v>
      </c>
      <c r="B824" s="30" t="s">
        <v>52</v>
      </c>
      <c r="C824" s="80" t="s">
        <v>305</v>
      </c>
      <c r="D824" s="81"/>
      <c r="E824" s="80" t="s">
        <v>89</v>
      </c>
      <c r="F824" s="81"/>
      <c r="G824" s="80" t="s">
        <v>306</v>
      </c>
      <c r="H824" s="81"/>
      <c r="I824" s="80" t="s">
        <v>307</v>
      </c>
      <c r="J824" s="81"/>
      <c r="K824" s="80" t="s">
        <v>308</v>
      </c>
      <c r="L824" s="81"/>
      <c r="M824" s="80" t="s">
        <v>270</v>
      </c>
      <c r="N824" s="81"/>
      <c r="O824" s="80" t="s">
        <v>90</v>
      </c>
      <c r="P824" s="81"/>
      <c r="Q824" s="80" t="s">
        <v>91</v>
      </c>
      <c r="R824" s="81"/>
      <c r="S824" s="80" t="s">
        <v>92</v>
      </c>
      <c r="T824" s="81"/>
      <c r="U824" s="80" t="s">
        <v>93</v>
      </c>
      <c r="V824" s="81"/>
      <c r="W824" s="80" t="s">
        <v>94</v>
      </c>
      <c r="X824" s="81"/>
      <c r="Y824" s="80" t="s">
        <v>95</v>
      </c>
      <c r="Z824" s="81"/>
      <c r="AA824" s="80" t="s">
        <v>96</v>
      </c>
      <c r="AB824" s="81"/>
      <c r="AC824" s="80" t="s">
        <v>97</v>
      </c>
      <c r="AD824" s="81"/>
      <c r="AE824" s="80" t="s">
        <v>98</v>
      </c>
      <c r="AF824" s="81"/>
      <c r="AG824" s="80" t="s">
        <v>309</v>
      </c>
      <c r="AH824" s="81"/>
      <c r="AI824" s="80" t="s">
        <v>310</v>
      </c>
      <c r="AJ824" s="81"/>
      <c r="AK824" s="80" t="s">
        <v>99</v>
      </c>
      <c r="AL824" s="81"/>
      <c r="AM824" s="80" t="s">
        <v>311</v>
      </c>
      <c r="AN824" s="81"/>
      <c r="AO824" s="80" t="s">
        <v>100</v>
      </c>
      <c r="AP824" s="81"/>
      <c r="AQ824" s="80" t="s">
        <v>275</v>
      </c>
      <c r="AR824" s="81"/>
      <c r="AS824" s="80" t="s">
        <v>101</v>
      </c>
      <c r="AT824" s="81"/>
      <c r="AU824" s="80" t="s">
        <v>102</v>
      </c>
      <c r="AV824" s="81"/>
      <c r="AW824" s="83" t="s">
        <v>103</v>
      </c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5.75">
      <c r="A825" s="77"/>
      <c r="B825" s="48" t="s">
        <v>65</v>
      </c>
      <c r="C825" s="35" t="s">
        <v>123</v>
      </c>
      <c r="D825" s="46" t="s">
        <v>124</v>
      </c>
      <c r="E825" s="35" t="s">
        <v>123</v>
      </c>
      <c r="F825" s="46" t="s">
        <v>124</v>
      </c>
      <c r="G825" s="35" t="s">
        <v>123</v>
      </c>
      <c r="H825" s="46" t="s">
        <v>124</v>
      </c>
      <c r="I825" s="35" t="s">
        <v>123</v>
      </c>
      <c r="J825" s="46" t="s">
        <v>124</v>
      </c>
      <c r="K825" s="35" t="s">
        <v>123</v>
      </c>
      <c r="L825" s="46" t="s">
        <v>124</v>
      </c>
      <c r="M825" s="35" t="s">
        <v>123</v>
      </c>
      <c r="N825" s="46" t="s">
        <v>124</v>
      </c>
      <c r="O825" s="35" t="s">
        <v>123</v>
      </c>
      <c r="P825" s="46" t="s">
        <v>124</v>
      </c>
      <c r="Q825" s="35" t="s">
        <v>123</v>
      </c>
      <c r="R825" s="46" t="s">
        <v>124</v>
      </c>
      <c r="S825" s="35" t="s">
        <v>123</v>
      </c>
      <c r="T825" s="46" t="s">
        <v>124</v>
      </c>
      <c r="U825" s="35" t="s">
        <v>123</v>
      </c>
      <c r="V825" s="46" t="s">
        <v>124</v>
      </c>
      <c r="W825" s="35" t="s">
        <v>123</v>
      </c>
      <c r="X825" s="46" t="s">
        <v>124</v>
      </c>
      <c r="Y825" s="35" t="s">
        <v>123</v>
      </c>
      <c r="Z825" s="46" t="s">
        <v>124</v>
      </c>
      <c r="AA825" s="35" t="s">
        <v>123</v>
      </c>
      <c r="AB825" s="46" t="s">
        <v>124</v>
      </c>
      <c r="AC825" s="35" t="s">
        <v>123</v>
      </c>
      <c r="AD825" s="46" t="s">
        <v>124</v>
      </c>
      <c r="AE825" s="35" t="s">
        <v>123</v>
      </c>
      <c r="AF825" s="46" t="s">
        <v>124</v>
      </c>
      <c r="AG825" s="35" t="s">
        <v>123</v>
      </c>
      <c r="AH825" s="46" t="s">
        <v>124</v>
      </c>
      <c r="AI825" s="35" t="s">
        <v>123</v>
      </c>
      <c r="AJ825" s="46" t="s">
        <v>124</v>
      </c>
      <c r="AK825" s="35" t="s">
        <v>123</v>
      </c>
      <c r="AL825" s="46" t="s">
        <v>124</v>
      </c>
      <c r="AM825" s="35" t="s">
        <v>123</v>
      </c>
      <c r="AN825" s="46" t="s">
        <v>124</v>
      </c>
      <c r="AO825" s="35" t="s">
        <v>123</v>
      </c>
      <c r="AP825" s="46" t="s">
        <v>124</v>
      </c>
      <c r="AQ825" s="35" t="s">
        <v>123</v>
      </c>
      <c r="AR825" s="46" t="s">
        <v>124</v>
      </c>
      <c r="AS825" s="35" t="s">
        <v>123</v>
      </c>
      <c r="AT825" s="46" t="s">
        <v>124</v>
      </c>
      <c r="AU825" s="35" t="s">
        <v>123</v>
      </c>
      <c r="AV825" s="46" t="s">
        <v>124</v>
      </c>
      <c r="AW825" s="85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5.75">
      <c r="A826" s="75" t="s">
        <v>15</v>
      </c>
      <c r="B826" s="8">
        <v>2018</v>
      </c>
      <c r="C826" s="37">
        <v>0</v>
      </c>
      <c r="D826" s="37">
        <v>0</v>
      </c>
      <c r="E826" s="37">
        <v>212</v>
      </c>
      <c r="F826" s="37">
        <v>542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8.6</v>
      </c>
      <c r="R826" s="37">
        <v>32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103.4</v>
      </c>
      <c r="AD826" s="37">
        <v>235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7">
        <v>0</v>
      </c>
      <c r="AP826" s="37">
        <v>0</v>
      </c>
      <c r="AQ826" s="37">
        <v>0</v>
      </c>
      <c r="AR826" s="37">
        <v>0</v>
      </c>
      <c r="AS826" s="37">
        <v>0</v>
      </c>
      <c r="AT826" s="37">
        <v>0</v>
      </c>
      <c r="AU826" s="38">
        <f>SUM(C826,E826,G826,I826,K826,M826,O826,Q826,S826,U826,W826,Y826,AA826,AC826,AE826,AG826,AI826,AK826,AM826,AO826,AQ826,AS826)</f>
        <v>324</v>
      </c>
      <c r="AV826" s="38">
        <f>SUM(D826,F826,H826,J826,L826,N826,P826,R826,T826,V826,X826,Z826,AB826,AD826,AF826,AH826,AJ826,AL826,AN826,AP826,AR826,AT826)</f>
        <v>809</v>
      </c>
      <c r="AW826" s="75" t="s">
        <v>266</v>
      </c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5.75">
      <c r="A827" s="76"/>
      <c r="B827" s="8">
        <v>2019</v>
      </c>
      <c r="C827" s="37">
        <v>0</v>
      </c>
      <c r="D827" s="37">
        <v>0</v>
      </c>
      <c r="E827" s="37">
        <v>232</v>
      </c>
      <c r="F827" s="37">
        <v>594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9</v>
      </c>
      <c r="R827" s="37">
        <v>31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103</v>
      </c>
      <c r="AD827" s="37">
        <v>234</v>
      </c>
      <c r="AE827" s="37">
        <v>0</v>
      </c>
      <c r="AF827" s="37">
        <v>0</v>
      </c>
      <c r="AG827" s="37">
        <v>0</v>
      </c>
      <c r="AH827" s="37">
        <v>0</v>
      </c>
      <c r="AI827" s="37">
        <v>6</v>
      </c>
      <c r="AJ827" s="37">
        <v>43</v>
      </c>
      <c r="AK827" s="37">
        <v>0</v>
      </c>
      <c r="AL827" s="37">
        <v>0</v>
      </c>
      <c r="AM827" s="37">
        <v>0</v>
      </c>
      <c r="AN827" s="37">
        <v>0</v>
      </c>
      <c r="AO827" s="37">
        <v>0</v>
      </c>
      <c r="AP827" s="37">
        <v>0</v>
      </c>
      <c r="AQ827" s="37">
        <v>0</v>
      </c>
      <c r="AR827" s="37">
        <v>0</v>
      </c>
      <c r="AS827" s="37">
        <v>0</v>
      </c>
      <c r="AT827" s="37">
        <v>0</v>
      </c>
      <c r="AU827" s="38">
        <f t="shared" ref="AU827:AV890" si="114">SUM(C827,E827,G827,I827,K827,M827,O827,Q827,S827,U827,W827,Y827,AA827,AC827,AE827,AG827,AI827,AK827,AM827,AO827,AQ827,AS827)</f>
        <v>350</v>
      </c>
      <c r="AV827" s="38">
        <f t="shared" si="114"/>
        <v>902</v>
      </c>
      <c r="AW827" s="76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5.75">
      <c r="A828" s="77"/>
      <c r="B828" s="8">
        <v>2020</v>
      </c>
      <c r="C828" s="37">
        <v>0</v>
      </c>
      <c r="D828" s="37">
        <v>0</v>
      </c>
      <c r="E828" s="37">
        <v>80</v>
      </c>
      <c r="F828" s="37">
        <v>171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200</v>
      </c>
      <c r="R828" s="37">
        <v>71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42</v>
      </c>
      <c r="AD828" s="37">
        <v>196</v>
      </c>
      <c r="AE828" s="37">
        <v>0</v>
      </c>
      <c r="AF828" s="37">
        <v>0</v>
      </c>
      <c r="AG828" s="37">
        <v>0</v>
      </c>
      <c r="AH828" s="37">
        <v>0</v>
      </c>
      <c r="AI828" s="37">
        <v>1</v>
      </c>
      <c r="AJ828" s="37">
        <v>27</v>
      </c>
      <c r="AK828" s="37">
        <v>0</v>
      </c>
      <c r="AL828" s="37">
        <v>0</v>
      </c>
      <c r="AM828" s="37">
        <v>0</v>
      </c>
      <c r="AN828" s="37">
        <v>0</v>
      </c>
      <c r="AO828" s="37">
        <v>0</v>
      </c>
      <c r="AP828" s="37">
        <v>0</v>
      </c>
      <c r="AQ828" s="37">
        <v>0</v>
      </c>
      <c r="AR828" s="37">
        <v>0</v>
      </c>
      <c r="AS828" s="37">
        <v>0</v>
      </c>
      <c r="AT828" s="37">
        <v>0</v>
      </c>
      <c r="AU828" s="38">
        <f t="shared" si="114"/>
        <v>323</v>
      </c>
      <c r="AV828" s="38">
        <f t="shared" si="114"/>
        <v>465</v>
      </c>
      <c r="AW828" s="77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5.75">
      <c r="A829" s="75" t="s">
        <v>16</v>
      </c>
      <c r="B829" s="8">
        <v>2018</v>
      </c>
      <c r="C829" s="37">
        <v>2313</v>
      </c>
      <c r="D829" s="37">
        <v>5186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13497</v>
      </c>
      <c r="R829" s="37">
        <v>63793</v>
      </c>
      <c r="S829" s="37">
        <v>3166</v>
      </c>
      <c r="T829" s="37">
        <v>17507</v>
      </c>
      <c r="U829" s="37">
        <v>0</v>
      </c>
      <c r="V829" s="37">
        <v>0</v>
      </c>
      <c r="W829" s="37">
        <v>0</v>
      </c>
      <c r="X829" s="37">
        <v>1</v>
      </c>
      <c r="Y829" s="37">
        <v>0</v>
      </c>
      <c r="Z829" s="37">
        <v>0</v>
      </c>
      <c r="AA829" s="37">
        <v>7844</v>
      </c>
      <c r="AB829" s="37">
        <v>27994</v>
      </c>
      <c r="AC829" s="37">
        <v>0</v>
      </c>
      <c r="AD829" s="37">
        <v>0</v>
      </c>
      <c r="AE829" s="37">
        <v>0</v>
      </c>
      <c r="AF829" s="37">
        <v>0</v>
      </c>
      <c r="AG829" s="37">
        <v>539</v>
      </c>
      <c r="AH829" s="37">
        <v>2481</v>
      </c>
      <c r="AI829" s="37">
        <v>43</v>
      </c>
      <c r="AJ829" s="37">
        <v>179</v>
      </c>
      <c r="AK829" s="37">
        <v>0</v>
      </c>
      <c r="AL829" s="37">
        <v>0</v>
      </c>
      <c r="AM829" s="37">
        <v>55</v>
      </c>
      <c r="AN829" s="37">
        <v>89</v>
      </c>
      <c r="AO829" s="37">
        <v>0</v>
      </c>
      <c r="AP829" s="37">
        <v>0</v>
      </c>
      <c r="AQ829" s="37">
        <v>0</v>
      </c>
      <c r="AR829" s="37">
        <v>0</v>
      </c>
      <c r="AS829" s="37">
        <v>0</v>
      </c>
      <c r="AT829" s="37">
        <v>0</v>
      </c>
      <c r="AU829" s="38">
        <f t="shared" si="114"/>
        <v>27457</v>
      </c>
      <c r="AV829" s="38">
        <f t="shared" si="114"/>
        <v>117230</v>
      </c>
      <c r="AW829" s="75" t="s">
        <v>17</v>
      </c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5.75">
      <c r="A830" s="76"/>
      <c r="B830" s="8">
        <v>2019</v>
      </c>
      <c r="C830" s="37">
        <v>1183</v>
      </c>
      <c r="D830" s="37">
        <v>5245</v>
      </c>
      <c r="E830" s="37">
        <v>0</v>
      </c>
      <c r="F830" s="37">
        <v>0</v>
      </c>
      <c r="G830" s="37">
        <v>5</v>
      </c>
      <c r="H830" s="37">
        <v>63</v>
      </c>
      <c r="I830" s="37">
        <v>0</v>
      </c>
      <c r="J830" s="37">
        <v>1</v>
      </c>
      <c r="K830" s="37">
        <v>0</v>
      </c>
      <c r="L830" s="37">
        <v>0</v>
      </c>
      <c r="M830" s="37">
        <v>0</v>
      </c>
      <c r="N830" s="37">
        <v>0</v>
      </c>
      <c r="O830" s="37">
        <v>49</v>
      </c>
      <c r="P830" s="37">
        <v>148</v>
      </c>
      <c r="Q830" s="37">
        <v>17289</v>
      </c>
      <c r="R830" s="37">
        <v>66934</v>
      </c>
      <c r="S830" s="37">
        <v>2381</v>
      </c>
      <c r="T830" s="37">
        <v>13229</v>
      </c>
      <c r="U830" s="37">
        <v>22</v>
      </c>
      <c r="V830" s="37">
        <v>109</v>
      </c>
      <c r="W830" s="37">
        <v>0</v>
      </c>
      <c r="X830" s="37">
        <v>0</v>
      </c>
      <c r="Y830" s="37">
        <v>0</v>
      </c>
      <c r="Z830" s="37">
        <v>0</v>
      </c>
      <c r="AA830" s="37">
        <v>9808</v>
      </c>
      <c r="AB830" s="37">
        <v>31263</v>
      </c>
      <c r="AC830" s="37">
        <v>2</v>
      </c>
      <c r="AD830" s="37">
        <v>11</v>
      </c>
      <c r="AE830" s="37">
        <v>0</v>
      </c>
      <c r="AF830" s="37">
        <v>0</v>
      </c>
      <c r="AG830" s="37">
        <v>1024</v>
      </c>
      <c r="AH830" s="37">
        <v>5005</v>
      </c>
      <c r="AI830" s="37">
        <v>84</v>
      </c>
      <c r="AJ830" s="37">
        <v>339</v>
      </c>
      <c r="AK830" s="37">
        <v>0</v>
      </c>
      <c r="AL830" s="37">
        <v>0</v>
      </c>
      <c r="AM830" s="37">
        <v>159</v>
      </c>
      <c r="AN830" s="37">
        <v>293</v>
      </c>
      <c r="AO830" s="37">
        <v>0</v>
      </c>
      <c r="AP830" s="37">
        <v>1</v>
      </c>
      <c r="AQ830" s="37">
        <v>0</v>
      </c>
      <c r="AR830" s="37">
        <v>0</v>
      </c>
      <c r="AS830" s="37">
        <v>0</v>
      </c>
      <c r="AT830" s="37">
        <v>0</v>
      </c>
      <c r="AU830" s="38">
        <f t="shared" si="114"/>
        <v>32006</v>
      </c>
      <c r="AV830" s="38">
        <f t="shared" si="114"/>
        <v>122641</v>
      </c>
      <c r="AW830" s="76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5.75">
      <c r="A831" s="77"/>
      <c r="B831" s="8">
        <v>2020</v>
      </c>
      <c r="C831" s="37">
        <v>1676</v>
      </c>
      <c r="D831" s="37">
        <v>8818</v>
      </c>
      <c r="E831" s="37">
        <v>0</v>
      </c>
      <c r="F831" s="37">
        <v>0</v>
      </c>
      <c r="G831" s="37">
        <v>29</v>
      </c>
      <c r="H831" s="37">
        <v>71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14530</v>
      </c>
      <c r="R831" s="37">
        <v>65603</v>
      </c>
      <c r="S831" s="37">
        <v>4207</v>
      </c>
      <c r="T831" s="37">
        <v>25846</v>
      </c>
      <c r="U831" s="37">
        <v>0</v>
      </c>
      <c r="V831" s="37">
        <v>0</v>
      </c>
      <c r="W831" s="37">
        <v>0</v>
      </c>
      <c r="X831" s="37">
        <v>0</v>
      </c>
      <c r="Y831" s="37">
        <v>1</v>
      </c>
      <c r="Z831" s="37">
        <v>6</v>
      </c>
      <c r="AA831" s="37">
        <v>10340</v>
      </c>
      <c r="AB831" s="37">
        <v>33935</v>
      </c>
      <c r="AC831" s="37">
        <v>0</v>
      </c>
      <c r="AD831" s="37">
        <v>0</v>
      </c>
      <c r="AE831" s="37">
        <v>0</v>
      </c>
      <c r="AF831" s="37">
        <v>0</v>
      </c>
      <c r="AG831" s="37">
        <v>1852</v>
      </c>
      <c r="AH831" s="37">
        <v>7462</v>
      </c>
      <c r="AI831" s="37">
        <v>12</v>
      </c>
      <c r="AJ831" s="37">
        <v>75</v>
      </c>
      <c r="AK831" s="37">
        <v>0</v>
      </c>
      <c r="AL831" s="37">
        <v>0</v>
      </c>
      <c r="AM831" s="37">
        <v>265</v>
      </c>
      <c r="AN831" s="37">
        <v>597</v>
      </c>
      <c r="AO831" s="37">
        <v>0</v>
      </c>
      <c r="AP831" s="37">
        <v>0</v>
      </c>
      <c r="AQ831" s="37">
        <v>0</v>
      </c>
      <c r="AR831" s="37">
        <v>0</v>
      </c>
      <c r="AS831" s="37">
        <v>0</v>
      </c>
      <c r="AT831" s="37">
        <v>0</v>
      </c>
      <c r="AU831" s="38">
        <f t="shared" si="114"/>
        <v>32912</v>
      </c>
      <c r="AV831" s="38">
        <f t="shared" si="114"/>
        <v>142413</v>
      </c>
      <c r="AW831" s="77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5.75">
      <c r="A832" s="75" t="s">
        <v>18</v>
      </c>
      <c r="B832" s="8">
        <v>2018</v>
      </c>
      <c r="C832" s="37">
        <v>0</v>
      </c>
      <c r="D832" s="37">
        <v>0</v>
      </c>
      <c r="E832" s="37">
        <v>0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7">
        <v>0</v>
      </c>
      <c r="AP832" s="37">
        <v>0</v>
      </c>
      <c r="AQ832" s="37">
        <v>0</v>
      </c>
      <c r="AR832" s="37">
        <v>0</v>
      </c>
      <c r="AS832" s="37">
        <v>0</v>
      </c>
      <c r="AT832" s="37">
        <v>0</v>
      </c>
      <c r="AU832" s="38">
        <f t="shared" si="114"/>
        <v>0</v>
      </c>
      <c r="AV832" s="38">
        <f t="shared" si="114"/>
        <v>0</v>
      </c>
      <c r="AW832" s="75" t="s">
        <v>267</v>
      </c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5.75">
      <c r="A833" s="76"/>
      <c r="B833" s="8">
        <v>2019</v>
      </c>
      <c r="C833" s="37">
        <v>0</v>
      </c>
      <c r="D833" s="37">
        <v>0</v>
      </c>
      <c r="E833" s="37">
        <v>350</v>
      </c>
      <c r="F833" s="37">
        <v>1222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9120</v>
      </c>
      <c r="R833" s="37">
        <v>32674</v>
      </c>
      <c r="S833" s="37">
        <v>616</v>
      </c>
      <c r="T833" s="37">
        <v>5463</v>
      </c>
      <c r="U833" s="37">
        <v>0</v>
      </c>
      <c r="V833" s="37">
        <v>0</v>
      </c>
      <c r="W833" s="37">
        <v>80</v>
      </c>
      <c r="X833" s="37">
        <v>376</v>
      </c>
      <c r="Y833" s="37">
        <v>0</v>
      </c>
      <c r="Z833" s="37">
        <v>0</v>
      </c>
      <c r="AA833" s="37">
        <v>86</v>
      </c>
      <c r="AB833" s="37">
        <v>228</v>
      </c>
      <c r="AC833" s="37">
        <v>0</v>
      </c>
      <c r="AD833" s="37">
        <v>0</v>
      </c>
      <c r="AE833" s="37">
        <v>0</v>
      </c>
      <c r="AF833" s="37">
        <v>0</v>
      </c>
      <c r="AG833" s="37">
        <v>5</v>
      </c>
      <c r="AH833" s="37">
        <v>7</v>
      </c>
      <c r="AI833" s="37">
        <v>0</v>
      </c>
      <c r="AJ833" s="37">
        <v>0</v>
      </c>
      <c r="AK833" s="37">
        <v>0</v>
      </c>
      <c r="AL833" s="37">
        <v>0</v>
      </c>
      <c r="AM833" s="37">
        <v>75</v>
      </c>
      <c r="AN833" s="37">
        <v>384</v>
      </c>
      <c r="AO833" s="37">
        <v>0</v>
      </c>
      <c r="AP833" s="37">
        <v>0</v>
      </c>
      <c r="AQ833" s="37">
        <v>0</v>
      </c>
      <c r="AR833" s="37">
        <v>0</v>
      </c>
      <c r="AS833" s="37">
        <v>0</v>
      </c>
      <c r="AT833" s="37">
        <v>0</v>
      </c>
      <c r="AU833" s="38">
        <f t="shared" si="114"/>
        <v>10332</v>
      </c>
      <c r="AV833" s="38">
        <f t="shared" si="114"/>
        <v>40354</v>
      </c>
      <c r="AW833" s="76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5.75">
      <c r="A834" s="77"/>
      <c r="B834" s="8">
        <v>2020</v>
      </c>
      <c r="C834" s="37">
        <v>0</v>
      </c>
      <c r="D834" s="37">
        <v>1</v>
      </c>
      <c r="E834" s="37">
        <v>52</v>
      </c>
      <c r="F834" s="37">
        <v>241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10942</v>
      </c>
      <c r="R834" s="37">
        <v>37555</v>
      </c>
      <c r="S834" s="37">
        <v>122</v>
      </c>
      <c r="T834" s="37">
        <v>809</v>
      </c>
      <c r="U834" s="37">
        <v>0</v>
      </c>
      <c r="V834" s="37">
        <v>0</v>
      </c>
      <c r="W834" s="37">
        <v>101</v>
      </c>
      <c r="X834" s="37">
        <v>543</v>
      </c>
      <c r="Y834" s="37">
        <v>0</v>
      </c>
      <c r="Z834" s="37">
        <v>0</v>
      </c>
      <c r="AA834" s="37">
        <v>162</v>
      </c>
      <c r="AB834" s="37">
        <v>419</v>
      </c>
      <c r="AC834" s="37">
        <v>0</v>
      </c>
      <c r="AD834" s="37">
        <v>0</v>
      </c>
      <c r="AE834" s="37">
        <v>0</v>
      </c>
      <c r="AF834" s="37">
        <v>0</v>
      </c>
      <c r="AG834" s="37">
        <v>21</v>
      </c>
      <c r="AH834" s="37">
        <v>26</v>
      </c>
      <c r="AI834" s="37">
        <v>0</v>
      </c>
      <c r="AJ834" s="37">
        <v>0</v>
      </c>
      <c r="AK834" s="37">
        <v>0</v>
      </c>
      <c r="AL834" s="37">
        <v>0</v>
      </c>
      <c r="AM834" s="37">
        <v>102</v>
      </c>
      <c r="AN834" s="37">
        <v>630</v>
      </c>
      <c r="AO834" s="37">
        <v>0</v>
      </c>
      <c r="AP834" s="37">
        <v>0</v>
      </c>
      <c r="AQ834" s="37">
        <v>0</v>
      </c>
      <c r="AR834" s="37">
        <v>0</v>
      </c>
      <c r="AS834" s="37">
        <v>0</v>
      </c>
      <c r="AT834" s="37">
        <v>0</v>
      </c>
      <c r="AU834" s="38">
        <f t="shared" si="114"/>
        <v>11502</v>
      </c>
      <c r="AV834" s="38">
        <f t="shared" si="114"/>
        <v>40224</v>
      </c>
      <c r="AW834" s="77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5.75">
      <c r="A835" s="75" t="s">
        <v>19</v>
      </c>
      <c r="B835" s="8">
        <v>2018</v>
      </c>
      <c r="C835" s="37">
        <v>0</v>
      </c>
      <c r="D835" s="37">
        <v>0</v>
      </c>
      <c r="E835" s="37">
        <v>166</v>
      </c>
      <c r="F835" s="37">
        <v>61.012311889999999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97.007000000000005</v>
      </c>
      <c r="AF835" s="37">
        <v>433.46682929999997</v>
      </c>
      <c r="AG835" s="37">
        <v>0</v>
      </c>
      <c r="AH835" s="37">
        <v>0</v>
      </c>
      <c r="AI835" s="37">
        <v>1004.254</v>
      </c>
      <c r="AJ835" s="37">
        <v>1616.749564</v>
      </c>
      <c r="AK835" s="37">
        <v>0</v>
      </c>
      <c r="AL835" s="37">
        <v>0</v>
      </c>
      <c r="AM835" s="37">
        <v>0</v>
      </c>
      <c r="AN835" s="37">
        <v>0</v>
      </c>
      <c r="AO835" s="37">
        <v>0</v>
      </c>
      <c r="AP835" s="37">
        <v>0</v>
      </c>
      <c r="AQ835" s="37">
        <v>4.3319999999999999</v>
      </c>
      <c r="AR835" s="37">
        <v>6.9649089359999996</v>
      </c>
      <c r="AS835" s="37">
        <v>0</v>
      </c>
      <c r="AT835" s="37">
        <v>0</v>
      </c>
      <c r="AU835" s="38">
        <f t="shared" si="114"/>
        <v>1271.5930000000001</v>
      </c>
      <c r="AV835" s="38">
        <f t="shared" si="114"/>
        <v>2118.1936141259998</v>
      </c>
      <c r="AW835" s="75" t="s">
        <v>268</v>
      </c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5.75">
      <c r="A836" s="76"/>
      <c r="B836" s="8">
        <v>2019</v>
      </c>
      <c r="C836" s="37">
        <v>0</v>
      </c>
      <c r="D836" s="37">
        <v>0</v>
      </c>
      <c r="E836" s="37">
        <v>3</v>
      </c>
      <c r="F836" s="37">
        <v>8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7">
        <v>8</v>
      </c>
      <c r="AP836" s="37">
        <v>140</v>
      </c>
      <c r="AQ836" s="37">
        <v>0</v>
      </c>
      <c r="AR836" s="37">
        <v>0</v>
      </c>
      <c r="AS836" s="37">
        <v>0</v>
      </c>
      <c r="AT836" s="37">
        <v>0</v>
      </c>
      <c r="AU836" s="38">
        <f t="shared" si="114"/>
        <v>11</v>
      </c>
      <c r="AV836" s="38">
        <f t="shared" si="114"/>
        <v>148</v>
      </c>
      <c r="AW836" s="76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5.75">
      <c r="A837" s="77"/>
      <c r="B837" s="8">
        <v>2020</v>
      </c>
      <c r="C837" s="37">
        <v>0</v>
      </c>
      <c r="D837" s="37">
        <v>0</v>
      </c>
      <c r="E837" s="37">
        <v>7</v>
      </c>
      <c r="F837" s="37">
        <v>20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8</v>
      </c>
      <c r="AN837" s="37">
        <v>48</v>
      </c>
      <c r="AO837" s="37">
        <v>0</v>
      </c>
      <c r="AP837" s="37">
        <v>0</v>
      </c>
      <c r="AQ837" s="37">
        <v>0</v>
      </c>
      <c r="AR837" s="37">
        <v>0</v>
      </c>
      <c r="AS837" s="37">
        <v>0</v>
      </c>
      <c r="AT837" s="37">
        <v>0</v>
      </c>
      <c r="AU837" s="38">
        <f t="shared" si="114"/>
        <v>15</v>
      </c>
      <c r="AV837" s="38">
        <f t="shared" si="114"/>
        <v>68</v>
      </c>
      <c r="AW837" s="77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5.75">
      <c r="A838" s="75" t="s">
        <v>20</v>
      </c>
      <c r="B838" s="8">
        <v>2018</v>
      </c>
      <c r="C838" s="37">
        <v>0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7">
        <v>0</v>
      </c>
      <c r="AP838" s="37">
        <v>0</v>
      </c>
      <c r="AQ838" s="37">
        <v>0</v>
      </c>
      <c r="AR838" s="37">
        <v>0</v>
      </c>
      <c r="AS838" s="37">
        <v>0</v>
      </c>
      <c r="AT838" s="37">
        <v>0</v>
      </c>
      <c r="AU838" s="38">
        <f t="shared" si="114"/>
        <v>0</v>
      </c>
      <c r="AV838" s="38">
        <f t="shared" si="114"/>
        <v>0</v>
      </c>
      <c r="AW838" s="75" t="s">
        <v>269</v>
      </c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5.75">
      <c r="A839" s="76"/>
      <c r="B839" s="8">
        <v>2019</v>
      </c>
      <c r="C839" s="37">
        <v>0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7">
        <v>0</v>
      </c>
      <c r="AP839" s="37">
        <v>0</v>
      </c>
      <c r="AQ839" s="37">
        <v>0</v>
      </c>
      <c r="AR839" s="37">
        <v>0</v>
      </c>
      <c r="AS839" s="37">
        <v>0</v>
      </c>
      <c r="AT839" s="37">
        <v>0</v>
      </c>
      <c r="AU839" s="38">
        <f t="shared" si="114"/>
        <v>0</v>
      </c>
      <c r="AV839" s="38">
        <f t="shared" si="114"/>
        <v>0</v>
      </c>
      <c r="AW839" s="76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5.75">
      <c r="A840" s="77"/>
      <c r="B840" s="8">
        <v>2020</v>
      </c>
      <c r="C840" s="37">
        <v>0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7">
        <v>0</v>
      </c>
      <c r="AP840" s="37">
        <v>0</v>
      </c>
      <c r="AQ840" s="37">
        <v>0</v>
      </c>
      <c r="AR840" s="37">
        <v>0</v>
      </c>
      <c r="AS840" s="37">
        <v>0</v>
      </c>
      <c r="AT840" s="37">
        <v>0</v>
      </c>
      <c r="AU840" s="38">
        <f t="shared" si="114"/>
        <v>0</v>
      </c>
      <c r="AV840" s="38">
        <f t="shared" si="114"/>
        <v>0</v>
      </c>
      <c r="AW840" s="77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5.75">
      <c r="A841" s="75" t="s">
        <v>21</v>
      </c>
      <c r="B841" s="8">
        <v>2018</v>
      </c>
      <c r="C841" s="37">
        <v>0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300</v>
      </c>
      <c r="R841" s="37">
        <v>200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7">
        <v>0</v>
      </c>
      <c r="AP841" s="37">
        <v>0</v>
      </c>
      <c r="AQ841" s="37">
        <v>0</v>
      </c>
      <c r="AR841" s="37">
        <v>0</v>
      </c>
      <c r="AS841" s="37">
        <v>0</v>
      </c>
      <c r="AT841" s="37">
        <v>0</v>
      </c>
      <c r="AU841" s="38">
        <f t="shared" si="114"/>
        <v>300</v>
      </c>
      <c r="AV841" s="38">
        <f t="shared" si="114"/>
        <v>200</v>
      </c>
      <c r="AW841" s="75" t="s">
        <v>270</v>
      </c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5.75">
      <c r="A842" s="76"/>
      <c r="B842" s="8">
        <v>2019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109</v>
      </c>
      <c r="N842" s="37">
        <v>129</v>
      </c>
      <c r="O842" s="37">
        <v>0</v>
      </c>
      <c r="P842" s="37">
        <v>0</v>
      </c>
      <c r="Q842" s="37">
        <v>300</v>
      </c>
      <c r="R842" s="37">
        <v>200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0</v>
      </c>
      <c r="AN842" s="37">
        <v>0</v>
      </c>
      <c r="AO842" s="37">
        <v>0</v>
      </c>
      <c r="AP842" s="37">
        <v>0</v>
      </c>
      <c r="AQ842" s="37">
        <v>0</v>
      </c>
      <c r="AR842" s="37">
        <v>0</v>
      </c>
      <c r="AS842" s="37">
        <v>0</v>
      </c>
      <c r="AT842" s="37">
        <v>0</v>
      </c>
      <c r="AU842" s="38">
        <f t="shared" si="114"/>
        <v>409</v>
      </c>
      <c r="AV842" s="38">
        <f t="shared" si="114"/>
        <v>329</v>
      </c>
      <c r="AW842" s="76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5.75">
      <c r="A843" s="77"/>
      <c r="B843" s="8">
        <v>2020</v>
      </c>
      <c r="C843" s="37">
        <v>0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25</v>
      </c>
      <c r="L843" s="37">
        <v>32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28</v>
      </c>
      <c r="AN843" s="37">
        <v>54</v>
      </c>
      <c r="AO843" s="37">
        <v>0</v>
      </c>
      <c r="AP843" s="37">
        <v>0</v>
      </c>
      <c r="AQ843" s="37">
        <v>0</v>
      </c>
      <c r="AR843" s="37">
        <v>0</v>
      </c>
      <c r="AS843" s="37">
        <v>0</v>
      </c>
      <c r="AT843" s="37">
        <v>0</v>
      </c>
      <c r="AU843" s="38">
        <f t="shared" si="114"/>
        <v>53</v>
      </c>
      <c r="AV843" s="38">
        <f t="shared" si="114"/>
        <v>86</v>
      </c>
      <c r="AW843" s="77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5.75">
      <c r="A844" s="75" t="s">
        <v>113</v>
      </c>
      <c r="B844" s="8">
        <v>2018</v>
      </c>
      <c r="C844" s="37">
        <v>0</v>
      </c>
      <c r="D844" s="37">
        <v>0</v>
      </c>
      <c r="E844" s="37">
        <v>64</v>
      </c>
      <c r="F844" s="37">
        <v>343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7">
        <v>0</v>
      </c>
      <c r="AP844" s="37">
        <v>0</v>
      </c>
      <c r="AQ844" s="37">
        <v>0</v>
      </c>
      <c r="AR844" s="37">
        <v>0</v>
      </c>
      <c r="AS844" s="37">
        <v>0</v>
      </c>
      <c r="AT844" s="37">
        <v>0</v>
      </c>
      <c r="AU844" s="38">
        <f t="shared" si="114"/>
        <v>64</v>
      </c>
      <c r="AV844" s="38">
        <f t="shared" si="114"/>
        <v>343</v>
      </c>
      <c r="AW844" s="75" t="s">
        <v>90</v>
      </c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5.75">
      <c r="A845" s="76"/>
      <c r="B845" s="8">
        <v>2019</v>
      </c>
      <c r="C845" s="37">
        <v>0</v>
      </c>
      <c r="D845" s="37">
        <v>0</v>
      </c>
      <c r="E845" s="37">
        <v>241</v>
      </c>
      <c r="F845" s="37">
        <v>933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7">
        <v>0</v>
      </c>
      <c r="AP845" s="37">
        <v>0</v>
      </c>
      <c r="AQ845" s="37">
        <v>0</v>
      </c>
      <c r="AR845" s="37">
        <v>0</v>
      </c>
      <c r="AS845" s="37">
        <v>0</v>
      </c>
      <c r="AT845" s="37">
        <v>0</v>
      </c>
      <c r="AU845" s="38">
        <f t="shared" si="114"/>
        <v>241</v>
      </c>
      <c r="AV845" s="38">
        <f t="shared" si="114"/>
        <v>933</v>
      </c>
      <c r="AW845" s="76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5.75">
      <c r="A846" s="77"/>
      <c r="B846" s="8">
        <v>2020</v>
      </c>
      <c r="C846" s="37">
        <v>0</v>
      </c>
      <c r="D846" s="37">
        <v>0</v>
      </c>
      <c r="E846" s="37">
        <v>308</v>
      </c>
      <c r="F846" s="37">
        <v>1273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7">
        <v>0</v>
      </c>
      <c r="AP846" s="37">
        <v>0</v>
      </c>
      <c r="AQ846" s="37">
        <v>0</v>
      </c>
      <c r="AR846" s="37">
        <v>0</v>
      </c>
      <c r="AS846" s="37">
        <v>0</v>
      </c>
      <c r="AT846" s="37">
        <v>0</v>
      </c>
      <c r="AU846" s="38">
        <f t="shared" si="114"/>
        <v>308</v>
      </c>
      <c r="AV846" s="38">
        <f t="shared" si="114"/>
        <v>1273</v>
      </c>
      <c r="AW846" s="77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5.75">
      <c r="A847" s="75" t="s">
        <v>24</v>
      </c>
      <c r="B847" s="8">
        <v>2018</v>
      </c>
      <c r="C847" s="37">
        <v>1942</v>
      </c>
      <c r="D847" s="37">
        <v>392</v>
      </c>
      <c r="E847" s="37">
        <v>56459</v>
      </c>
      <c r="F847" s="37">
        <v>10185</v>
      </c>
      <c r="G847" s="37">
        <v>835</v>
      </c>
      <c r="H847" s="37">
        <v>260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98</v>
      </c>
      <c r="T847" s="37">
        <v>15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245</v>
      </c>
      <c r="AH847" s="37">
        <v>82</v>
      </c>
      <c r="AI847" s="37">
        <v>21</v>
      </c>
      <c r="AJ847" s="37">
        <v>1</v>
      </c>
      <c r="AK847" s="37">
        <v>0</v>
      </c>
      <c r="AL847" s="37">
        <v>0</v>
      </c>
      <c r="AM847" s="37">
        <v>358</v>
      </c>
      <c r="AN847" s="37">
        <v>88</v>
      </c>
      <c r="AO847" s="37">
        <v>0</v>
      </c>
      <c r="AP847" s="37">
        <v>0</v>
      </c>
      <c r="AQ847" s="37">
        <v>0</v>
      </c>
      <c r="AR847" s="37">
        <v>0</v>
      </c>
      <c r="AS847" s="37">
        <v>0</v>
      </c>
      <c r="AT847" s="37">
        <v>0</v>
      </c>
      <c r="AU847" s="38">
        <f t="shared" si="114"/>
        <v>59958</v>
      </c>
      <c r="AV847" s="38">
        <f t="shared" si="114"/>
        <v>11023</v>
      </c>
      <c r="AW847" s="75" t="s">
        <v>25</v>
      </c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5.75">
      <c r="A848" s="76"/>
      <c r="B848" s="8">
        <v>2019</v>
      </c>
      <c r="C848" s="37">
        <v>740</v>
      </c>
      <c r="D848" s="37">
        <v>3112</v>
      </c>
      <c r="E848" s="37">
        <v>19838</v>
      </c>
      <c r="F848" s="37">
        <v>89226</v>
      </c>
      <c r="G848" s="37">
        <v>145</v>
      </c>
      <c r="H848" s="37">
        <v>483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1</v>
      </c>
      <c r="T848" s="37">
        <v>5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13</v>
      </c>
      <c r="AB848" s="37">
        <v>48</v>
      </c>
      <c r="AC848" s="37">
        <v>0</v>
      </c>
      <c r="AD848" s="37">
        <v>0</v>
      </c>
      <c r="AE848" s="37">
        <v>0</v>
      </c>
      <c r="AF848" s="37">
        <v>0</v>
      </c>
      <c r="AG848" s="37">
        <v>580</v>
      </c>
      <c r="AH848" s="37">
        <v>1576</v>
      </c>
      <c r="AI848" s="37">
        <v>28</v>
      </c>
      <c r="AJ848" s="37">
        <v>259</v>
      </c>
      <c r="AK848" s="37">
        <v>0</v>
      </c>
      <c r="AL848" s="37">
        <v>0</v>
      </c>
      <c r="AM848" s="37">
        <v>9</v>
      </c>
      <c r="AN848" s="37">
        <v>43</v>
      </c>
      <c r="AO848" s="37">
        <v>0</v>
      </c>
      <c r="AP848" s="37">
        <v>0</v>
      </c>
      <c r="AQ848" s="37">
        <v>0</v>
      </c>
      <c r="AR848" s="37">
        <v>0</v>
      </c>
      <c r="AS848" s="37">
        <v>0</v>
      </c>
      <c r="AT848" s="37">
        <v>0</v>
      </c>
      <c r="AU848" s="38">
        <f t="shared" si="114"/>
        <v>21354</v>
      </c>
      <c r="AV848" s="38">
        <f t="shared" si="114"/>
        <v>94752</v>
      </c>
      <c r="AW848" s="76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5.75">
      <c r="A849" s="77"/>
      <c r="B849" s="8">
        <v>2020</v>
      </c>
      <c r="C849" s="37">
        <v>3041</v>
      </c>
      <c r="D849" s="37">
        <v>11709</v>
      </c>
      <c r="E849" s="37">
        <v>9540</v>
      </c>
      <c r="F849" s="37">
        <v>33944</v>
      </c>
      <c r="G849" s="37">
        <v>193</v>
      </c>
      <c r="H849" s="37">
        <v>704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1349</v>
      </c>
      <c r="T849" s="37">
        <v>7685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6</v>
      </c>
      <c r="AD849" s="37">
        <v>64</v>
      </c>
      <c r="AE849" s="37">
        <v>0</v>
      </c>
      <c r="AF849" s="37">
        <v>0</v>
      </c>
      <c r="AG849" s="37">
        <v>0</v>
      </c>
      <c r="AH849" s="37">
        <v>0</v>
      </c>
      <c r="AI849" s="37">
        <v>13</v>
      </c>
      <c r="AJ849" s="37">
        <v>40</v>
      </c>
      <c r="AK849" s="37">
        <v>0</v>
      </c>
      <c r="AL849" s="37">
        <v>0</v>
      </c>
      <c r="AM849" s="37">
        <v>19</v>
      </c>
      <c r="AN849" s="37">
        <v>18</v>
      </c>
      <c r="AO849" s="37">
        <v>0</v>
      </c>
      <c r="AP849" s="37">
        <v>0</v>
      </c>
      <c r="AQ849" s="37">
        <v>0</v>
      </c>
      <c r="AR849" s="37">
        <v>0</v>
      </c>
      <c r="AS849" s="37">
        <v>0</v>
      </c>
      <c r="AT849" s="37">
        <v>0</v>
      </c>
      <c r="AU849" s="38">
        <f t="shared" si="114"/>
        <v>14161</v>
      </c>
      <c r="AV849" s="38">
        <f t="shared" si="114"/>
        <v>54164</v>
      </c>
      <c r="AW849" s="77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5.75">
      <c r="A850" s="75" t="s">
        <v>26</v>
      </c>
      <c r="B850" s="8">
        <v>2018</v>
      </c>
      <c r="C850" s="37">
        <v>0</v>
      </c>
      <c r="D850" s="37">
        <v>0</v>
      </c>
      <c r="E850" s="37">
        <v>23</v>
      </c>
      <c r="F850" s="37">
        <v>118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215</v>
      </c>
      <c r="R850" s="37">
        <v>153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7">
        <v>0</v>
      </c>
      <c r="AP850" s="37">
        <v>0</v>
      </c>
      <c r="AQ850" s="37">
        <v>0</v>
      </c>
      <c r="AR850" s="37">
        <v>0</v>
      </c>
      <c r="AS850" s="37">
        <v>0</v>
      </c>
      <c r="AT850" s="37">
        <v>0</v>
      </c>
      <c r="AU850" s="38">
        <f t="shared" si="114"/>
        <v>238</v>
      </c>
      <c r="AV850" s="38">
        <f t="shared" si="114"/>
        <v>271</v>
      </c>
      <c r="AW850" s="75" t="s">
        <v>27</v>
      </c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5.75">
      <c r="A851" s="76"/>
      <c r="B851" s="8">
        <v>2019</v>
      </c>
      <c r="C851" s="37" t="s">
        <v>162</v>
      </c>
      <c r="D851" s="37">
        <v>0</v>
      </c>
      <c r="E851" s="37">
        <v>3</v>
      </c>
      <c r="F851" s="37">
        <v>23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7">
        <v>0</v>
      </c>
      <c r="AP851" s="37">
        <v>0</v>
      </c>
      <c r="AQ851" s="37">
        <v>0</v>
      </c>
      <c r="AR851" s="37">
        <v>0</v>
      </c>
      <c r="AS851" s="37">
        <v>0</v>
      </c>
      <c r="AT851" s="37">
        <v>0</v>
      </c>
      <c r="AU851" s="38">
        <f t="shared" si="114"/>
        <v>3</v>
      </c>
      <c r="AV851" s="38">
        <f t="shared" si="114"/>
        <v>23</v>
      </c>
      <c r="AW851" s="76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5.75">
      <c r="A852" s="77"/>
      <c r="B852" s="8">
        <v>2020</v>
      </c>
      <c r="C852" s="37">
        <v>0</v>
      </c>
      <c r="D852" s="37">
        <v>0</v>
      </c>
      <c r="E852" s="37">
        <v>28</v>
      </c>
      <c r="F852" s="37">
        <v>116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10</v>
      </c>
      <c r="AN852" s="37">
        <v>22</v>
      </c>
      <c r="AO852" s="37">
        <v>0</v>
      </c>
      <c r="AP852" s="37">
        <v>0</v>
      </c>
      <c r="AQ852" s="37">
        <v>0</v>
      </c>
      <c r="AR852" s="37">
        <v>0</v>
      </c>
      <c r="AS852" s="37">
        <v>0</v>
      </c>
      <c r="AT852" s="37">
        <v>0</v>
      </c>
      <c r="AU852" s="38">
        <f t="shared" si="114"/>
        <v>38</v>
      </c>
      <c r="AV852" s="38">
        <f t="shared" si="114"/>
        <v>138</v>
      </c>
      <c r="AW852" s="77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5.75">
      <c r="A853" s="75" t="s">
        <v>28</v>
      </c>
      <c r="B853" s="8">
        <v>2018</v>
      </c>
      <c r="C853" s="37">
        <v>0</v>
      </c>
      <c r="D853" s="37">
        <v>0</v>
      </c>
      <c r="E853" s="37">
        <v>0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7">
        <v>0</v>
      </c>
      <c r="AP853" s="37">
        <v>0</v>
      </c>
      <c r="AQ853" s="37">
        <v>0</v>
      </c>
      <c r="AR853" s="37">
        <v>0</v>
      </c>
      <c r="AS853" s="37">
        <v>0</v>
      </c>
      <c r="AT853" s="37">
        <v>0</v>
      </c>
      <c r="AU853" s="38">
        <f t="shared" si="114"/>
        <v>0</v>
      </c>
      <c r="AV853" s="38">
        <f t="shared" si="114"/>
        <v>0</v>
      </c>
      <c r="AW853" s="75" t="s">
        <v>29</v>
      </c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5.75">
      <c r="A854" s="76"/>
      <c r="B854" s="8">
        <v>2019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7">
        <v>0</v>
      </c>
      <c r="AP854" s="37">
        <v>0</v>
      </c>
      <c r="AQ854" s="37">
        <v>0</v>
      </c>
      <c r="AR854" s="37">
        <v>0</v>
      </c>
      <c r="AS854" s="37">
        <v>0</v>
      </c>
      <c r="AT854" s="37">
        <v>0</v>
      </c>
      <c r="AU854" s="38">
        <f t="shared" si="114"/>
        <v>0</v>
      </c>
      <c r="AV854" s="38">
        <f t="shared" si="114"/>
        <v>0</v>
      </c>
      <c r="AW854" s="76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5.75">
      <c r="A855" s="77"/>
      <c r="B855" s="8">
        <v>2020</v>
      </c>
      <c r="C855" s="37">
        <v>0</v>
      </c>
      <c r="D855" s="37">
        <v>0</v>
      </c>
      <c r="E855" s="37">
        <v>0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7">
        <v>0</v>
      </c>
      <c r="AN855" s="37">
        <v>0</v>
      </c>
      <c r="AO855" s="37">
        <v>0</v>
      </c>
      <c r="AP855" s="37">
        <v>0</v>
      </c>
      <c r="AQ855" s="37">
        <v>0</v>
      </c>
      <c r="AR855" s="37">
        <v>0</v>
      </c>
      <c r="AS855" s="37">
        <v>0</v>
      </c>
      <c r="AT855" s="37">
        <v>0</v>
      </c>
      <c r="AU855" s="38">
        <f t="shared" si="114"/>
        <v>0</v>
      </c>
      <c r="AV855" s="38">
        <f t="shared" si="114"/>
        <v>0</v>
      </c>
      <c r="AW855" s="77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5.75">
      <c r="A856" s="75" t="s">
        <v>110</v>
      </c>
      <c r="B856" s="8">
        <v>2018</v>
      </c>
      <c r="C856" s="37">
        <v>0</v>
      </c>
      <c r="D856" s="37">
        <v>0</v>
      </c>
      <c r="E856" s="37">
        <v>2042</v>
      </c>
      <c r="F856" s="37">
        <v>4199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396</v>
      </c>
      <c r="AB856" s="37">
        <v>1255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7">
        <v>0</v>
      </c>
      <c r="AN856" s="37">
        <v>0</v>
      </c>
      <c r="AO856" s="37">
        <v>0</v>
      </c>
      <c r="AP856" s="37">
        <v>0</v>
      </c>
      <c r="AQ856" s="37">
        <v>0</v>
      </c>
      <c r="AR856" s="37">
        <v>0</v>
      </c>
      <c r="AS856" s="37">
        <v>0</v>
      </c>
      <c r="AT856" s="37">
        <v>0</v>
      </c>
      <c r="AU856" s="38">
        <f t="shared" si="114"/>
        <v>2438</v>
      </c>
      <c r="AV856" s="38">
        <f t="shared" si="114"/>
        <v>5454</v>
      </c>
      <c r="AW856" s="75" t="s">
        <v>106</v>
      </c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5.75">
      <c r="A857" s="76"/>
      <c r="B857" s="8">
        <v>2019</v>
      </c>
      <c r="C857" s="37">
        <v>0</v>
      </c>
      <c r="D857" s="37">
        <v>0</v>
      </c>
      <c r="E857" s="37">
        <v>2045</v>
      </c>
      <c r="F857" s="37">
        <v>4287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7">
        <v>0</v>
      </c>
      <c r="AP857" s="37">
        <v>0</v>
      </c>
      <c r="AQ857" s="37">
        <v>0</v>
      </c>
      <c r="AR857" s="37">
        <v>0</v>
      </c>
      <c r="AS857" s="37">
        <v>0</v>
      </c>
      <c r="AT857" s="37">
        <v>0</v>
      </c>
      <c r="AU857" s="38">
        <f t="shared" si="114"/>
        <v>2045</v>
      </c>
      <c r="AV857" s="38">
        <f t="shared" si="114"/>
        <v>4287</v>
      </c>
      <c r="AW857" s="76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5.75">
      <c r="A858" s="77"/>
      <c r="B858" s="8">
        <v>2020</v>
      </c>
      <c r="C858" s="37">
        <v>0</v>
      </c>
      <c r="D858" s="37">
        <v>0</v>
      </c>
      <c r="E858" s="37">
        <v>1646</v>
      </c>
      <c r="F858" s="37">
        <v>3108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7">
        <v>0</v>
      </c>
      <c r="AP858" s="37">
        <v>0</v>
      </c>
      <c r="AQ858" s="37">
        <v>0</v>
      </c>
      <c r="AR858" s="37">
        <v>0</v>
      </c>
      <c r="AS858" s="37">
        <v>0</v>
      </c>
      <c r="AT858" s="37">
        <v>0</v>
      </c>
      <c r="AU858" s="38">
        <f t="shared" si="114"/>
        <v>1646</v>
      </c>
      <c r="AV858" s="38">
        <f t="shared" si="114"/>
        <v>3108</v>
      </c>
      <c r="AW858" s="77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5.75">
      <c r="A859" s="75" t="s">
        <v>32</v>
      </c>
      <c r="B859" s="8">
        <v>2018</v>
      </c>
      <c r="C859" s="37">
        <v>4543</v>
      </c>
      <c r="D859" s="37">
        <v>8919</v>
      </c>
      <c r="E859" s="37">
        <v>3983</v>
      </c>
      <c r="F859" s="37">
        <v>6377</v>
      </c>
      <c r="G859" s="37">
        <v>1</v>
      </c>
      <c r="H859" s="37">
        <v>2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181</v>
      </c>
      <c r="R859" s="37">
        <v>363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2082</v>
      </c>
      <c r="AH859" s="37">
        <v>14988</v>
      </c>
      <c r="AI859" s="37">
        <v>10</v>
      </c>
      <c r="AJ859" s="37">
        <v>170</v>
      </c>
      <c r="AK859" s="37">
        <v>0</v>
      </c>
      <c r="AL859" s="37">
        <v>0</v>
      </c>
      <c r="AM859" s="37">
        <v>0</v>
      </c>
      <c r="AN859" s="37">
        <v>0</v>
      </c>
      <c r="AO859" s="37">
        <v>0</v>
      </c>
      <c r="AP859" s="37">
        <v>0</v>
      </c>
      <c r="AQ859" s="37">
        <v>0</v>
      </c>
      <c r="AR859" s="37">
        <v>0</v>
      </c>
      <c r="AS859" s="37">
        <v>0</v>
      </c>
      <c r="AT859" s="37">
        <v>0</v>
      </c>
      <c r="AU859" s="38">
        <f t="shared" si="114"/>
        <v>10800</v>
      </c>
      <c r="AV859" s="38">
        <f t="shared" si="114"/>
        <v>30819</v>
      </c>
      <c r="AW859" s="75" t="s">
        <v>33</v>
      </c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5.75">
      <c r="A860" s="76"/>
      <c r="B860" s="8">
        <v>2019</v>
      </c>
      <c r="C860" s="37">
        <v>4875</v>
      </c>
      <c r="D860" s="37">
        <v>8577</v>
      </c>
      <c r="E860" s="37">
        <v>4380</v>
      </c>
      <c r="F860" s="37">
        <v>9610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49</v>
      </c>
      <c r="R860" s="37">
        <v>85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1394</v>
      </c>
      <c r="AH860" s="37">
        <v>3414</v>
      </c>
      <c r="AI860" s="37">
        <v>3</v>
      </c>
      <c r="AJ860" s="37">
        <v>86</v>
      </c>
      <c r="AK860" s="37">
        <v>0</v>
      </c>
      <c r="AL860" s="37">
        <v>0</v>
      </c>
      <c r="AM860" s="37">
        <v>0</v>
      </c>
      <c r="AN860" s="37">
        <v>0</v>
      </c>
      <c r="AO860" s="37">
        <v>0</v>
      </c>
      <c r="AP860" s="37">
        <v>0</v>
      </c>
      <c r="AQ860" s="37">
        <v>0</v>
      </c>
      <c r="AR860" s="37">
        <v>0</v>
      </c>
      <c r="AS860" s="37">
        <v>0</v>
      </c>
      <c r="AT860" s="37">
        <v>0</v>
      </c>
      <c r="AU860" s="38">
        <f t="shared" si="114"/>
        <v>10701</v>
      </c>
      <c r="AV860" s="38">
        <f t="shared" si="114"/>
        <v>21772</v>
      </c>
      <c r="AW860" s="76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5.75">
      <c r="A861" s="77"/>
      <c r="B861" s="8">
        <v>2020</v>
      </c>
      <c r="C861" s="37">
        <v>5952</v>
      </c>
      <c r="D861" s="37">
        <v>12151</v>
      </c>
      <c r="E861" s="37">
        <v>2941</v>
      </c>
      <c r="F861" s="37">
        <v>5264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197</v>
      </c>
      <c r="R861" s="37">
        <v>186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627</v>
      </c>
      <c r="AH861" s="37">
        <v>2377</v>
      </c>
      <c r="AI861" s="37">
        <v>2</v>
      </c>
      <c r="AJ861" s="37">
        <v>22</v>
      </c>
      <c r="AK861" s="37">
        <v>0</v>
      </c>
      <c r="AL861" s="37">
        <v>0</v>
      </c>
      <c r="AM861" s="37">
        <v>0</v>
      </c>
      <c r="AN861" s="37">
        <v>0</v>
      </c>
      <c r="AO861" s="37">
        <v>0</v>
      </c>
      <c r="AP861" s="37">
        <v>0</v>
      </c>
      <c r="AQ861" s="37">
        <v>0</v>
      </c>
      <c r="AR861" s="37">
        <v>0</v>
      </c>
      <c r="AS861" s="37">
        <v>0</v>
      </c>
      <c r="AT861" s="37">
        <v>0</v>
      </c>
      <c r="AU861" s="38">
        <f t="shared" si="114"/>
        <v>9719</v>
      </c>
      <c r="AV861" s="38">
        <f t="shared" si="114"/>
        <v>20000</v>
      </c>
      <c r="AW861" s="77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5.75">
      <c r="A862" s="75" t="s">
        <v>79</v>
      </c>
      <c r="B862" s="8">
        <v>2018</v>
      </c>
      <c r="C862" s="37">
        <v>30</v>
      </c>
      <c r="D862" s="37">
        <v>81</v>
      </c>
      <c r="E862" s="37">
        <v>82319</v>
      </c>
      <c r="F862" s="37">
        <v>156565</v>
      </c>
      <c r="G862" s="37">
        <v>37</v>
      </c>
      <c r="H862" s="37">
        <v>276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12</v>
      </c>
      <c r="P862" s="37">
        <v>57</v>
      </c>
      <c r="Q862" s="37">
        <v>509</v>
      </c>
      <c r="R862" s="37">
        <v>1933</v>
      </c>
      <c r="S862" s="37">
        <v>67</v>
      </c>
      <c r="T862" s="37">
        <v>598</v>
      </c>
      <c r="U862" s="37">
        <v>0</v>
      </c>
      <c r="V862" s="37">
        <v>0</v>
      </c>
      <c r="W862" s="37">
        <v>756</v>
      </c>
      <c r="X862" s="37">
        <v>2519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696</v>
      </c>
      <c r="AF862" s="37">
        <v>3758</v>
      </c>
      <c r="AG862" s="37">
        <v>53</v>
      </c>
      <c r="AH862" s="37">
        <v>192</v>
      </c>
      <c r="AI862" s="37">
        <v>0</v>
      </c>
      <c r="AJ862" s="37">
        <v>0</v>
      </c>
      <c r="AK862" s="37">
        <v>0</v>
      </c>
      <c r="AL862" s="37">
        <v>0</v>
      </c>
      <c r="AM862" s="37">
        <v>33</v>
      </c>
      <c r="AN862" s="37">
        <v>81</v>
      </c>
      <c r="AO862" s="37">
        <v>1423</v>
      </c>
      <c r="AP862" s="37">
        <v>2212</v>
      </c>
      <c r="AQ862" s="37">
        <v>0</v>
      </c>
      <c r="AR862" s="37">
        <v>0</v>
      </c>
      <c r="AS862" s="37">
        <v>0</v>
      </c>
      <c r="AT862" s="37">
        <v>0</v>
      </c>
      <c r="AU862" s="38">
        <f t="shared" si="114"/>
        <v>85935</v>
      </c>
      <c r="AV862" s="38">
        <f t="shared" si="114"/>
        <v>168272</v>
      </c>
      <c r="AW862" s="75" t="s">
        <v>35</v>
      </c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5.75">
      <c r="A863" s="76"/>
      <c r="B863" s="8">
        <v>2019</v>
      </c>
      <c r="C863" s="37">
        <v>0</v>
      </c>
      <c r="D863" s="37">
        <v>40.725999999999999</v>
      </c>
      <c r="E863" s="37">
        <v>0</v>
      </c>
      <c r="F863" s="37">
        <v>68914.879000000001</v>
      </c>
      <c r="G863" s="37">
        <v>46</v>
      </c>
      <c r="H863" s="37">
        <v>119.246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84.331000000000003</v>
      </c>
      <c r="Q863" s="37">
        <v>686</v>
      </c>
      <c r="R863" s="37">
        <v>2118.7130000000002</v>
      </c>
      <c r="S863" s="37">
        <v>0</v>
      </c>
      <c r="T863" s="37">
        <v>50.603000000000002</v>
      </c>
      <c r="U863" s="37">
        <v>0</v>
      </c>
      <c r="V863" s="37">
        <v>0</v>
      </c>
      <c r="W863" s="37">
        <v>0</v>
      </c>
      <c r="X863" s="37">
        <v>882.09799999999996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1117.19</v>
      </c>
      <c r="AG863" s="37">
        <v>33</v>
      </c>
      <c r="AH863" s="37">
        <v>244.40700000000001</v>
      </c>
      <c r="AI863" s="37">
        <v>0</v>
      </c>
      <c r="AJ863" s="37">
        <v>0</v>
      </c>
      <c r="AK863" s="37">
        <v>0</v>
      </c>
      <c r="AL863" s="37">
        <v>0</v>
      </c>
      <c r="AM863" s="37">
        <v>26</v>
      </c>
      <c r="AN863" s="37">
        <v>249.46700000000001</v>
      </c>
      <c r="AO863" s="37">
        <v>0</v>
      </c>
      <c r="AP863" s="37">
        <v>1165.2429999999999</v>
      </c>
      <c r="AQ863" s="37">
        <v>0</v>
      </c>
      <c r="AR863" s="37">
        <v>0</v>
      </c>
      <c r="AS863" s="37">
        <v>0</v>
      </c>
      <c r="AT863" s="37">
        <v>0</v>
      </c>
      <c r="AU863" s="38">
        <f t="shared" si="114"/>
        <v>791</v>
      </c>
      <c r="AV863" s="38">
        <f t="shared" si="114"/>
        <v>74986.90300000002</v>
      </c>
      <c r="AW863" s="76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5.75">
      <c r="A864" s="77"/>
      <c r="B864" s="8">
        <v>2020</v>
      </c>
      <c r="C864" s="37">
        <v>28</v>
      </c>
      <c r="D864" s="37">
        <v>139</v>
      </c>
      <c r="E864" s="37">
        <v>8990</v>
      </c>
      <c r="F864" s="37">
        <v>21124</v>
      </c>
      <c r="G864" s="37">
        <v>45</v>
      </c>
      <c r="H864" s="37">
        <v>108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241</v>
      </c>
      <c r="R864" s="37">
        <v>989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12</v>
      </c>
      <c r="AH864" s="37">
        <v>55</v>
      </c>
      <c r="AI864" s="37">
        <v>0</v>
      </c>
      <c r="AJ864" s="37">
        <v>0</v>
      </c>
      <c r="AK864" s="37">
        <v>0</v>
      </c>
      <c r="AL864" s="37">
        <v>0</v>
      </c>
      <c r="AM864" s="37">
        <v>5</v>
      </c>
      <c r="AN864" s="37">
        <v>22</v>
      </c>
      <c r="AO864" s="37">
        <v>0</v>
      </c>
      <c r="AP864" s="37">
        <v>0</v>
      </c>
      <c r="AQ864" s="37">
        <v>0</v>
      </c>
      <c r="AR864" s="37">
        <v>0</v>
      </c>
      <c r="AS864" s="37">
        <v>0</v>
      </c>
      <c r="AT864" s="37">
        <v>0</v>
      </c>
      <c r="AU864" s="38">
        <f t="shared" si="114"/>
        <v>9321</v>
      </c>
      <c r="AV864" s="38">
        <f t="shared" si="114"/>
        <v>22437</v>
      </c>
      <c r="AW864" s="77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5.75">
      <c r="A865" s="75" t="s">
        <v>36</v>
      </c>
      <c r="B865" s="8">
        <v>2018</v>
      </c>
      <c r="C865" s="37">
        <v>0</v>
      </c>
      <c r="D865" s="37">
        <v>0</v>
      </c>
      <c r="E865" s="37">
        <v>0</v>
      </c>
      <c r="F865" s="37">
        <v>0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7">
        <v>0</v>
      </c>
      <c r="AP865" s="37">
        <v>0</v>
      </c>
      <c r="AQ865" s="37">
        <v>0</v>
      </c>
      <c r="AR865" s="37">
        <v>0</v>
      </c>
      <c r="AS865" s="37">
        <v>0</v>
      </c>
      <c r="AT865" s="37">
        <v>0</v>
      </c>
      <c r="AU865" s="38">
        <f t="shared" si="114"/>
        <v>0</v>
      </c>
      <c r="AV865" s="38">
        <f t="shared" si="114"/>
        <v>0</v>
      </c>
      <c r="AW865" s="75" t="s">
        <v>37</v>
      </c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5.75">
      <c r="A866" s="76"/>
      <c r="B866" s="8">
        <v>2019</v>
      </c>
      <c r="C866" s="37">
        <v>61</v>
      </c>
      <c r="D866" s="37">
        <v>1154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7">
        <v>0</v>
      </c>
      <c r="AP866" s="37">
        <v>0</v>
      </c>
      <c r="AQ866" s="37">
        <v>0</v>
      </c>
      <c r="AR866" s="37">
        <v>0</v>
      </c>
      <c r="AS866" s="37">
        <v>0</v>
      </c>
      <c r="AT866" s="37">
        <v>0</v>
      </c>
      <c r="AU866" s="38">
        <f t="shared" si="114"/>
        <v>61</v>
      </c>
      <c r="AV866" s="38">
        <f t="shared" si="114"/>
        <v>1154</v>
      </c>
      <c r="AW866" s="76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5.75">
      <c r="A867" s="77"/>
      <c r="B867" s="8">
        <v>2020</v>
      </c>
      <c r="C867" s="37">
        <v>4</v>
      </c>
      <c r="D867" s="37">
        <v>18</v>
      </c>
      <c r="E867" s="37">
        <v>0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0</v>
      </c>
      <c r="AN867" s="37">
        <v>0</v>
      </c>
      <c r="AO867" s="37">
        <v>0</v>
      </c>
      <c r="AP867" s="37">
        <v>0</v>
      </c>
      <c r="AQ867" s="37">
        <v>0</v>
      </c>
      <c r="AR867" s="37">
        <v>0</v>
      </c>
      <c r="AS867" s="37">
        <v>0</v>
      </c>
      <c r="AT867" s="37">
        <v>0</v>
      </c>
      <c r="AU867" s="38">
        <f t="shared" si="114"/>
        <v>4</v>
      </c>
      <c r="AV867" s="38">
        <f t="shared" si="114"/>
        <v>18</v>
      </c>
      <c r="AW867" s="77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5.75">
      <c r="A868" s="75" t="s">
        <v>38</v>
      </c>
      <c r="B868" s="8">
        <v>2018</v>
      </c>
      <c r="C868" s="37">
        <v>1246</v>
      </c>
      <c r="D868" s="37">
        <v>6359</v>
      </c>
      <c r="E868" s="37">
        <v>1189</v>
      </c>
      <c r="F868" s="37">
        <v>3481</v>
      </c>
      <c r="G868" s="37">
        <v>0</v>
      </c>
      <c r="H868" s="37">
        <v>0</v>
      </c>
      <c r="I868" s="37">
        <v>53</v>
      </c>
      <c r="J868" s="37">
        <v>272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2424</v>
      </c>
      <c r="T868" s="37">
        <v>13421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3004</v>
      </c>
      <c r="AB868" s="37">
        <v>10906</v>
      </c>
      <c r="AC868" s="37">
        <v>0</v>
      </c>
      <c r="AD868" s="37">
        <v>0</v>
      </c>
      <c r="AE868" s="37">
        <v>0</v>
      </c>
      <c r="AF868" s="37">
        <v>0</v>
      </c>
      <c r="AG868" s="37">
        <v>1440</v>
      </c>
      <c r="AH868" s="37">
        <v>7260</v>
      </c>
      <c r="AI868" s="37">
        <v>162</v>
      </c>
      <c r="AJ868" s="37">
        <v>1274</v>
      </c>
      <c r="AK868" s="37">
        <v>0</v>
      </c>
      <c r="AL868" s="37">
        <v>0</v>
      </c>
      <c r="AM868" s="37">
        <v>16</v>
      </c>
      <c r="AN868" s="37">
        <v>45</v>
      </c>
      <c r="AO868" s="37">
        <v>0</v>
      </c>
      <c r="AP868" s="37">
        <v>0</v>
      </c>
      <c r="AQ868" s="37">
        <v>0</v>
      </c>
      <c r="AR868" s="37">
        <v>0</v>
      </c>
      <c r="AS868" s="37">
        <v>0</v>
      </c>
      <c r="AT868" s="37">
        <v>0</v>
      </c>
      <c r="AU868" s="38">
        <f t="shared" si="114"/>
        <v>9534</v>
      </c>
      <c r="AV868" s="38">
        <f t="shared" si="114"/>
        <v>43018</v>
      </c>
      <c r="AW868" s="75" t="s">
        <v>39</v>
      </c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5.75">
      <c r="A869" s="76"/>
      <c r="B869" s="8">
        <v>2019</v>
      </c>
      <c r="C869" s="37">
        <v>1966</v>
      </c>
      <c r="D869" s="37">
        <v>10860</v>
      </c>
      <c r="E869" s="37">
        <v>0</v>
      </c>
      <c r="F869" s="37">
        <v>0</v>
      </c>
      <c r="G869" s="37">
        <v>0</v>
      </c>
      <c r="H869" s="37">
        <v>0</v>
      </c>
      <c r="I869" s="37">
        <v>21</v>
      </c>
      <c r="J869" s="37">
        <v>66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906</v>
      </c>
      <c r="T869" s="37">
        <v>5021</v>
      </c>
      <c r="U869" s="37">
        <v>2</v>
      </c>
      <c r="V869" s="37">
        <v>58</v>
      </c>
      <c r="W869" s="37">
        <v>0</v>
      </c>
      <c r="X869" s="37">
        <v>0</v>
      </c>
      <c r="Y869" s="37">
        <v>0</v>
      </c>
      <c r="Z869" s="37">
        <v>0</v>
      </c>
      <c r="AA869" s="37">
        <v>2681</v>
      </c>
      <c r="AB869" s="37">
        <v>9847</v>
      </c>
      <c r="AC869" s="37">
        <v>0</v>
      </c>
      <c r="AD869" s="37">
        <v>0</v>
      </c>
      <c r="AE869" s="37">
        <v>0</v>
      </c>
      <c r="AF869" s="37">
        <v>0</v>
      </c>
      <c r="AG869" s="37">
        <v>935</v>
      </c>
      <c r="AH869" s="37">
        <v>5089</v>
      </c>
      <c r="AI869" s="37">
        <v>42</v>
      </c>
      <c r="AJ869" s="37">
        <v>182</v>
      </c>
      <c r="AK869" s="37">
        <v>0</v>
      </c>
      <c r="AL869" s="37">
        <v>0</v>
      </c>
      <c r="AM869" s="37">
        <v>0</v>
      </c>
      <c r="AN869" s="37">
        <v>0</v>
      </c>
      <c r="AO869" s="37">
        <v>0</v>
      </c>
      <c r="AP869" s="37">
        <v>0</v>
      </c>
      <c r="AQ869" s="37">
        <v>0</v>
      </c>
      <c r="AR869" s="37">
        <v>0</v>
      </c>
      <c r="AS869" s="37">
        <v>0</v>
      </c>
      <c r="AT869" s="37">
        <v>0</v>
      </c>
      <c r="AU869" s="38">
        <f t="shared" si="114"/>
        <v>6553</v>
      </c>
      <c r="AV869" s="38">
        <f t="shared" si="114"/>
        <v>31123</v>
      </c>
      <c r="AW869" s="76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5.75">
      <c r="A870" s="77"/>
      <c r="B870" s="8">
        <v>2020</v>
      </c>
      <c r="C870" s="37">
        <v>1559</v>
      </c>
      <c r="D870" s="37">
        <v>8805</v>
      </c>
      <c r="E870" s="37">
        <v>0</v>
      </c>
      <c r="F870" s="37">
        <v>0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951</v>
      </c>
      <c r="T870" s="37">
        <v>4648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2660</v>
      </c>
      <c r="AB870" s="37">
        <v>8127</v>
      </c>
      <c r="AC870" s="37">
        <v>0</v>
      </c>
      <c r="AD870" s="37">
        <v>0</v>
      </c>
      <c r="AE870" s="37">
        <v>0</v>
      </c>
      <c r="AF870" s="37">
        <v>0</v>
      </c>
      <c r="AG870" s="37">
        <v>2047</v>
      </c>
      <c r="AH870" s="37">
        <v>10972</v>
      </c>
      <c r="AI870" s="37">
        <v>68</v>
      </c>
      <c r="AJ870" s="37">
        <v>167</v>
      </c>
      <c r="AK870" s="37">
        <v>0</v>
      </c>
      <c r="AL870" s="37">
        <v>0</v>
      </c>
      <c r="AM870" s="37">
        <v>0</v>
      </c>
      <c r="AN870" s="37">
        <v>0</v>
      </c>
      <c r="AO870" s="37">
        <v>0</v>
      </c>
      <c r="AP870" s="37">
        <v>0</v>
      </c>
      <c r="AQ870" s="37">
        <v>0</v>
      </c>
      <c r="AR870" s="37">
        <v>0</v>
      </c>
      <c r="AS870" s="37">
        <v>0</v>
      </c>
      <c r="AT870" s="37">
        <v>0</v>
      </c>
      <c r="AU870" s="38">
        <f t="shared" si="114"/>
        <v>7285</v>
      </c>
      <c r="AV870" s="38">
        <f t="shared" si="114"/>
        <v>32719</v>
      </c>
      <c r="AW870" s="77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5.75">
      <c r="A871" s="75" t="s">
        <v>40</v>
      </c>
      <c r="B871" s="8">
        <v>2018</v>
      </c>
      <c r="C871" s="37">
        <v>216</v>
      </c>
      <c r="D871" s="37">
        <v>911</v>
      </c>
      <c r="E871" s="37">
        <v>3802</v>
      </c>
      <c r="F871" s="37">
        <v>15591</v>
      </c>
      <c r="G871" s="37">
        <v>19</v>
      </c>
      <c r="H871" s="37">
        <v>85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5842</v>
      </c>
      <c r="R871" s="37">
        <v>34113</v>
      </c>
      <c r="S871" s="37">
        <v>525</v>
      </c>
      <c r="T871" s="37">
        <v>3421</v>
      </c>
      <c r="U871" s="37">
        <v>0</v>
      </c>
      <c r="V871" s="37">
        <v>2</v>
      </c>
      <c r="W871" s="37">
        <v>0</v>
      </c>
      <c r="X871" s="37">
        <v>0</v>
      </c>
      <c r="Y871" s="37">
        <v>0</v>
      </c>
      <c r="Z871" s="37">
        <v>0</v>
      </c>
      <c r="AA871" s="37">
        <v>108</v>
      </c>
      <c r="AB871" s="37">
        <v>251</v>
      </c>
      <c r="AC871" s="37">
        <v>0</v>
      </c>
      <c r="AD871" s="37">
        <v>0</v>
      </c>
      <c r="AE871" s="37">
        <v>21</v>
      </c>
      <c r="AF871" s="37">
        <v>76</v>
      </c>
      <c r="AG871" s="37">
        <v>0</v>
      </c>
      <c r="AH871" s="37">
        <v>0</v>
      </c>
      <c r="AI871" s="37">
        <v>29</v>
      </c>
      <c r="AJ871" s="37">
        <v>302</v>
      </c>
      <c r="AK871" s="37">
        <v>0</v>
      </c>
      <c r="AL871" s="37">
        <v>0</v>
      </c>
      <c r="AM871" s="37">
        <v>516</v>
      </c>
      <c r="AN871" s="37">
        <v>3032</v>
      </c>
      <c r="AO871" s="37">
        <v>0</v>
      </c>
      <c r="AP871" s="37">
        <v>0</v>
      </c>
      <c r="AQ871" s="37">
        <v>0</v>
      </c>
      <c r="AR871" s="37">
        <v>0</v>
      </c>
      <c r="AS871" s="37">
        <v>0</v>
      </c>
      <c r="AT871" s="37">
        <v>0</v>
      </c>
      <c r="AU871" s="38">
        <f t="shared" si="114"/>
        <v>11078</v>
      </c>
      <c r="AV871" s="38">
        <f t="shared" si="114"/>
        <v>57784</v>
      </c>
      <c r="AW871" s="75" t="s">
        <v>271</v>
      </c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5.75">
      <c r="A872" s="76"/>
      <c r="B872" s="8">
        <v>2019</v>
      </c>
      <c r="C872" s="37">
        <v>259</v>
      </c>
      <c r="D872" s="37">
        <v>1190</v>
      </c>
      <c r="E872" s="37">
        <v>9810</v>
      </c>
      <c r="F872" s="37">
        <v>39596</v>
      </c>
      <c r="G872" s="37">
        <v>6</v>
      </c>
      <c r="H872" s="37">
        <v>25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12361</v>
      </c>
      <c r="R872" s="37">
        <v>48829</v>
      </c>
      <c r="S872" s="37">
        <v>419</v>
      </c>
      <c r="T872" s="37">
        <v>2923</v>
      </c>
      <c r="U872" s="37">
        <v>0</v>
      </c>
      <c r="V872" s="37">
        <v>4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57</v>
      </c>
      <c r="AJ872" s="37">
        <v>236</v>
      </c>
      <c r="AK872" s="37">
        <v>0</v>
      </c>
      <c r="AL872" s="37">
        <v>0</v>
      </c>
      <c r="AM872" s="37">
        <v>229</v>
      </c>
      <c r="AN872" s="37">
        <v>1271</v>
      </c>
      <c r="AO872" s="37">
        <v>0</v>
      </c>
      <c r="AP872" s="37">
        <v>0</v>
      </c>
      <c r="AQ872" s="37">
        <v>0</v>
      </c>
      <c r="AR872" s="37">
        <v>0</v>
      </c>
      <c r="AS872" s="37">
        <v>0</v>
      </c>
      <c r="AT872" s="37">
        <v>0</v>
      </c>
      <c r="AU872" s="38">
        <f t="shared" si="114"/>
        <v>23141</v>
      </c>
      <c r="AV872" s="38">
        <f t="shared" si="114"/>
        <v>94074</v>
      </c>
      <c r="AW872" s="76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5.75">
      <c r="A873" s="77"/>
      <c r="B873" s="8">
        <v>2020</v>
      </c>
      <c r="C873" s="37">
        <v>1143</v>
      </c>
      <c r="D873" s="37">
        <v>5764</v>
      </c>
      <c r="E873" s="37">
        <v>7335</v>
      </c>
      <c r="F873" s="37">
        <v>28919</v>
      </c>
      <c r="G873" s="37">
        <v>112</v>
      </c>
      <c r="H873" s="37">
        <v>478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8250</v>
      </c>
      <c r="R873" s="37">
        <v>38558</v>
      </c>
      <c r="S873" s="37">
        <v>1530</v>
      </c>
      <c r="T873" s="37">
        <v>10472</v>
      </c>
      <c r="U873" s="37">
        <v>1</v>
      </c>
      <c r="V873" s="37">
        <v>2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4</v>
      </c>
      <c r="AF873" s="37">
        <v>20</v>
      </c>
      <c r="AG873" s="37">
        <v>0</v>
      </c>
      <c r="AH873" s="37">
        <v>0</v>
      </c>
      <c r="AI873" s="37">
        <v>8</v>
      </c>
      <c r="AJ873" s="37">
        <v>68</v>
      </c>
      <c r="AK873" s="37">
        <v>0</v>
      </c>
      <c r="AL873" s="37">
        <v>0</v>
      </c>
      <c r="AM873" s="37">
        <v>463</v>
      </c>
      <c r="AN873" s="37">
        <v>2457</v>
      </c>
      <c r="AO873" s="37">
        <v>0</v>
      </c>
      <c r="AP873" s="37">
        <v>0</v>
      </c>
      <c r="AQ873" s="37">
        <v>0</v>
      </c>
      <c r="AR873" s="37">
        <v>0</v>
      </c>
      <c r="AS873" s="37">
        <v>0</v>
      </c>
      <c r="AT873" s="37">
        <v>0</v>
      </c>
      <c r="AU873" s="38">
        <f t="shared" si="114"/>
        <v>18846</v>
      </c>
      <c r="AV873" s="38">
        <f t="shared" si="114"/>
        <v>86738</v>
      </c>
      <c r="AW873" s="77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5.75">
      <c r="A874" s="75" t="s">
        <v>80</v>
      </c>
      <c r="B874" s="8">
        <v>2018</v>
      </c>
      <c r="C874" s="37">
        <v>48</v>
      </c>
      <c r="D874" s="37">
        <v>165</v>
      </c>
      <c r="E874" s="37">
        <v>630</v>
      </c>
      <c r="F874" s="37">
        <v>2095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0</v>
      </c>
      <c r="AQ874" s="37">
        <v>0</v>
      </c>
      <c r="AR874" s="37">
        <v>0</v>
      </c>
      <c r="AS874" s="37">
        <v>0</v>
      </c>
      <c r="AT874" s="37">
        <v>0</v>
      </c>
      <c r="AU874" s="38">
        <f t="shared" si="114"/>
        <v>678</v>
      </c>
      <c r="AV874" s="38">
        <f t="shared" si="114"/>
        <v>2260</v>
      </c>
      <c r="AW874" s="75" t="s">
        <v>272</v>
      </c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5.75">
      <c r="A875" s="76"/>
      <c r="B875" s="8">
        <v>2019</v>
      </c>
      <c r="C875" s="37">
        <v>125</v>
      </c>
      <c r="D875" s="37">
        <v>450</v>
      </c>
      <c r="E875" s="37">
        <v>798</v>
      </c>
      <c r="F875" s="37">
        <v>2609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7">
        <v>0</v>
      </c>
      <c r="AP875" s="37">
        <v>0</v>
      </c>
      <c r="AQ875" s="37">
        <v>0</v>
      </c>
      <c r="AR875" s="37">
        <v>0</v>
      </c>
      <c r="AS875" s="37">
        <v>0</v>
      </c>
      <c r="AT875" s="37">
        <v>0</v>
      </c>
      <c r="AU875" s="38">
        <f t="shared" si="114"/>
        <v>923</v>
      </c>
      <c r="AV875" s="38">
        <f t="shared" si="114"/>
        <v>3059</v>
      </c>
      <c r="AW875" s="76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5.75">
      <c r="A876" s="77"/>
      <c r="B876" s="8">
        <v>2020</v>
      </c>
      <c r="C876" s="37">
        <v>0</v>
      </c>
      <c r="D876" s="37">
        <v>0</v>
      </c>
      <c r="E876" s="37">
        <v>72</v>
      </c>
      <c r="F876" s="37">
        <v>219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7">
        <v>0</v>
      </c>
      <c r="AP876" s="37">
        <v>0</v>
      </c>
      <c r="AQ876" s="37">
        <v>0</v>
      </c>
      <c r="AR876" s="37">
        <v>0</v>
      </c>
      <c r="AS876" s="37">
        <v>0</v>
      </c>
      <c r="AT876" s="37">
        <v>0</v>
      </c>
      <c r="AU876" s="38">
        <f t="shared" si="114"/>
        <v>72</v>
      </c>
      <c r="AV876" s="38">
        <f t="shared" si="114"/>
        <v>219</v>
      </c>
      <c r="AW876" s="77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5.75">
      <c r="A877" s="75" t="s">
        <v>42</v>
      </c>
      <c r="B877" s="8">
        <v>2018</v>
      </c>
      <c r="C877" s="37">
        <v>0</v>
      </c>
      <c r="D877" s="37">
        <v>24</v>
      </c>
      <c r="E877" s="37">
        <v>0</v>
      </c>
      <c r="F877" s="37">
        <v>4</v>
      </c>
      <c r="G877" s="37">
        <v>0</v>
      </c>
      <c r="H877" s="37">
        <v>0</v>
      </c>
      <c r="I877" s="37">
        <v>966</v>
      </c>
      <c r="J877" s="37">
        <v>1741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24</v>
      </c>
      <c r="AO877" s="37">
        <v>0</v>
      </c>
      <c r="AP877" s="37">
        <v>0</v>
      </c>
      <c r="AQ877" s="37">
        <v>0</v>
      </c>
      <c r="AR877" s="37">
        <v>0</v>
      </c>
      <c r="AS877" s="37">
        <v>0</v>
      </c>
      <c r="AT877" s="37">
        <v>0</v>
      </c>
      <c r="AU877" s="38">
        <f t="shared" si="114"/>
        <v>966</v>
      </c>
      <c r="AV877" s="38">
        <f t="shared" si="114"/>
        <v>1793</v>
      </c>
      <c r="AW877" s="75" t="s">
        <v>43</v>
      </c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5.75">
      <c r="A878" s="76"/>
      <c r="B878" s="8">
        <v>2019</v>
      </c>
      <c r="C878" s="37">
        <v>137</v>
      </c>
      <c r="D878" s="37">
        <v>22</v>
      </c>
      <c r="E878" s="37">
        <v>0</v>
      </c>
      <c r="F878" s="37">
        <v>0</v>
      </c>
      <c r="G878" s="37">
        <v>0</v>
      </c>
      <c r="H878" s="37">
        <v>0</v>
      </c>
      <c r="I878" s="37">
        <v>548</v>
      </c>
      <c r="J878" s="37">
        <v>990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41</v>
      </c>
      <c r="AN878" s="37">
        <v>41</v>
      </c>
      <c r="AO878" s="37">
        <v>0</v>
      </c>
      <c r="AP878" s="37">
        <v>0</v>
      </c>
      <c r="AQ878" s="37">
        <v>0</v>
      </c>
      <c r="AR878" s="37">
        <v>0</v>
      </c>
      <c r="AS878" s="37">
        <v>0</v>
      </c>
      <c r="AT878" s="37">
        <v>0</v>
      </c>
      <c r="AU878" s="38">
        <f t="shared" si="114"/>
        <v>726</v>
      </c>
      <c r="AV878" s="38">
        <f t="shared" si="114"/>
        <v>1053</v>
      </c>
      <c r="AW878" s="76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5.75">
      <c r="A879" s="77"/>
      <c r="B879" s="8">
        <v>2020</v>
      </c>
      <c r="C879" s="37">
        <v>3</v>
      </c>
      <c r="D879" s="37">
        <v>48</v>
      </c>
      <c r="E879" s="37">
        <v>0</v>
      </c>
      <c r="F879" s="37">
        <v>0</v>
      </c>
      <c r="G879" s="37">
        <v>0</v>
      </c>
      <c r="H879" s="37">
        <v>0</v>
      </c>
      <c r="I879" s="37">
        <v>376</v>
      </c>
      <c r="J879" s="37">
        <v>610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7</v>
      </c>
      <c r="AN879" s="37">
        <v>13</v>
      </c>
      <c r="AO879" s="37">
        <v>0</v>
      </c>
      <c r="AP879" s="37">
        <v>0</v>
      </c>
      <c r="AQ879" s="37">
        <v>0</v>
      </c>
      <c r="AR879" s="37">
        <v>0</v>
      </c>
      <c r="AS879" s="37">
        <v>0</v>
      </c>
      <c r="AT879" s="37">
        <v>0</v>
      </c>
      <c r="AU879" s="38">
        <f t="shared" si="114"/>
        <v>386</v>
      </c>
      <c r="AV879" s="38">
        <f t="shared" si="114"/>
        <v>671</v>
      </c>
      <c r="AW879" s="77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5.75">
      <c r="A880" s="75" t="s">
        <v>44</v>
      </c>
      <c r="B880" s="8">
        <v>2018</v>
      </c>
      <c r="C880" s="37">
        <v>0</v>
      </c>
      <c r="D880" s="37">
        <v>0</v>
      </c>
      <c r="E880" s="37">
        <v>147</v>
      </c>
      <c r="F880" s="37">
        <v>12869</v>
      </c>
      <c r="G880" s="37">
        <v>46</v>
      </c>
      <c r="H880" s="37">
        <v>4857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7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7</v>
      </c>
      <c r="AB880" s="37">
        <v>674</v>
      </c>
      <c r="AC880" s="37">
        <v>0</v>
      </c>
      <c r="AD880" s="37">
        <v>0</v>
      </c>
      <c r="AE880" s="37">
        <v>5</v>
      </c>
      <c r="AF880" s="37">
        <v>284</v>
      </c>
      <c r="AG880" s="37">
        <v>170</v>
      </c>
      <c r="AH880" s="37">
        <v>18595</v>
      </c>
      <c r="AI880" s="37">
        <v>22</v>
      </c>
      <c r="AJ880" s="37">
        <v>1548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7">
        <v>0</v>
      </c>
      <c r="AQ880" s="37">
        <v>0</v>
      </c>
      <c r="AR880" s="37">
        <v>0</v>
      </c>
      <c r="AS880" s="37">
        <v>0</v>
      </c>
      <c r="AT880" s="37">
        <v>0</v>
      </c>
      <c r="AU880" s="38">
        <f t="shared" si="114"/>
        <v>397</v>
      </c>
      <c r="AV880" s="38">
        <f t="shared" si="114"/>
        <v>38834</v>
      </c>
      <c r="AW880" s="75" t="s">
        <v>273</v>
      </c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5.75">
      <c r="A881" s="76"/>
      <c r="B881" s="8">
        <v>2019</v>
      </c>
      <c r="C881" s="37">
        <v>0</v>
      </c>
      <c r="D881" s="37">
        <v>32</v>
      </c>
      <c r="E881" s="37">
        <v>106.88800000000001</v>
      </c>
      <c r="F881" s="37">
        <v>61</v>
      </c>
      <c r="G881" s="37">
        <v>323.08199999999999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1</v>
      </c>
      <c r="S881" s="37">
        <v>0</v>
      </c>
      <c r="T881" s="37">
        <v>26524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25</v>
      </c>
      <c r="AB881" s="37">
        <v>27.218</v>
      </c>
      <c r="AC881" s="37">
        <v>0</v>
      </c>
      <c r="AD881" s="37">
        <v>0</v>
      </c>
      <c r="AE881" s="37">
        <v>0</v>
      </c>
      <c r="AF881" s="37">
        <v>0</v>
      </c>
      <c r="AG881" s="37">
        <v>649</v>
      </c>
      <c r="AH881" s="37">
        <v>476.036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7">
        <v>0</v>
      </c>
      <c r="AP881" s="37">
        <v>0</v>
      </c>
      <c r="AQ881" s="37">
        <v>0</v>
      </c>
      <c r="AR881" s="37">
        <v>0</v>
      </c>
      <c r="AS881" s="37">
        <v>0</v>
      </c>
      <c r="AT881" s="37">
        <v>0</v>
      </c>
      <c r="AU881" s="38">
        <f t="shared" si="114"/>
        <v>1103.97</v>
      </c>
      <c r="AV881" s="38">
        <f t="shared" si="114"/>
        <v>27121.254000000001</v>
      </c>
      <c r="AW881" s="76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5.75">
      <c r="A882" s="77"/>
      <c r="B882" s="8">
        <v>2020</v>
      </c>
      <c r="C882" s="37">
        <v>0</v>
      </c>
      <c r="D882" s="37">
        <v>0</v>
      </c>
      <c r="E882" s="37">
        <v>0</v>
      </c>
      <c r="F882" s="37">
        <v>0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1</v>
      </c>
      <c r="R882" s="37">
        <v>8</v>
      </c>
      <c r="S882" s="37">
        <v>3010</v>
      </c>
      <c r="T882" s="37">
        <v>14295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7">
        <v>0</v>
      </c>
      <c r="AL882" s="37">
        <v>0</v>
      </c>
      <c r="AM882" s="37">
        <v>0</v>
      </c>
      <c r="AN882" s="37">
        <v>0</v>
      </c>
      <c r="AO882" s="37">
        <v>0</v>
      </c>
      <c r="AP882" s="37">
        <v>0</v>
      </c>
      <c r="AQ882" s="37">
        <v>0</v>
      </c>
      <c r="AR882" s="37">
        <v>0</v>
      </c>
      <c r="AS882" s="37">
        <v>0</v>
      </c>
      <c r="AT882" s="37">
        <v>0</v>
      </c>
      <c r="AU882" s="38">
        <f t="shared" si="114"/>
        <v>3011</v>
      </c>
      <c r="AV882" s="38">
        <f t="shared" si="114"/>
        <v>14303</v>
      </c>
      <c r="AW882" s="77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5.75">
      <c r="A883" s="75" t="s">
        <v>45</v>
      </c>
      <c r="B883" s="8">
        <v>2018</v>
      </c>
      <c r="C883" s="37">
        <v>0</v>
      </c>
      <c r="D883" s="37">
        <v>0</v>
      </c>
      <c r="E883" s="37">
        <v>0</v>
      </c>
      <c r="F883" s="37">
        <v>3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108</v>
      </c>
      <c r="R883" s="37">
        <v>324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7">
        <v>0</v>
      </c>
      <c r="AP883" s="37">
        <v>0</v>
      </c>
      <c r="AQ883" s="37">
        <v>0</v>
      </c>
      <c r="AR883" s="37">
        <v>0</v>
      </c>
      <c r="AS883" s="37">
        <v>0</v>
      </c>
      <c r="AT883" s="37">
        <v>0</v>
      </c>
      <c r="AU883" s="38">
        <f t="shared" si="114"/>
        <v>108</v>
      </c>
      <c r="AV883" s="38">
        <f t="shared" si="114"/>
        <v>327</v>
      </c>
      <c r="AW883" s="75" t="s">
        <v>274</v>
      </c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5.75">
      <c r="A884" s="76"/>
      <c r="B884" s="8">
        <v>2019</v>
      </c>
      <c r="C884" s="37">
        <v>0</v>
      </c>
      <c r="D884" s="37">
        <v>0</v>
      </c>
      <c r="E884" s="37">
        <v>0</v>
      </c>
      <c r="F884" s="37">
        <v>1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7">
        <v>0</v>
      </c>
      <c r="AP884" s="37">
        <v>0</v>
      </c>
      <c r="AQ884" s="37">
        <v>0</v>
      </c>
      <c r="AR884" s="37">
        <v>0</v>
      </c>
      <c r="AS884" s="37">
        <v>0</v>
      </c>
      <c r="AT884" s="37">
        <v>0</v>
      </c>
      <c r="AU884" s="38">
        <f t="shared" si="114"/>
        <v>0</v>
      </c>
      <c r="AV884" s="38">
        <f t="shared" si="114"/>
        <v>1</v>
      </c>
      <c r="AW884" s="76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5.75">
      <c r="A885" s="77"/>
      <c r="B885" s="8">
        <v>2020</v>
      </c>
      <c r="C885" s="37">
        <v>0</v>
      </c>
      <c r="D885" s="37">
        <v>0</v>
      </c>
      <c r="E885" s="37">
        <v>0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7">
        <v>0</v>
      </c>
      <c r="AP885" s="37">
        <v>0</v>
      </c>
      <c r="AQ885" s="37">
        <v>0</v>
      </c>
      <c r="AR885" s="37">
        <v>0</v>
      </c>
      <c r="AS885" s="37">
        <v>0</v>
      </c>
      <c r="AT885" s="37">
        <v>0</v>
      </c>
      <c r="AU885" s="38">
        <f t="shared" si="114"/>
        <v>0</v>
      </c>
      <c r="AV885" s="38">
        <f t="shared" si="114"/>
        <v>0</v>
      </c>
      <c r="AW885" s="77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5.75">
      <c r="A886" s="75" t="s">
        <v>46</v>
      </c>
      <c r="B886" s="8">
        <v>2018</v>
      </c>
      <c r="C886" s="37">
        <v>0</v>
      </c>
      <c r="D886" s="37">
        <v>0</v>
      </c>
      <c r="E886" s="37">
        <v>0</v>
      </c>
      <c r="F886" s="37">
        <v>0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7">
        <v>0</v>
      </c>
      <c r="AP886" s="37">
        <v>0</v>
      </c>
      <c r="AQ886" s="37">
        <v>0</v>
      </c>
      <c r="AR886" s="37">
        <v>0</v>
      </c>
      <c r="AS886" s="37">
        <v>0</v>
      </c>
      <c r="AT886" s="37">
        <v>0</v>
      </c>
      <c r="AU886" s="38">
        <f t="shared" si="114"/>
        <v>0</v>
      </c>
      <c r="AV886" s="38">
        <f t="shared" si="114"/>
        <v>0</v>
      </c>
      <c r="AW886" s="75" t="s">
        <v>275</v>
      </c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5.75">
      <c r="A887" s="76"/>
      <c r="B887" s="8">
        <v>2019</v>
      </c>
      <c r="C887" s="37">
        <v>0</v>
      </c>
      <c r="D887" s="37">
        <v>0</v>
      </c>
      <c r="E887" s="37">
        <v>86</v>
      </c>
      <c r="F887" s="37">
        <v>66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7">
        <v>90</v>
      </c>
      <c r="AP887" s="37">
        <v>77</v>
      </c>
      <c r="AQ887" s="37">
        <v>0</v>
      </c>
      <c r="AR887" s="37">
        <v>0</v>
      </c>
      <c r="AS887" s="37">
        <v>0</v>
      </c>
      <c r="AT887" s="37">
        <v>0</v>
      </c>
      <c r="AU887" s="38">
        <f t="shared" si="114"/>
        <v>176</v>
      </c>
      <c r="AV887" s="38">
        <f t="shared" si="114"/>
        <v>143</v>
      </c>
      <c r="AW887" s="76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5.75">
      <c r="A888" s="77"/>
      <c r="B888" s="8">
        <v>2020</v>
      </c>
      <c r="C888" s="37">
        <v>0</v>
      </c>
      <c r="D888" s="37">
        <v>0</v>
      </c>
      <c r="E888" s="37">
        <v>2304</v>
      </c>
      <c r="F888" s="37">
        <v>1637</v>
      </c>
      <c r="G888" s="37">
        <v>0</v>
      </c>
      <c r="H888" s="37">
        <v>0</v>
      </c>
      <c r="I888" s="37">
        <v>22</v>
      </c>
      <c r="J888" s="37">
        <v>42</v>
      </c>
      <c r="K888" s="37">
        <v>35</v>
      </c>
      <c r="L888" s="37">
        <v>30</v>
      </c>
      <c r="M888" s="37">
        <v>0</v>
      </c>
      <c r="N888" s="37">
        <v>0</v>
      </c>
      <c r="O888" s="37">
        <v>0</v>
      </c>
      <c r="P888" s="37">
        <v>0</v>
      </c>
      <c r="Q888" s="37">
        <v>113</v>
      </c>
      <c r="R888" s="37">
        <v>86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7">
        <v>5</v>
      </c>
      <c r="AP888" s="37">
        <v>3</v>
      </c>
      <c r="AQ888" s="37">
        <v>0</v>
      </c>
      <c r="AR888" s="37">
        <v>0</v>
      </c>
      <c r="AS888" s="37">
        <v>0</v>
      </c>
      <c r="AT888" s="37">
        <v>0</v>
      </c>
      <c r="AU888" s="38">
        <f t="shared" si="114"/>
        <v>2479</v>
      </c>
      <c r="AV888" s="38">
        <f t="shared" si="114"/>
        <v>1798</v>
      </c>
      <c r="AW888" s="77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5.75">
      <c r="A889" s="75" t="s">
        <v>47</v>
      </c>
      <c r="B889" s="8">
        <v>2018</v>
      </c>
      <c r="C889" s="37">
        <v>0</v>
      </c>
      <c r="D889" s="37">
        <v>0</v>
      </c>
      <c r="E889" s="37">
        <v>4304</v>
      </c>
      <c r="F889" s="37">
        <v>6856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4955</v>
      </c>
      <c r="R889" s="37">
        <v>8897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345</v>
      </c>
      <c r="AB889" s="37">
        <v>521</v>
      </c>
      <c r="AC889" s="37">
        <v>0</v>
      </c>
      <c r="AD889" s="37">
        <v>0</v>
      </c>
      <c r="AE889" s="37">
        <v>0</v>
      </c>
      <c r="AF889" s="37">
        <v>0</v>
      </c>
      <c r="AG889" s="37">
        <v>57</v>
      </c>
      <c r="AH889" s="37">
        <v>234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7">
        <v>0</v>
      </c>
      <c r="AP889" s="37">
        <v>0</v>
      </c>
      <c r="AQ889" s="37">
        <v>0</v>
      </c>
      <c r="AR889" s="37">
        <v>0</v>
      </c>
      <c r="AS889" s="37">
        <v>0</v>
      </c>
      <c r="AT889" s="37">
        <v>0</v>
      </c>
      <c r="AU889" s="38">
        <f t="shared" si="114"/>
        <v>9661</v>
      </c>
      <c r="AV889" s="38">
        <f t="shared" si="114"/>
        <v>16508</v>
      </c>
      <c r="AW889" s="75" t="s">
        <v>48</v>
      </c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5.75">
      <c r="A890" s="76"/>
      <c r="B890" s="8">
        <v>2019</v>
      </c>
      <c r="C890" s="37">
        <v>0</v>
      </c>
      <c r="D890" s="37">
        <v>0</v>
      </c>
      <c r="E890" s="37">
        <v>14486</v>
      </c>
      <c r="F890" s="37">
        <v>24297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2272</v>
      </c>
      <c r="R890" s="37">
        <v>4779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57</v>
      </c>
      <c r="AH890" s="37">
        <v>238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7">
        <v>0</v>
      </c>
      <c r="AQ890" s="37">
        <v>0</v>
      </c>
      <c r="AR890" s="37">
        <v>0</v>
      </c>
      <c r="AS890" s="37">
        <v>0</v>
      </c>
      <c r="AT890" s="37">
        <v>0</v>
      </c>
      <c r="AU890" s="38">
        <f t="shared" si="114"/>
        <v>16815</v>
      </c>
      <c r="AV890" s="38">
        <f t="shared" si="114"/>
        <v>29314</v>
      </c>
      <c r="AW890" s="76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5.75">
      <c r="A891" s="77"/>
      <c r="B891" s="8">
        <v>2020</v>
      </c>
      <c r="C891" s="37">
        <v>69</v>
      </c>
      <c r="D891" s="37">
        <v>131</v>
      </c>
      <c r="E891" s="37">
        <v>22379</v>
      </c>
      <c r="F891" s="37">
        <v>34817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786</v>
      </c>
      <c r="R891" s="37">
        <v>1188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3</v>
      </c>
      <c r="AH891" s="37">
        <v>12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7">
        <v>0</v>
      </c>
      <c r="AP891" s="37">
        <v>0</v>
      </c>
      <c r="AQ891" s="37">
        <v>0</v>
      </c>
      <c r="AR891" s="37">
        <v>0</v>
      </c>
      <c r="AS891" s="37">
        <v>0</v>
      </c>
      <c r="AT891" s="37">
        <v>0</v>
      </c>
      <c r="AU891" s="38">
        <f t="shared" ref="AU891:AV891" si="115">SUM(C891,E891,G891,I891,K891,M891,O891,Q891,S891,U891,W891,Y891,AA891,AC891,AE891,AG891,AI891,AK891,AM891,AO891,AQ891,AS891)</f>
        <v>23237</v>
      </c>
      <c r="AV891" s="38">
        <f t="shared" si="115"/>
        <v>36148</v>
      </c>
      <c r="AW891" s="77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5.75">
      <c r="A892" s="75" t="s">
        <v>120</v>
      </c>
      <c r="B892" s="8">
        <v>2018</v>
      </c>
      <c r="C892" s="37">
        <v>9346</v>
      </c>
      <c r="D892" s="37">
        <v>30682.725999999999</v>
      </c>
      <c r="E892" s="37">
        <v>52378.887999999999</v>
      </c>
      <c r="F892" s="37">
        <v>241447.87900000002</v>
      </c>
      <c r="G892" s="37">
        <v>525.08199999999999</v>
      </c>
      <c r="H892" s="37">
        <v>690.24599999999998</v>
      </c>
      <c r="I892" s="37">
        <v>569</v>
      </c>
      <c r="J892" s="37">
        <v>1057</v>
      </c>
      <c r="K892" s="37">
        <v>0</v>
      </c>
      <c r="L892" s="37">
        <v>0</v>
      </c>
      <c r="M892" s="37">
        <v>109</v>
      </c>
      <c r="N892" s="37">
        <v>129</v>
      </c>
      <c r="O892" s="37">
        <v>49</v>
      </c>
      <c r="P892" s="37">
        <v>232.33100000000002</v>
      </c>
      <c r="Q892" s="37">
        <v>42086</v>
      </c>
      <c r="R892" s="37">
        <v>155651.71299999999</v>
      </c>
      <c r="S892" s="37">
        <v>4323</v>
      </c>
      <c r="T892" s="37">
        <v>53215.603000000003</v>
      </c>
      <c r="U892" s="37">
        <v>24</v>
      </c>
      <c r="V892" s="37">
        <v>171</v>
      </c>
      <c r="W892" s="37">
        <v>80</v>
      </c>
      <c r="X892" s="37">
        <v>1258.098</v>
      </c>
      <c r="Y892" s="37">
        <v>0</v>
      </c>
      <c r="Z892" s="37">
        <v>0</v>
      </c>
      <c r="AA892" s="37">
        <v>12613</v>
      </c>
      <c r="AB892" s="37">
        <v>41413.218000000001</v>
      </c>
      <c r="AC892" s="37">
        <v>105</v>
      </c>
      <c r="AD892" s="37">
        <v>245</v>
      </c>
      <c r="AE892" s="37">
        <v>0</v>
      </c>
      <c r="AF892" s="37">
        <v>1117.19</v>
      </c>
      <c r="AG892" s="37">
        <v>4677</v>
      </c>
      <c r="AH892" s="37">
        <v>16049.442999999999</v>
      </c>
      <c r="AI892" s="37">
        <v>220</v>
      </c>
      <c r="AJ892" s="37">
        <v>1145</v>
      </c>
      <c r="AK892" s="37">
        <v>0</v>
      </c>
      <c r="AL892" s="37">
        <v>0</v>
      </c>
      <c r="AM892" s="37">
        <v>539</v>
      </c>
      <c r="AN892" s="37">
        <v>2253.4670000000001</v>
      </c>
      <c r="AO892" s="37">
        <v>98</v>
      </c>
      <c r="AP892" s="37">
        <v>1383.2429999999999</v>
      </c>
      <c r="AQ892" s="37">
        <v>0</v>
      </c>
      <c r="AR892" s="37">
        <v>0</v>
      </c>
      <c r="AS892" s="37">
        <v>0</v>
      </c>
      <c r="AT892" s="37">
        <v>0</v>
      </c>
      <c r="AU892" s="38">
        <f t="shared" ref="AU892:AV894" si="116">SUM(AU826,AU829,AU832,AU835,AU838,AU841,AU844,AU847,AU850,AU853,AU856,AU859,AU865,AU868,AU871,AU874,AU877,AU880,AU883,AU886,AU889)</f>
        <v>135272.59299999999</v>
      </c>
      <c r="AV892" s="38">
        <f t="shared" si="116"/>
        <v>328791.19361412601</v>
      </c>
      <c r="AW892" s="75" t="s">
        <v>82</v>
      </c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5.75">
      <c r="A893" s="76"/>
      <c r="B893" s="8">
        <v>2019</v>
      </c>
      <c r="C893" s="37">
        <v>3636</v>
      </c>
      <c r="D893" s="37">
        <v>12483</v>
      </c>
      <c r="E893" s="37">
        <v>1168</v>
      </c>
      <c r="F893" s="37">
        <v>5265</v>
      </c>
      <c r="G893" s="37">
        <v>67</v>
      </c>
      <c r="H893" s="37">
        <v>203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2688</v>
      </c>
      <c r="R893" s="37">
        <v>8645</v>
      </c>
      <c r="S893" s="37">
        <v>5688</v>
      </c>
      <c r="T893" s="37">
        <v>34416</v>
      </c>
      <c r="U893" s="37">
        <v>0</v>
      </c>
      <c r="V893" s="37">
        <v>0</v>
      </c>
      <c r="W893" s="37">
        <v>101</v>
      </c>
      <c r="X893" s="37">
        <v>543</v>
      </c>
      <c r="Y893" s="37">
        <v>1</v>
      </c>
      <c r="Z893" s="37">
        <v>6</v>
      </c>
      <c r="AA893" s="37">
        <v>33</v>
      </c>
      <c r="AB893" s="37">
        <v>278</v>
      </c>
      <c r="AC893" s="37">
        <v>3</v>
      </c>
      <c r="AD893" s="37">
        <v>22</v>
      </c>
      <c r="AE893" s="37">
        <v>0</v>
      </c>
      <c r="AF893" s="37">
        <v>0</v>
      </c>
      <c r="AG893" s="37">
        <v>1083</v>
      </c>
      <c r="AH893" s="37">
        <v>5207</v>
      </c>
      <c r="AI893" s="37">
        <v>5</v>
      </c>
      <c r="AJ893" s="37">
        <v>39</v>
      </c>
      <c r="AK893" s="37">
        <v>0</v>
      </c>
      <c r="AL893" s="37">
        <v>0</v>
      </c>
      <c r="AM893" s="37">
        <v>151</v>
      </c>
      <c r="AN893" s="37">
        <v>917</v>
      </c>
      <c r="AO893" s="37">
        <v>0</v>
      </c>
      <c r="AP893" s="37">
        <v>0</v>
      </c>
      <c r="AQ893" s="37">
        <v>0</v>
      </c>
      <c r="AR893" s="37">
        <v>0</v>
      </c>
      <c r="AS893" s="37">
        <v>0</v>
      </c>
      <c r="AT893" s="37">
        <v>0</v>
      </c>
      <c r="AU893" s="38">
        <f t="shared" si="116"/>
        <v>126950.97</v>
      </c>
      <c r="AV893" s="38">
        <f t="shared" si="116"/>
        <v>473183.25400000002</v>
      </c>
      <c r="AW893" s="76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5.75">
      <c r="A894" s="76"/>
      <c r="B894" s="8">
        <v>2020</v>
      </c>
      <c r="C894" s="37">
        <f>C828+C831+C834+C837+C840+C843+C846+C849+C852+C855+C858+C861+C864+C867+C870+C873+C876+C879+C882+C885+C882+C885+C888+C891</f>
        <v>13475</v>
      </c>
      <c r="D894" s="37">
        <f t="shared" ref="D894:AT894" si="117">D828+D831+D834+D837+D840+D843+D846+D849+D852+D855+D858+D861+D864+D867+D870+D873+D876+D879+D882+D885+D882+D885+D888+D891</f>
        <v>47584</v>
      </c>
      <c r="E894" s="37">
        <f t="shared" si="117"/>
        <v>55682</v>
      </c>
      <c r="F894" s="37">
        <f t="shared" si="117"/>
        <v>130853</v>
      </c>
      <c r="G894" s="37">
        <f t="shared" si="117"/>
        <v>379</v>
      </c>
      <c r="H894" s="37">
        <f t="shared" si="117"/>
        <v>1361</v>
      </c>
      <c r="I894" s="37">
        <f t="shared" si="117"/>
        <v>398</v>
      </c>
      <c r="J894" s="37">
        <f t="shared" si="117"/>
        <v>652</v>
      </c>
      <c r="K894" s="37">
        <f t="shared" si="117"/>
        <v>60</v>
      </c>
      <c r="L894" s="37">
        <f t="shared" si="117"/>
        <v>62</v>
      </c>
      <c r="M894" s="37">
        <f t="shared" si="117"/>
        <v>0</v>
      </c>
      <c r="N894" s="37">
        <f t="shared" si="117"/>
        <v>0</v>
      </c>
      <c r="O894" s="37">
        <f t="shared" si="117"/>
        <v>0</v>
      </c>
      <c r="P894" s="37">
        <f t="shared" si="117"/>
        <v>0</v>
      </c>
      <c r="Q894" s="37">
        <f t="shared" si="117"/>
        <v>35261</v>
      </c>
      <c r="R894" s="37">
        <f t="shared" si="117"/>
        <v>144252</v>
      </c>
      <c r="S894" s="37">
        <f t="shared" si="117"/>
        <v>14179</v>
      </c>
      <c r="T894" s="37">
        <f t="shared" si="117"/>
        <v>78050</v>
      </c>
      <c r="U894" s="37">
        <f t="shared" si="117"/>
        <v>1</v>
      </c>
      <c r="V894" s="37">
        <f t="shared" si="117"/>
        <v>2</v>
      </c>
      <c r="W894" s="37">
        <f t="shared" si="117"/>
        <v>101</v>
      </c>
      <c r="X894" s="37">
        <f t="shared" si="117"/>
        <v>543</v>
      </c>
      <c r="Y894" s="37">
        <f t="shared" si="117"/>
        <v>1</v>
      </c>
      <c r="Z894" s="37">
        <f t="shared" si="117"/>
        <v>6</v>
      </c>
      <c r="AA894" s="37">
        <f t="shared" si="117"/>
        <v>13162</v>
      </c>
      <c r="AB894" s="37">
        <f t="shared" si="117"/>
        <v>42481</v>
      </c>
      <c r="AC894" s="37">
        <f t="shared" si="117"/>
        <v>48</v>
      </c>
      <c r="AD894" s="37">
        <f t="shared" si="117"/>
        <v>260</v>
      </c>
      <c r="AE894" s="37">
        <f t="shared" si="117"/>
        <v>4</v>
      </c>
      <c r="AF894" s="37">
        <f t="shared" si="117"/>
        <v>20</v>
      </c>
      <c r="AG894" s="37">
        <f t="shared" si="117"/>
        <v>4562</v>
      </c>
      <c r="AH894" s="37">
        <f t="shared" si="117"/>
        <v>20904</v>
      </c>
      <c r="AI894" s="37">
        <f t="shared" si="117"/>
        <v>104</v>
      </c>
      <c r="AJ894" s="37">
        <f t="shared" si="117"/>
        <v>399</v>
      </c>
      <c r="AK894" s="37">
        <f t="shared" si="117"/>
        <v>0</v>
      </c>
      <c r="AL894" s="37">
        <f t="shared" si="117"/>
        <v>0</v>
      </c>
      <c r="AM894" s="37">
        <f t="shared" si="117"/>
        <v>907</v>
      </c>
      <c r="AN894" s="37">
        <f t="shared" si="117"/>
        <v>3861</v>
      </c>
      <c r="AO894" s="37">
        <f t="shared" si="117"/>
        <v>5</v>
      </c>
      <c r="AP894" s="37">
        <f t="shared" si="117"/>
        <v>3</v>
      </c>
      <c r="AQ894" s="37">
        <f t="shared" si="117"/>
        <v>0</v>
      </c>
      <c r="AR894" s="37">
        <f t="shared" si="117"/>
        <v>0</v>
      </c>
      <c r="AS894" s="37">
        <f t="shared" si="117"/>
        <v>0</v>
      </c>
      <c r="AT894" s="37">
        <f t="shared" si="117"/>
        <v>0</v>
      </c>
      <c r="AU894" s="38">
        <f t="shared" si="116"/>
        <v>125997</v>
      </c>
      <c r="AV894" s="38">
        <f t="shared" si="116"/>
        <v>434553</v>
      </c>
      <c r="AW894" s="77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5.75">
      <c r="A895" s="1"/>
      <c r="B895" s="1"/>
      <c r="C895" s="44"/>
      <c r="D895" s="44"/>
      <c r="E895" s="44"/>
      <c r="F895" s="44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6.5" customHeight="1">
      <c r="A899" s="52" t="s">
        <v>246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47" t="s">
        <v>245</v>
      </c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9.5" customHeight="1">
      <c r="A900" s="112" t="s">
        <v>286</v>
      </c>
      <c r="B900" s="112"/>
      <c r="C900" s="112"/>
      <c r="D900" s="11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82" t="s">
        <v>296</v>
      </c>
      <c r="AT900" s="82"/>
      <c r="AU900" s="82"/>
      <c r="AV900" s="82"/>
      <c r="AW900" s="8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6.5" customHeight="1">
      <c r="A901" s="74" t="s">
        <v>258</v>
      </c>
      <c r="B901" s="74"/>
      <c r="C901" s="74"/>
      <c r="D901" s="74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J901" s="2"/>
      <c r="AK901" s="2"/>
      <c r="AL901" s="2"/>
      <c r="AM901" s="2"/>
      <c r="AN901" s="2"/>
      <c r="AO901" s="2"/>
      <c r="AP901" s="2"/>
      <c r="AQ901" s="88" t="s">
        <v>122</v>
      </c>
      <c r="AR901" s="88"/>
      <c r="AS901" s="88"/>
      <c r="AT901" s="88"/>
      <c r="AU901" s="88"/>
      <c r="AV901" s="88"/>
      <c r="AW901" s="88"/>
      <c r="AX901" s="29"/>
      <c r="AY901" s="29"/>
      <c r="AZ901" s="1"/>
      <c r="BA901" s="1"/>
      <c r="BB901" s="1"/>
    </row>
    <row r="902" spans="1:61" ht="16.5" customHeight="1">
      <c r="A902" s="78" t="s">
        <v>84</v>
      </c>
      <c r="B902" s="79"/>
      <c r="C902" s="80" t="s">
        <v>85</v>
      </c>
      <c r="D902" s="81"/>
      <c r="E902" s="80" t="s">
        <v>16</v>
      </c>
      <c r="F902" s="81"/>
      <c r="G902" s="80" t="s">
        <v>18</v>
      </c>
      <c r="H902" s="81"/>
      <c r="I902" s="80" t="s">
        <v>19</v>
      </c>
      <c r="J902" s="81"/>
      <c r="K902" s="80" t="s">
        <v>20</v>
      </c>
      <c r="L902" s="81"/>
      <c r="M902" s="80" t="s">
        <v>21</v>
      </c>
      <c r="N902" s="81"/>
      <c r="O902" s="80" t="s">
        <v>86</v>
      </c>
      <c r="P902" s="81"/>
      <c r="Q902" s="80" t="s">
        <v>24</v>
      </c>
      <c r="R902" s="81"/>
      <c r="S902" s="80" t="s">
        <v>26</v>
      </c>
      <c r="T902" s="81"/>
      <c r="U902" s="80" t="s">
        <v>28</v>
      </c>
      <c r="V902" s="81"/>
      <c r="W902" s="80" t="s">
        <v>30</v>
      </c>
      <c r="X902" s="81"/>
      <c r="Y902" s="80" t="s">
        <v>32</v>
      </c>
      <c r="Z902" s="81"/>
      <c r="AA902" s="80" t="s">
        <v>34</v>
      </c>
      <c r="AB902" s="81"/>
      <c r="AC902" s="80" t="s">
        <v>36</v>
      </c>
      <c r="AD902" s="81"/>
      <c r="AE902" s="80" t="s">
        <v>38</v>
      </c>
      <c r="AF902" s="81"/>
      <c r="AG902" s="80" t="s">
        <v>40</v>
      </c>
      <c r="AH902" s="81"/>
      <c r="AI902" s="80" t="s">
        <v>41</v>
      </c>
      <c r="AJ902" s="81"/>
      <c r="AK902" s="80" t="s">
        <v>42</v>
      </c>
      <c r="AL902" s="81"/>
      <c r="AM902" s="80" t="s">
        <v>44</v>
      </c>
      <c r="AN902" s="81"/>
      <c r="AO902" s="80" t="s">
        <v>45</v>
      </c>
      <c r="AP902" s="81"/>
      <c r="AQ902" s="80" t="s">
        <v>46</v>
      </c>
      <c r="AR902" s="81"/>
      <c r="AS902" s="80" t="s">
        <v>47</v>
      </c>
      <c r="AT902" s="81"/>
      <c r="AU902" s="80" t="s">
        <v>81</v>
      </c>
      <c r="AV902" s="81"/>
      <c r="AW902" s="30" t="s">
        <v>87</v>
      </c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6.5" customHeight="1">
      <c r="A903" s="75" t="s">
        <v>88</v>
      </c>
      <c r="B903" s="30" t="s">
        <v>52</v>
      </c>
      <c r="C903" s="80" t="s">
        <v>266</v>
      </c>
      <c r="D903" s="81"/>
      <c r="E903" s="80" t="s">
        <v>89</v>
      </c>
      <c r="F903" s="81"/>
      <c r="G903" s="80" t="s">
        <v>267</v>
      </c>
      <c r="H903" s="81"/>
      <c r="I903" s="80" t="s">
        <v>268</v>
      </c>
      <c r="J903" s="81"/>
      <c r="K903" s="80" t="s">
        <v>269</v>
      </c>
      <c r="L903" s="81"/>
      <c r="M903" s="80" t="s">
        <v>270</v>
      </c>
      <c r="N903" s="81"/>
      <c r="O903" s="80" t="s">
        <v>90</v>
      </c>
      <c r="P903" s="81"/>
      <c r="Q903" s="80" t="s">
        <v>91</v>
      </c>
      <c r="R903" s="81"/>
      <c r="S903" s="80" t="s">
        <v>92</v>
      </c>
      <c r="T903" s="81"/>
      <c r="U903" s="80" t="s">
        <v>93</v>
      </c>
      <c r="V903" s="81"/>
      <c r="W903" s="80" t="s">
        <v>94</v>
      </c>
      <c r="X903" s="81"/>
      <c r="Y903" s="80" t="s">
        <v>95</v>
      </c>
      <c r="Z903" s="81"/>
      <c r="AA903" s="80" t="s">
        <v>96</v>
      </c>
      <c r="AB903" s="81"/>
      <c r="AC903" s="80" t="s">
        <v>97</v>
      </c>
      <c r="AD903" s="81"/>
      <c r="AE903" s="80" t="s">
        <v>98</v>
      </c>
      <c r="AF903" s="81"/>
      <c r="AG903" s="80" t="s">
        <v>271</v>
      </c>
      <c r="AH903" s="81"/>
      <c r="AI903" s="80" t="s">
        <v>272</v>
      </c>
      <c r="AJ903" s="81"/>
      <c r="AK903" s="80" t="s">
        <v>99</v>
      </c>
      <c r="AL903" s="81"/>
      <c r="AM903" s="80" t="s">
        <v>273</v>
      </c>
      <c r="AN903" s="81"/>
      <c r="AO903" s="80" t="s">
        <v>100</v>
      </c>
      <c r="AP903" s="81"/>
      <c r="AQ903" s="80" t="s">
        <v>275</v>
      </c>
      <c r="AR903" s="81"/>
      <c r="AS903" s="80" t="s">
        <v>101</v>
      </c>
      <c r="AT903" s="81"/>
      <c r="AU903" s="80" t="s">
        <v>102</v>
      </c>
      <c r="AV903" s="81"/>
      <c r="AW903" s="83" t="s">
        <v>103</v>
      </c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5.75">
      <c r="A904" s="77"/>
      <c r="B904" s="48" t="s">
        <v>65</v>
      </c>
      <c r="C904" s="35" t="s">
        <v>123</v>
      </c>
      <c r="D904" s="46" t="s">
        <v>124</v>
      </c>
      <c r="E904" s="35" t="s">
        <v>123</v>
      </c>
      <c r="F904" s="46" t="s">
        <v>124</v>
      </c>
      <c r="G904" s="35" t="s">
        <v>123</v>
      </c>
      <c r="H904" s="46" t="s">
        <v>124</v>
      </c>
      <c r="I904" s="35" t="s">
        <v>123</v>
      </c>
      <c r="J904" s="46" t="s">
        <v>124</v>
      </c>
      <c r="K904" s="35" t="s">
        <v>123</v>
      </c>
      <c r="L904" s="46" t="s">
        <v>124</v>
      </c>
      <c r="M904" s="35" t="s">
        <v>123</v>
      </c>
      <c r="N904" s="46" t="s">
        <v>124</v>
      </c>
      <c r="O904" s="35" t="s">
        <v>123</v>
      </c>
      <c r="P904" s="46" t="s">
        <v>124</v>
      </c>
      <c r="Q904" s="35" t="s">
        <v>123</v>
      </c>
      <c r="R904" s="46" t="s">
        <v>124</v>
      </c>
      <c r="S904" s="35" t="s">
        <v>123</v>
      </c>
      <c r="T904" s="46" t="s">
        <v>124</v>
      </c>
      <c r="U904" s="35" t="s">
        <v>123</v>
      </c>
      <c r="V904" s="46" t="s">
        <v>124</v>
      </c>
      <c r="W904" s="35" t="s">
        <v>123</v>
      </c>
      <c r="X904" s="46" t="s">
        <v>124</v>
      </c>
      <c r="Y904" s="35" t="s">
        <v>123</v>
      </c>
      <c r="Z904" s="46" t="s">
        <v>124</v>
      </c>
      <c r="AA904" s="35" t="s">
        <v>123</v>
      </c>
      <c r="AB904" s="46" t="s">
        <v>124</v>
      </c>
      <c r="AC904" s="35" t="s">
        <v>123</v>
      </c>
      <c r="AD904" s="46" t="s">
        <v>124</v>
      </c>
      <c r="AE904" s="35" t="s">
        <v>123</v>
      </c>
      <c r="AF904" s="46" t="s">
        <v>124</v>
      </c>
      <c r="AG904" s="35" t="s">
        <v>123</v>
      </c>
      <c r="AH904" s="46" t="s">
        <v>124</v>
      </c>
      <c r="AI904" s="35" t="s">
        <v>123</v>
      </c>
      <c r="AJ904" s="46" t="s">
        <v>124</v>
      </c>
      <c r="AK904" s="35" t="s">
        <v>123</v>
      </c>
      <c r="AL904" s="46" t="s">
        <v>124</v>
      </c>
      <c r="AM904" s="35" t="s">
        <v>123</v>
      </c>
      <c r="AN904" s="46" t="s">
        <v>124</v>
      </c>
      <c r="AO904" s="35" t="s">
        <v>123</v>
      </c>
      <c r="AP904" s="46" t="s">
        <v>124</v>
      </c>
      <c r="AQ904" s="35" t="s">
        <v>123</v>
      </c>
      <c r="AR904" s="46" t="s">
        <v>124</v>
      </c>
      <c r="AS904" s="35" t="s">
        <v>123</v>
      </c>
      <c r="AT904" s="46" t="s">
        <v>124</v>
      </c>
      <c r="AU904" s="35" t="s">
        <v>123</v>
      </c>
      <c r="AV904" s="46" t="s">
        <v>124</v>
      </c>
      <c r="AW904" s="85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5.75">
      <c r="A905" s="75" t="s">
        <v>15</v>
      </c>
      <c r="B905" s="8">
        <v>2018</v>
      </c>
      <c r="C905" s="37">
        <v>0</v>
      </c>
      <c r="D905" s="37">
        <v>0</v>
      </c>
      <c r="E905" s="37">
        <v>39861</v>
      </c>
      <c r="F905" s="37">
        <v>39861</v>
      </c>
      <c r="G905" s="37">
        <v>2324</v>
      </c>
      <c r="H905" s="37">
        <v>2324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40622</v>
      </c>
      <c r="R905" s="37">
        <v>40622</v>
      </c>
      <c r="S905" s="37">
        <v>0</v>
      </c>
      <c r="T905" s="37">
        <v>0</v>
      </c>
      <c r="U905" s="37">
        <v>6635</v>
      </c>
      <c r="V905" s="37">
        <v>6635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185</v>
      </c>
      <c r="AD905" s="37">
        <v>185</v>
      </c>
      <c r="AE905" s="37">
        <v>0</v>
      </c>
      <c r="AF905" s="37">
        <v>0</v>
      </c>
      <c r="AG905" s="37">
        <v>2196</v>
      </c>
      <c r="AH905" s="37">
        <v>2196</v>
      </c>
      <c r="AI905" s="37">
        <v>25</v>
      </c>
      <c r="AJ905" s="37">
        <v>25</v>
      </c>
      <c r="AK905" s="37">
        <v>0</v>
      </c>
      <c r="AL905" s="37">
        <v>0</v>
      </c>
      <c r="AM905" s="37">
        <v>22118</v>
      </c>
      <c r="AN905" s="37">
        <v>22118</v>
      </c>
      <c r="AO905" s="37">
        <v>481</v>
      </c>
      <c r="AP905" s="37">
        <v>481</v>
      </c>
      <c r="AQ905" s="37">
        <v>0</v>
      </c>
      <c r="AR905" s="37">
        <v>0</v>
      </c>
      <c r="AS905" s="37">
        <v>0</v>
      </c>
      <c r="AT905" s="37">
        <v>0</v>
      </c>
      <c r="AU905" s="37">
        <f>SUM(C905,E905,G905,I905,K905,M905,O905,Q905,S905,U905,W905,Y905,AA905,AC905,AE905,AG905,AI905,AK905,AM905,AO905,AQ905,AS905)</f>
        <v>114447</v>
      </c>
      <c r="AV905" s="37">
        <f>SUM(D905,F905,H905,J905,L905,N905,P905,R905,T905,V905,X905,Z905,AB905,AD905,AF905,AH905,AJ905,AL905,AN905,AP905,AR905,AT905)</f>
        <v>114447</v>
      </c>
      <c r="AW905" s="83" t="s">
        <v>266</v>
      </c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5.75">
      <c r="A906" s="76"/>
      <c r="B906" s="8">
        <v>2019</v>
      </c>
      <c r="C906" s="37">
        <v>0</v>
      </c>
      <c r="D906" s="37">
        <v>0</v>
      </c>
      <c r="E906" s="37">
        <v>9566</v>
      </c>
      <c r="F906" s="37">
        <v>39038</v>
      </c>
      <c r="G906" s="37">
        <v>151</v>
      </c>
      <c r="H906" s="37">
        <v>1199</v>
      </c>
      <c r="I906" s="37">
        <v>16</v>
      </c>
      <c r="J906" s="37">
        <v>78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34542</v>
      </c>
      <c r="R906" s="37">
        <v>47414</v>
      </c>
      <c r="S906" s="37">
        <v>0</v>
      </c>
      <c r="T906" s="37">
        <v>0</v>
      </c>
      <c r="U906" s="37">
        <v>1759</v>
      </c>
      <c r="V906" s="37">
        <v>5596</v>
      </c>
      <c r="W906" s="37">
        <v>0</v>
      </c>
      <c r="X906" s="37">
        <v>0</v>
      </c>
      <c r="Y906" s="37">
        <v>0</v>
      </c>
      <c r="Z906" s="37">
        <v>0</v>
      </c>
      <c r="AA906" s="37">
        <v>263</v>
      </c>
      <c r="AB906" s="37">
        <v>934</v>
      </c>
      <c r="AC906" s="37">
        <v>65</v>
      </c>
      <c r="AD906" s="37">
        <v>63.5</v>
      </c>
      <c r="AE906" s="37">
        <v>43</v>
      </c>
      <c r="AF906" s="37">
        <v>31</v>
      </c>
      <c r="AG906" s="37">
        <v>1160</v>
      </c>
      <c r="AH906" s="37">
        <v>2208</v>
      </c>
      <c r="AI906" s="37">
        <v>3</v>
      </c>
      <c r="AJ906" s="37">
        <v>208</v>
      </c>
      <c r="AK906" s="37">
        <v>0</v>
      </c>
      <c r="AL906" s="37">
        <v>0</v>
      </c>
      <c r="AM906" s="37">
        <v>9002</v>
      </c>
      <c r="AN906" s="37">
        <v>27109</v>
      </c>
      <c r="AO906" s="37">
        <v>108</v>
      </c>
      <c r="AP906" s="37">
        <v>604</v>
      </c>
      <c r="AQ906" s="37">
        <v>0</v>
      </c>
      <c r="AR906" s="37">
        <v>0</v>
      </c>
      <c r="AS906" s="37">
        <v>0</v>
      </c>
      <c r="AT906" s="37">
        <v>0</v>
      </c>
      <c r="AU906" s="37">
        <f t="shared" ref="AU906:AV969" si="118">SUM(C906,E906,G906,I906,K906,M906,O906,Q906,S906,U906,W906,Y906,AA906,AC906,AE906,AG906,AI906,AK906,AM906,AO906,AQ906,AS906)</f>
        <v>56678</v>
      </c>
      <c r="AV906" s="37">
        <f t="shared" si="118"/>
        <v>124482.5</v>
      </c>
      <c r="AW906" s="84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5.75">
      <c r="A907" s="77"/>
      <c r="B907" s="8">
        <v>2020</v>
      </c>
      <c r="C907" s="37">
        <v>0</v>
      </c>
      <c r="D907" s="37">
        <v>0</v>
      </c>
      <c r="E907" s="37">
        <v>8874</v>
      </c>
      <c r="F907" s="37">
        <v>32019</v>
      </c>
      <c r="G907" s="37">
        <v>259</v>
      </c>
      <c r="H907" s="37">
        <v>2036</v>
      </c>
      <c r="I907" s="37">
        <v>54</v>
      </c>
      <c r="J907" s="37">
        <v>195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33939</v>
      </c>
      <c r="R907" s="37">
        <v>52278</v>
      </c>
      <c r="S907" s="37">
        <v>0</v>
      </c>
      <c r="T907" s="37">
        <v>0</v>
      </c>
      <c r="U907" s="37">
        <v>1502</v>
      </c>
      <c r="V907" s="37">
        <v>4614</v>
      </c>
      <c r="W907" s="37">
        <v>0</v>
      </c>
      <c r="X907" s="37">
        <v>0</v>
      </c>
      <c r="Y907" s="37">
        <v>0</v>
      </c>
      <c r="Z907" s="37">
        <v>0</v>
      </c>
      <c r="AA907" s="37">
        <v>238</v>
      </c>
      <c r="AB907" s="37">
        <v>380</v>
      </c>
      <c r="AC907" s="37">
        <v>0</v>
      </c>
      <c r="AD907" s="37">
        <v>0</v>
      </c>
      <c r="AE907" s="37">
        <v>0</v>
      </c>
      <c r="AF907" s="37">
        <v>0</v>
      </c>
      <c r="AG907" s="37">
        <v>1346</v>
      </c>
      <c r="AH907" s="37">
        <v>2472</v>
      </c>
      <c r="AI907" s="37">
        <v>0</v>
      </c>
      <c r="AJ907" s="37">
        <v>0</v>
      </c>
      <c r="AK907" s="37">
        <v>0</v>
      </c>
      <c r="AL907" s="37">
        <v>0</v>
      </c>
      <c r="AM907" s="37">
        <v>13706</v>
      </c>
      <c r="AN907" s="37">
        <v>41904</v>
      </c>
      <c r="AO907" s="37">
        <v>124</v>
      </c>
      <c r="AP907" s="37">
        <v>702</v>
      </c>
      <c r="AQ907" s="37">
        <v>0</v>
      </c>
      <c r="AR907" s="37">
        <v>0</v>
      </c>
      <c r="AS907" s="37">
        <v>0</v>
      </c>
      <c r="AT907" s="37">
        <v>0</v>
      </c>
      <c r="AU907" s="37">
        <f t="shared" si="118"/>
        <v>60042</v>
      </c>
      <c r="AV907" s="37">
        <f t="shared" si="118"/>
        <v>136600</v>
      </c>
      <c r="AW907" s="85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5.75">
      <c r="A908" s="75" t="s">
        <v>16</v>
      </c>
      <c r="B908" s="8">
        <v>2018</v>
      </c>
      <c r="C908" s="37">
        <v>4397</v>
      </c>
      <c r="D908" s="37">
        <v>4397</v>
      </c>
      <c r="E908" s="37">
        <v>0</v>
      </c>
      <c r="F908" s="37">
        <v>0</v>
      </c>
      <c r="G908" s="37">
        <v>21899</v>
      </c>
      <c r="H908" s="37">
        <v>21899</v>
      </c>
      <c r="I908" s="37">
        <v>2</v>
      </c>
      <c r="J908" s="37">
        <v>2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334775</v>
      </c>
      <c r="R908" s="37">
        <v>334775</v>
      </c>
      <c r="S908" s="37">
        <v>12</v>
      </c>
      <c r="T908" s="37">
        <v>12</v>
      </c>
      <c r="U908" s="37">
        <v>1906</v>
      </c>
      <c r="V908" s="37">
        <v>1906</v>
      </c>
      <c r="W908" s="37">
        <v>0</v>
      </c>
      <c r="X908" s="37">
        <v>0</v>
      </c>
      <c r="Y908" s="37">
        <v>0</v>
      </c>
      <c r="Z908" s="37">
        <v>0</v>
      </c>
      <c r="AA908" s="37">
        <v>16227</v>
      </c>
      <c r="AB908" s="37">
        <v>16227</v>
      </c>
      <c r="AC908" s="37">
        <v>153</v>
      </c>
      <c r="AD908" s="37">
        <v>153</v>
      </c>
      <c r="AE908" s="37">
        <v>0</v>
      </c>
      <c r="AF908" s="37">
        <v>0</v>
      </c>
      <c r="AG908" s="37">
        <v>3203</v>
      </c>
      <c r="AH908" s="37">
        <v>3203</v>
      </c>
      <c r="AI908" s="37">
        <v>367</v>
      </c>
      <c r="AJ908" s="37">
        <v>367</v>
      </c>
      <c r="AK908" s="37">
        <v>0</v>
      </c>
      <c r="AL908" s="37">
        <v>0</v>
      </c>
      <c r="AM908" s="37">
        <v>11102</v>
      </c>
      <c r="AN908" s="37">
        <v>11102</v>
      </c>
      <c r="AO908" s="37">
        <v>2140</v>
      </c>
      <c r="AP908" s="37">
        <v>2140</v>
      </c>
      <c r="AQ908" s="37">
        <v>0</v>
      </c>
      <c r="AR908" s="37">
        <v>0</v>
      </c>
      <c r="AS908" s="37">
        <v>374</v>
      </c>
      <c r="AT908" s="37">
        <v>374</v>
      </c>
      <c r="AU908" s="37">
        <f t="shared" si="118"/>
        <v>396557</v>
      </c>
      <c r="AV908" s="37">
        <f t="shared" si="118"/>
        <v>396557</v>
      </c>
      <c r="AW908" s="83" t="s">
        <v>17</v>
      </c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5.75">
      <c r="A909" s="76"/>
      <c r="B909" s="8">
        <v>2019</v>
      </c>
      <c r="C909" s="37">
        <v>1164</v>
      </c>
      <c r="D909" s="37">
        <v>5342</v>
      </c>
      <c r="E909" s="37">
        <v>0</v>
      </c>
      <c r="F909" s="37">
        <v>0</v>
      </c>
      <c r="G909" s="37">
        <v>3720</v>
      </c>
      <c r="H909" s="37">
        <v>22565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322869</v>
      </c>
      <c r="R909" s="37">
        <v>335341</v>
      </c>
      <c r="S909" s="37">
        <v>0</v>
      </c>
      <c r="T909" s="37">
        <v>0</v>
      </c>
      <c r="U909" s="37">
        <v>1492</v>
      </c>
      <c r="V909" s="37">
        <v>2185</v>
      </c>
      <c r="W909" s="37">
        <v>0</v>
      </c>
      <c r="X909" s="37">
        <v>0</v>
      </c>
      <c r="Y909" s="37">
        <v>0</v>
      </c>
      <c r="Z909" s="37">
        <v>0</v>
      </c>
      <c r="AA909" s="37">
        <v>12375</v>
      </c>
      <c r="AB909" s="37">
        <v>18556</v>
      </c>
      <c r="AC909" s="37">
        <v>41</v>
      </c>
      <c r="AD909" s="37">
        <v>39</v>
      </c>
      <c r="AE909" s="37">
        <v>0</v>
      </c>
      <c r="AF909" s="37">
        <v>0</v>
      </c>
      <c r="AG909" s="37">
        <v>2167</v>
      </c>
      <c r="AH909" s="37">
        <v>2596</v>
      </c>
      <c r="AI909" s="37">
        <v>51</v>
      </c>
      <c r="AJ909" s="37">
        <v>251</v>
      </c>
      <c r="AK909" s="37">
        <v>0</v>
      </c>
      <c r="AL909" s="37">
        <v>0</v>
      </c>
      <c r="AM909" s="37">
        <v>6176</v>
      </c>
      <c r="AN909" s="37">
        <v>13683</v>
      </c>
      <c r="AO909" s="37">
        <v>257</v>
      </c>
      <c r="AP909" s="37">
        <v>1591</v>
      </c>
      <c r="AQ909" s="37">
        <v>0</v>
      </c>
      <c r="AR909" s="37">
        <v>0</v>
      </c>
      <c r="AS909" s="37">
        <v>92</v>
      </c>
      <c r="AT909" s="37">
        <v>84</v>
      </c>
      <c r="AU909" s="37">
        <f t="shared" si="118"/>
        <v>350404</v>
      </c>
      <c r="AV909" s="37">
        <f t="shared" si="118"/>
        <v>402233</v>
      </c>
      <c r="AW909" s="84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5.75">
      <c r="A910" s="77"/>
      <c r="B910" s="8">
        <v>2020</v>
      </c>
      <c r="C910" s="37">
        <v>1563</v>
      </c>
      <c r="D910" s="37">
        <v>6642</v>
      </c>
      <c r="E910" s="37">
        <v>0</v>
      </c>
      <c r="F910" s="37">
        <v>0</v>
      </c>
      <c r="G910" s="37">
        <v>2775</v>
      </c>
      <c r="H910" s="37">
        <v>16594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172368</v>
      </c>
      <c r="R910" s="37">
        <v>318900</v>
      </c>
      <c r="S910" s="37">
        <v>4</v>
      </c>
      <c r="T910" s="37">
        <v>25</v>
      </c>
      <c r="U910" s="37">
        <v>1769</v>
      </c>
      <c r="V910" s="37">
        <v>3206</v>
      </c>
      <c r="W910" s="37">
        <v>0</v>
      </c>
      <c r="X910" s="37">
        <v>0</v>
      </c>
      <c r="Y910" s="37">
        <v>1</v>
      </c>
      <c r="Z910" s="37">
        <v>8</v>
      </c>
      <c r="AA910" s="37">
        <v>8561</v>
      </c>
      <c r="AB910" s="37">
        <v>22082</v>
      </c>
      <c r="AC910" s="37">
        <v>39</v>
      </c>
      <c r="AD910" s="37">
        <v>45</v>
      </c>
      <c r="AE910" s="37">
        <v>0</v>
      </c>
      <c r="AF910" s="37">
        <v>0</v>
      </c>
      <c r="AG910" s="37">
        <v>1030</v>
      </c>
      <c r="AH910" s="37">
        <v>1728</v>
      </c>
      <c r="AI910" s="37">
        <v>99</v>
      </c>
      <c r="AJ910" s="37">
        <v>584</v>
      </c>
      <c r="AK910" s="37">
        <v>0</v>
      </c>
      <c r="AL910" s="37">
        <v>0</v>
      </c>
      <c r="AM910" s="37">
        <v>5734</v>
      </c>
      <c r="AN910" s="37">
        <v>12315</v>
      </c>
      <c r="AO910" s="37">
        <v>338</v>
      </c>
      <c r="AP910" s="37">
        <v>2044</v>
      </c>
      <c r="AQ910" s="37">
        <v>0</v>
      </c>
      <c r="AR910" s="37">
        <v>0</v>
      </c>
      <c r="AS910" s="37">
        <v>180</v>
      </c>
      <c r="AT910" s="37">
        <v>204</v>
      </c>
      <c r="AU910" s="37">
        <f t="shared" si="118"/>
        <v>194461</v>
      </c>
      <c r="AV910" s="37">
        <f t="shared" si="118"/>
        <v>384377</v>
      </c>
      <c r="AW910" s="85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5.75">
      <c r="A911" s="75" t="s">
        <v>18</v>
      </c>
      <c r="B911" s="8">
        <v>2018</v>
      </c>
      <c r="C911" s="37">
        <v>965</v>
      </c>
      <c r="D911" s="37">
        <v>965</v>
      </c>
      <c r="E911" s="37">
        <v>6801</v>
      </c>
      <c r="F911" s="37">
        <v>6801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124945</v>
      </c>
      <c r="R911" s="37">
        <v>124945</v>
      </c>
      <c r="S911" s="37">
        <v>0</v>
      </c>
      <c r="T911" s="37">
        <v>0</v>
      </c>
      <c r="U911" s="37">
        <v>4</v>
      </c>
      <c r="V911" s="37">
        <v>4</v>
      </c>
      <c r="W911" s="37">
        <v>0</v>
      </c>
      <c r="X911" s="37">
        <v>0</v>
      </c>
      <c r="Y911" s="37">
        <v>0</v>
      </c>
      <c r="Z911" s="37">
        <v>0</v>
      </c>
      <c r="AA911" s="37">
        <v>1799</v>
      </c>
      <c r="AB911" s="37">
        <v>1799</v>
      </c>
      <c r="AC911" s="37">
        <v>0</v>
      </c>
      <c r="AD911" s="37">
        <v>0</v>
      </c>
      <c r="AE911" s="37">
        <v>0</v>
      </c>
      <c r="AF911" s="37">
        <v>0</v>
      </c>
      <c r="AG911" s="37">
        <v>645</v>
      </c>
      <c r="AH911" s="37">
        <v>645</v>
      </c>
      <c r="AI911" s="37">
        <v>108</v>
      </c>
      <c r="AJ911" s="37">
        <v>108</v>
      </c>
      <c r="AK911" s="37">
        <v>0</v>
      </c>
      <c r="AL911" s="37">
        <v>0</v>
      </c>
      <c r="AM911" s="37">
        <v>1109</v>
      </c>
      <c r="AN911" s="37">
        <v>1109</v>
      </c>
      <c r="AO911" s="37">
        <v>674</v>
      </c>
      <c r="AP911" s="37">
        <v>674</v>
      </c>
      <c r="AQ911" s="37">
        <v>0</v>
      </c>
      <c r="AR911" s="37">
        <v>0</v>
      </c>
      <c r="AS911" s="37">
        <v>444</v>
      </c>
      <c r="AT911" s="37">
        <v>444</v>
      </c>
      <c r="AU911" s="37">
        <f t="shared" si="118"/>
        <v>137494</v>
      </c>
      <c r="AV911" s="37">
        <f t="shared" si="118"/>
        <v>137494</v>
      </c>
      <c r="AW911" s="83" t="s">
        <v>267</v>
      </c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5.75">
      <c r="A912" s="76"/>
      <c r="B912" s="8">
        <v>2019</v>
      </c>
      <c r="C912" s="37">
        <v>119</v>
      </c>
      <c r="D912" s="37">
        <v>541</v>
      </c>
      <c r="E912" s="37">
        <v>1911</v>
      </c>
      <c r="F912" s="37">
        <v>6730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80421</v>
      </c>
      <c r="R912" s="37">
        <v>104325</v>
      </c>
      <c r="S912" s="37">
        <v>0</v>
      </c>
      <c r="T912" s="37">
        <v>0</v>
      </c>
      <c r="U912" s="37">
        <v>0</v>
      </c>
      <c r="V912" s="37">
        <v>2</v>
      </c>
      <c r="W912" s="37">
        <v>0</v>
      </c>
      <c r="X912" s="37">
        <v>0</v>
      </c>
      <c r="Y912" s="37">
        <v>0</v>
      </c>
      <c r="Z912" s="37">
        <v>0</v>
      </c>
      <c r="AA912" s="37">
        <v>405</v>
      </c>
      <c r="AB912" s="37">
        <v>1793</v>
      </c>
      <c r="AC912" s="37">
        <v>0</v>
      </c>
      <c r="AD912" s="37">
        <v>0</v>
      </c>
      <c r="AE912" s="37">
        <v>0</v>
      </c>
      <c r="AF912" s="37">
        <v>0</v>
      </c>
      <c r="AG912" s="37">
        <v>401</v>
      </c>
      <c r="AH912" s="37">
        <v>900</v>
      </c>
      <c r="AI912" s="37">
        <v>3</v>
      </c>
      <c r="AJ912" s="37">
        <v>15</v>
      </c>
      <c r="AK912" s="37">
        <v>0</v>
      </c>
      <c r="AL912" s="37">
        <v>0</v>
      </c>
      <c r="AM912" s="37">
        <v>469</v>
      </c>
      <c r="AN912" s="37">
        <v>1517</v>
      </c>
      <c r="AO912" s="37">
        <v>33</v>
      </c>
      <c r="AP912" s="37">
        <v>240</v>
      </c>
      <c r="AQ912" s="37">
        <v>0</v>
      </c>
      <c r="AR912" s="37">
        <v>0</v>
      </c>
      <c r="AS912" s="37">
        <v>110</v>
      </c>
      <c r="AT912" s="37">
        <v>113</v>
      </c>
      <c r="AU912" s="37">
        <f t="shared" si="118"/>
        <v>83872</v>
      </c>
      <c r="AV912" s="37">
        <f t="shared" si="118"/>
        <v>116176</v>
      </c>
      <c r="AW912" s="84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5.75">
      <c r="A913" s="77"/>
      <c r="B913" s="8">
        <v>2020</v>
      </c>
      <c r="C913" s="37">
        <v>94</v>
      </c>
      <c r="D913" s="37">
        <v>423</v>
      </c>
      <c r="E913" s="37">
        <v>1675</v>
      </c>
      <c r="F913" s="37">
        <v>4746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89065</v>
      </c>
      <c r="R913" s="37">
        <v>103842</v>
      </c>
      <c r="S913" s="37">
        <v>2</v>
      </c>
      <c r="T913" s="37">
        <v>7</v>
      </c>
      <c r="U913" s="37">
        <v>7</v>
      </c>
      <c r="V913" s="37">
        <v>41</v>
      </c>
      <c r="W913" s="37">
        <v>0</v>
      </c>
      <c r="X913" s="37">
        <v>0</v>
      </c>
      <c r="Y913" s="37">
        <v>0</v>
      </c>
      <c r="Z913" s="37">
        <v>0</v>
      </c>
      <c r="AA913" s="37">
        <v>532</v>
      </c>
      <c r="AB913" s="37">
        <v>2066</v>
      </c>
      <c r="AC913" s="37">
        <v>0</v>
      </c>
      <c r="AD913" s="37">
        <v>0</v>
      </c>
      <c r="AE913" s="37">
        <v>0</v>
      </c>
      <c r="AF913" s="37">
        <v>0</v>
      </c>
      <c r="AG913" s="37">
        <v>655</v>
      </c>
      <c r="AH913" s="37">
        <v>1660</v>
      </c>
      <c r="AI913" s="37">
        <v>2</v>
      </c>
      <c r="AJ913" s="37">
        <v>14</v>
      </c>
      <c r="AK913" s="37">
        <v>0</v>
      </c>
      <c r="AL913" s="37">
        <v>0</v>
      </c>
      <c r="AM913" s="37">
        <v>351</v>
      </c>
      <c r="AN913" s="37">
        <v>1003</v>
      </c>
      <c r="AO913" s="37">
        <v>64</v>
      </c>
      <c r="AP913" s="37">
        <v>435</v>
      </c>
      <c r="AQ913" s="37">
        <v>0</v>
      </c>
      <c r="AR913" s="37">
        <v>0</v>
      </c>
      <c r="AS913" s="37">
        <v>209</v>
      </c>
      <c r="AT913" s="37">
        <v>270</v>
      </c>
      <c r="AU913" s="37">
        <f t="shared" si="118"/>
        <v>92656</v>
      </c>
      <c r="AV913" s="37">
        <f t="shared" si="118"/>
        <v>114507</v>
      </c>
      <c r="AW913" s="85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5.75">
      <c r="A914" s="75" t="s">
        <v>19</v>
      </c>
      <c r="B914" s="8">
        <v>2018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53.322000000000003</v>
      </c>
      <c r="R914" s="37">
        <v>327.97798840000002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120.34699999999999</v>
      </c>
      <c r="AN914" s="37">
        <v>232.87228469999999</v>
      </c>
      <c r="AO914" s="37">
        <v>1.153</v>
      </c>
      <c r="AP914" s="37">
        <v>6.7389004080000001</v>
      </c>
      <c r="AQ914" s="37">
        <v>0</v>
      </c>
      <c r="AR914" s="37">
        <v>0</v>
      </c>
      <c r="AS914" s="37">
        <v>0</v>
      </c>
      <c r="AT914" s="37">
        <v>0</v>
      </c>
      <c r="AU914" s="37">
        <f t="shared" si="118"/>
        <v>174.82199999999997</v>
      </c>
      <c r="AV914" s="37">
        <f t="shared" si="118"/>
        <v>567.58917350799993</v>
      </c>
      <c r="AW914" s="83" t="s">
        <v>268</v>
      </c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5.75">
      <c r="A915" s="76"/>
      <c r="B915" s="8">
        <v>2019</v>
      </c>
      <c r="C915" s="37">
        <v>0</v>
      </c>
      <c r="D915" s="37">
        <v>0</v>
      </c>
      <c r="E915" s="37">
        <v>0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28</v>
      </c>
      <c r="L915" s="37">
        <v>96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7">
        <v>1</v>
      </c>
      <c r="AP915" s="37">
        <v>7</v>
      </c>
      <c r="AQ915" s="37">
        <v>0</v>
      </c>
      <c r="AR915" s="37">
        <v>0</v>
      </c>
      <c r="AS915" s="37">
        <v>0</v>
      </c>
      <c r="AT915" s="37">
        <v>0</v>
      </c>
      <c r="AU915" s="37">
        <f t="shared" si="118"/>
        <v>29</v>
      </c>
      <c r="AV915" s="37">
        <f t="shared" si="118"/>
        <v>103</v>
      </c>
      <c r="AW915" s="84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5.75">
      <c r="A916" s="77"/>
      <c r="B916" s="8">
        <v>2020</v>
      </c>
      <c r="C916" s="37">
        <v>0</v>
      </c>
      <c r="D916" s="37">
        <v>0</v>
      </c>
      <c r="E916" s="37">
        <v>0</v>
      </c>
      <c r="F916" s="37">
        <v>0</v>
      </c>
      <c r="G916" s="37">
        <v>0</v>
      </c>
      <c r="H916" s="37">
        <v>0</v>
      </c>
      <c r="I916" s="37">
        <v>0</v>
      </c>
      <c r="J916" s="37">
        <v>0</v>
      </c>
      <c r="K916" s="37">
        <v>57</v>
      </c>
      <c r="L916" s="37">
        <v>226</v>
      </c>
      <c r="M916" s="37">
        <v>0</v>
      </c>
      <c r="N916" s="37">
        <v>0</v>
      </c>
      <c r="O916" s="37">
        <v>0</v>
      </c>
      <c r="P916" s="37">
        <v>0</v>
      </c>
      <c r="Q916" s="37">
        <v>21</v>
      </c>
      <c r="R916" s="37">
        <v>43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25</v>
      </c>
      <c r="AN916" s="37">
        <v>35</v>
      </c>
      <c r="AO916" s="37">
        <v>0</v>
      </c>
      <c r="AP916" s="37">
        <v>0</v>
      </c>
      <c r="AQ916" s="37">
        <v>0</v>
      </c>
      <c r="AR916" s="37">
        <v>0</v>
      </c>
      <c r="AS916" s="37">
        <v>0</v>
      </c>
      <c r="AT916" s="37">
        <v>0</v>
      </c>
      <c r="AU916" s="37">
        <f t="shared" si="118"/>
        <v>103</v>
      </c>
      <c r="AV916" s="37">
        <f t="shared" si="118"/>
        <v>304</v>
      </c>
      <c r="AW916" s="85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5.75">
      <c r="A917" s="75" t="s">
        <v>20</v>
      </c>
      <c r="B917" s="8">
        <v>2018</v>
      </c>
      <c r="C917" s="37">
        <v>0</v>
      </c>
      <c r="D917" s="37">
        <v>0</v>
      </c>
      <c r="E917" s="37">
        <v>0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7">
        <v>0</v>
      </c>
      <c r="AP917" s="37">
        <v>0</v>
      </c>
      <c r="AQ917" s="37">
        <v>0</v>
      </c>
      <c r="AR917" s="37">
        <v>0</v>
      </c>
      <c r="AS917" s="37">
        <v>0</v>
      </c>
      <c r="AT917" s="37">
        <v>0</v>
      </c>
      <c r="AU917" s="37">
        <f t="shared" si="118"/>
        <v>0</v>
      </c>
      <c r="AV917" s="37">
        <f t="shared" si="118"/>
        <v>0</v>
      </c>
      <c r="AW917" s="83" t="s">
        <v>269</v>
      </c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5.75">
      <c r="A918" s="76"/>
      <c r="B918" s="8">
        <v>2019</v>
      </c>
      <c r="C918" s="37">
        <v>0</v>
      </c>
      <c r="D918" s="37">
        <v>0</v>
      </c>
      <c r="E918" s="37">
        <v>0</v>
      </c>
      <c r="F918" s="37">
        <v>0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7">
        <v>0</v>
      </c>
      <c r="AN918" s="37">
        <v>0</v>
      </c>
      <c r="AO918" s="37">
        <v>0</v>
      </c>
      <c r="AP918" s="37">
        <v>0</v>
      </c>
      <c r="AQ918" s="37">
        <v>0</v>
      </c>
      <c r="AR918" s="37">
        <v>0</v>
      </c>
      <c r="AS918" s="37">
        <v>0</v>
      </c>
      <c r="AT918" s="37">
        <v>0</v>
      </c>
      <c r="AU918" s="37">
        <f t="shared" si="118"/>
        <v>0</v>
      </c>
      <c r="AV918" s="37">
        <f t="shared" si="118"/>
        <v>0</v>
      </c>
      <c r="AW918" s="84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5.75">
      <c r="A919" s="77"/>
      <c r="B919" s="8">
        <v>2020</v>
      </c>
      <c r="C919" s="37">
        <v>0</v>
      </c>
      <c r="D919" s="37">
        <v>0</v>
      </c>
      <c r="E919" s="37">
        <v>0</v>
      </c>
      <c r="F919" s="37">
        <v>0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7">
        <v>0</v>
      </c>
      <c r="AL919" s="37">
        <v>0</v>
      </c>
      <c r="AM919" s="37">
        <v>0</v>
      </c>
      <c r="AN919" s="37">
        <v>0</v>
      </c>
      <c r="AO919" s="37">
        <v>0</v>
      </c>
      <c r="AP919" s="37">
        <v>0</v>
      </c>
      <c r="AQ919" s="37">
        <v>0</v>
      </c>
      <c r="AR919" s="37">
        <v>0</v>
      </c>
      <c r="AS919" s="37">
        <v>0</v>
      </c>
      <c r="AT919" s="37">
        <v>0</v>
      </c>
      <c r="AU919" s="37">
        <f t="shared" si="118"/>
        <v>0</v>
      </c>
      <c r="AV919" s="37">
        <f>SUM(D919,F919,H919,J919,L919,N919,P919,R919,T919,V919,X919,Z919,AB919,AD919,AF919,AH919,AJ919,AL919,AN919,AP919,AR919,AT919)</f>
        <v>0</v>
      </c>
      <c r="AW919" s="85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5.75">
      <c r="A920" s="75" t="s">
        <v>21</v>
      </c>
      <c r="B920" s="8">
        <v>2018</v>
      </c>
      <c r="C920" s="37">
        <v>0</v>
      </c>
      <c r="D920" s="37">
        <v>0</v>
      </c>
      <c r="E920" s="37">
        <v>511</v>
      </c>
      <c r="F920" s="37">
        <v>1130</v>
      </c>
      <c r="G920" s="37">
        <v>0</v>
      </c>
      <c r="H920" s="37">
        <v>0</v>
      </c>
      <c r="I920" s="37">
        <v>12</v>
      </c>
      <c r="J920" s="37">
        <v>21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6</v>
      </c>
      <c r="R920" s="37">
        <v>10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2</v>
      </c>
      <c r="AB920" s="37">
        <v>6</v>
      </c>
      <c r="AC920" s="37">
        <v>0</v>
      </c>
      <c r="AD920" s="37">
        <v>0</v>
      </c>
      <c r="AE920" s="37">
        <v>0</v>
      </c>
      <c r="AF920" s="37">
        <v>0</v>
      </c>
      <c r="AG920" s="37">
        <v>1</v>
      </c>
      <c r="AH920" s="37">
        <v>7</v>
      </c>
      <c r="AI920" s="37">
        <v>0</v>
      </c>
      <c r="AJ920" s="37">
        <v>0</v>
      </c>
      <c r="AK920" s="37">
        <v>0</v>
      </c>
      <c r="AL920" s="37">
        <v>0</v>
      </c>
      <c r="AM920" s="37">
        <v>82</v>
      </c>
      <c r="AN920" s="37">
        <v>65</v>
      </c>
      <c r="AO920" s="37">
        <v>0</v>
      </c>
      <c r="AP920" s="37">
        <v>0</v>
      </c>
      <c r="AQ920" s="37">
        <v>0</v>
      </c>
      <c r="AR920" s="37">
        <v>0</v>
      </c>
      <c r="AS920" s="37">
        <v>0</v>
      </c>
      <c r="AT920" s="37">
        <v>0</v>
      </c>
      <c r="AU920" s="37">
        <f t="shared" si="118"/>
        <v>614</v>
      </c>
      <c r="AV920" s="37">
        <f t="shared" si="118"/>
        <v>1239</v>
      </c>
      <c r="AW920" s="83" t="s">
        <v>270</v>
      </c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5.75">
      <c r="A921" s="76"/>
      <c r="B921" s="8">
        <v>2019</v>
      </c>
      <c r="C921" s="37">
        <v>0</v>
      </c>
      <c r="D921" s="37">
        <v>0</v>
      </c>
      <c r="E921" s="37">
        <v>572</v>
      </c>
      <c r="F921" s="37">
        <v>1177</v>
      </c>
      <c r="G921" s="37">
        <v>0</v>
      </c>
      <c r="H921" s="37">
        <v>0</v>
      </c>
      <c r="I921" s="37">
        <v>16</v>
      </c>
      <c r="J921" s="37">
        <v>34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3</v>
      </c>
      <c r="AB921" s="37">
        <v>2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34</v>
      </c>
      <c r="AN921" s="37">
        <v>34</v>
      </c>
      <c r="AO921" s="37">
        <v>0</v>
      </c>
      <c r="AP921" s="37">
        <v>0</v>
      </c>
      <c r="AQ921" s="37">
        <v>0</v>
      </c>
      <c r="AR921" s="37">
        <v>0</v>
      </c>
      <c r="AS921" s="37">
        <v>0</v>
      </c>
      <c r="AT921" s="37">
        <v>0</v>
      </c>
      <c r="AU921" s="37">
        <f t="shared" si="118"/>
        <v>625</v>
      </c>
      <c r="AV921" s="37">
        <f t="shared" si="118"/>
        <v>1247</v>
      </c>
      <c r="AW921" s="84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5.75">
      <c r="A922" s="77"/>
      <c r="B922" s="8">
        <v>2020</v>
      </c>
      <c r="C922" s="37">
        <v>11</v>
      </c>
      <c r="D922" s="37">
        <v>52</v>
      </c>
      <c r="E922" s="37">
        <v>433</v>
      </c>
      <c r="F922" s="37">
        <v>1119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32</v>
      </c>
      <c r="AB922" s="37">
        <v>62</v>
      </c>
      <c r="AC922" s="37">
        <v>0</v>
      </c>
      <c r="AD922" s="37">
        <v>0</v>
      </c>
      <c r="AE922" s="37">
        <v>0</v>
      </c>
      <c r="AF922" s="37">
        <v>0</v>
      </c>
      <c r="AG922" s="37">
        <v>1</v>
      </c>
      <c r="AH922" s="37">
        <v>6</v>
      </c>
      <c r="AI922" s="37">
        <v>0</v>
      </c>
      <c r="AJ922" s="37">
        <v>0</v>
      </c>
      <c r="AK922" s="37">
        <v>0</v>
      </c>
      <c r="AL922" s="37">
        <v>0</v>
      </c>
      <c r="AM922" s="37">
        <v>8</v>
      </c>
      <c r="AN922" s="37">
        <v>31</v>
      </c>
      <c r="AO922" s="37">
        <v>8</v>
      </c>
      <c r="AP922" s="37">
        <v>27</v>
      </c>
      <c r="AQ922" s="37">
        <v>0</v>
      </c>
      <c r="AR922" s="37">
        <v>0</v>
      </c>
      <c r="AS922" s="37">
        <v>0</v>
      </c>
      <c r="AT922" s="37">
        <v>0</v>
      </c>
      <c r="AU922" s="37">
        <f t="shared" si="118"/>
        <v>493</v>
      </c>
      <c r="AV922" s="37">
        <f t="shared" si="118"/>
        <v>1297</v>
      </c>
      <c r="AW922" s="85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5.75">
      <c r="A923" s="75" t="s">
        <v>113</v>
      </c>
      <c r="B923" s="8">
        <v>2018</v>
      </c>
      <c r="C923" s="37">
        <v>0</v>
      </c>
      <c r="D923" s="37">
        <v>0</v>
      </c>
      <c r="E923" s="37">
        <v>0</v>
      </c>
      <c r="F923" s="37">
        <v>0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0</v>
      </c>
      <c r="AN923" s="37">
        <v>0</v>
      </c>
      <c r="AO923" s="37">
        <v>0</v>
      </c>
      <c r="AP923" s="37">
        <v>0</v>
      </c>
      <c r="AQ923" s="37">
        <v>0</v>
      </c>
      <c r="AR923" s="37">
        <v>0</v>
      </c>
      <c r="AS923" s="37">
        <v>0</v>
      </c>
      <c r="AT923" s="37">
        <v>0</v>
      </c>
      <c r="AU923" s="37">
        <f t="shared" si="118"/>
        <v>0</v>
      </c>
      <c r="AV923" s="37">
        <f t="shared" si="118"/>
        <v>0</v>
      </c>
      <c r="AW923" s="83" t="s">
        <v>108</v>
      </c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5.75">
      <c r="A924" s="76"/>
      <c r="B924" s="8">
        <v>2019</v>
      </c>
      <c r="C924" s="37">
        <v>0</v>
      </c>
      <c r="D924" s="37">
        <v>0</v>
      </c>
      <c r="E924" s="37">
        <v>2350</v>
      </c>
      <c r="F924" s="37">
        <v>5868</v>
      </c>
      <c r="G924" s="37">
        <v>0</v>
      </c>
      <c r="H924" s="37">
        <v>0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3523</v>
      </c>
      <c r="R924" s="37">
        <v>4869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7">
        <v>116</v>
      </c>
      <c r="AN924" s="37">
        <v>605</v>
      </c>
      <c r="AO924" s="37">
        <v>0</v>
      </c>
      <c r="AP924" s="37">
        <v>0</v>
      </c>
      <c r="AQ924" s="37">
        <v>0</v>
      </c>
      <c r="AR924" s="37">
        <v>0</v>
      </c>
      <c r="AS924" s="37">
        <v>0</v>
      </c>
      <c r="AT924" s="37">
        <v>0</v>
      </c>
      <c r="AU924" s="37">
        <f t="shared" si="118"/>
        <v>5989</v>
      </c>
      <c r="AV924" s="37">
        <f t="shared" si="118"/>
        <v>11342</v>
      </c>
      <c r="AW924" s="84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5.75">
      <c r="A925" s="77"/>
      <c r="B925" s="8">
        <v>2020</v>
      </c>
      <c r="C925" s="37">
        <v>0</v>
      </c>
      <c r="D925" s="37">
        <v>0</v>
      </c>
      <c r="E925" s="37">
        <v>2122</v>
      </c>
      <c r="F925" s="37">
        <v>4909</v>
      </c>
      <c r="G925" s="37">
        <v>374</v>
      </c>
      <c r="H925" s="37">
        <v>1755</v>
      </c>
      <c r="I925" s="37">
        <v>0</v>
      </c>
      <c r="J925" s="37">
        <v>5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2203</v>
      </c>
      <c r="R925" s="37">
        <v>2879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7">
        <v>136</v>
      </c>
      <c r="AN925" s="37">
        <v>596</v>
      </c>
      <c r="AO925" s="37">
        <v>0</v>
      </c>
      <c r="AP925" s="37">
        <v>0</v>
      </c>
      <c r="AQ925" s="37">
        <v>0</v>
      </c>
      <c r="AR925" s="37">
        <v>0</v>
      </c>
      <c r="AS925" s="37">
        <v>0</v>
      </c>
      <c r="AT925" s="37">
        <v>0</v>
      </c>
      <c r="AU925" s="37">
        <f t="shared" si="118"/>
        <v>4835</v>
      </c>
      <c r="AV925" s="37">
        <f t="shared" si="118"/>
        <v>10144</v>
      </c>
      <c r="AW925" s="85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5.75">
      <c r="A926" s="75" t="s">
        <v>24</v>
      </c>
      <c r="B926" s="8">
        <v>2018</v>
      </c>
      <c r="C926" s="37">
        <v>5233</v>
      </c>
      <c r="D926" s="37">
        <v>5233</v>
      </c>
      <c r="E926" s="37">
        <v>222831</v>
      </c>
      <c r="F926" s="37">
        <v>222831</v>
      </c>
      <c r="G926" s="37">
        <v>59697</v>
      </c>
      <c r="H926" s="37">
        <v>59697</v>
      </c>
      <c r="I926" s="37">
        <v>314</v>
      </c>
      <c r="J926" s="37">
        <v>314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75</v>
      </c>
      <c r="V926" s="37">
        <v>75</v>
      </c>
      <c r="W926" s="37">
        <v>0</v>
      </c>
      <c r="X926" s="37">
        <v>0</v>
      </c>
      <c r="Y926" s="37">
        <v>0</v>
      </c>
      <c r="Z926" s="37">
        <v>0</v>
      </c>
      <c r="AA926" s="37">
        <v>57520</v>
      </c>
      <c r="AB926" s="37">
        <v>57520</v>
      </c>
      <c r="AC926" s="37">
        <v>17</v>
      </c>
      <c r="AD926" s="37">
        <v>17</v>
      </c>
      <c r="AE926" s="37">
        <v>0</v>
      </c>
      <c r="AF926" s="37">
        <v>0</v>
      </c>
      <c r="AG926" s="37">
        <v>17558</v>
      </c>
      <c r="AH926" s="37">
        <v>17558</v>
      </c>
      <c r="AI926" s="37">
        <v>78</v>
      </c>
      <c r="AJ926" s="37">
        <v>78</v>
      </c>
      <c r="AK926" s="37">
        <v>0</v>
      </c>
      <c r="AL926" s="37">
        <v>0</v>
      </c>
      <c r="AM926" s="37">
        <v>69868</v>
      </c>
      <c r="AN926" s="37">
        <v>69868</v>
      </c>
      <c r="AO926" s="37">
        <v>2169</v>
      </c>
      <c r="AP926" s="37">
        <v>2169</v>
      </c>
      <c r="AQ926" s="37">
        <v>0</v>
      </c>
      <c r="AR926" s="37">
        <v>0</v>
      </c>
      <c r="AS926" s="37">
        <v>5673</v>
      </c>
      <c r="AT926" s="37">
        <v>5673</v>
      </c>
      <c r="AU926" s="37">
        <f t="shared" si="118"/>
        <v>441033</v>
      </c>
      <c r="AV926" s="37">
        <f t="shared" si="118"/>
        <v>441033</v>
      </c>
      <c r="AW926" s="83" t="s">
        <v>25</v>
      </c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5.75">
      <c r="A927" s="76"/>
      <c r="B927" s="8">
        <v>2019</v>
      </c>
      <c r="C927" s="37">
        <v>1403</v>
      </c>
      <c r="D927" s="37">
        <v>6335</v>
      </c>
      <c r="E927" s="37">
        <v>68064</v>
      </c>
      <c r="F927" s="37">
        <v>208781</v>
      </c>
      <c r="G927" s="37">
        <v>9378</v>
      </c>
      <c r="H927" s="37">
        <v>60561</v>
      </c>
      <c r="I927" s="37">
        <v>145</v>
      </c>
      <c r="J927" s="37">
        <v>438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156</v>
      </c>
      <c r="T927" s="37">
        <v>246</v>
      </c>
      <c r="U927" s="37">
        <v>975</v>
      </c>
      <c r="V927" s="37">
        <v>2049</v>
      </c>
      <c r="W927" s="37">
        <v>0</v>
      </c>
      <c r="X927" s="37">
        <v>0</v>
      </c>
      <c r="Y927" s="37">
        <v>0</v>
      </c>
      <c r="Z927" s="37">
        <v>0</v>
      </c>
      <c r="AA927" s="37">
        <v>10710</v>
      </c>
      <c r="AB927" s="37">
        <v>43032</v>
      </c>
      <c r="AC927" s="37">
        <v>11</v>
      </c>
      <c r="AD927" s="37">
        <v>24</v>
      </c>
      <c r="AE927" s="37">
        <v>0</v>
      </c>
      <c r="AF927" s="37">
        <v>0</v>
      </c>
      <c r="AG927" s="37">
        <v>17949</v>
      </c>
      <c r="AH927" s="37">
        <v>18909</v>
      </c>
      <c r="AI927" s="37">
        <v>6</v>
      </c>
      <c r="AJ927" s="37">
        <v>23</v>
      </c>
      <c r="AK927" s="37">
        <v>0</v>
      </c>
      <c r="AL927" s="37">
        <v>0</v>
      </c>
      <c r="AM927" s="37">
        <v>23172</v>
      </c>
      <c r="AN927" s="37">
        <v>50747</v>
      </c>
      <c r="AO927" s="37">
        <v>1728</v>
      </c>
      <c r="AP927" s="37">
        <v>8057</v>
      </c>
      <c r="AQ927" s="37">
        <v>0</v>
      </c>
      <c r="AR927" s="37">
        <v>0</v>
      </c>
      <c r="AS927" s="37">
        <v>2594</v>
      </c>
      <c r="AT927" s="37">
        <v>3820</v>
      </c>
      <c r="AU927" s="37">
        <f t="shared" si="118"/>
        <v>136291</v>
      </c>
      <c r="AV927" s="37">
        <f t="shared" si="118"/>
        <v>403022</v>
      </c>
      <c r="AW927" s="84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5.75">
      <c r="A928" s="77"/>
      <c r="B928" s="8">
        <v>2020</v>
      </c>
      <c r="C928" s="37">
        <v>5122</v>
      </c>
      <c r="D928" s="37">
        <v>20275</v>
      </c>
      <c r="E928" s="37">
        <v>59151</v>
      </c>
      <c r="F928" s="37">
        <v>195616</v>
      </c>
      <c r="G928" s="37">
        <v>8622</v>
      </c>
      <c r="H928" s="37">
        <v>57177</v>
      </c>
      <c r="I928" s="37">
        <v>386</v>
      </c>
      <c r="J928" s="37">
        <v>914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1868</v>
      </c>
      <c r="V928" s="37">
        <v>3858</v>
      </c>
      <c r="W928" s="37">
        <v>0</v>
      </c>
      <c r="X928" s="37">
        <v>0</v>
      </c>
      <c r="Y928" s="37">
        <v>0</v>
      </c>
      <c r="Z928" s="37">
        <v>0</v>
      </c>
      <c r="AA928" s="37">
        <v>15436</v>
      </c>
      <c r="AB928" s="37">
        <v>57167</v>
      </c>
      <c r="AC928" s="37">
        <v>40</v>
      </c>
      <c r="AD928" s="37">
        <v>49</v>
      </c>
      <c r="AE928" s="37">
        <v>0</v>
      </c>
      <c r="AF928" s="37">
        <v>0</v>
      </c>
      <c r="AG928" s="37">
        <v>13865</v>
      </c>
      <c r="AH928" s="37">
        <v>21463</v>
      </c>
      <c r="AI928" s="37">
        <v>4</v>
      </c>
      <c r="AJ928" s="37">
        <v>10</v>
      </c>
      <c r="AK928" s="37">
        <v>0</v>
      </c>
      <c r="AL928" s="37">
        <v>0</v>
      </c>
      <c r="AM928" s="37">
        <v>27525</v>
      </c>
      <c r="AN928" s="37">
        <v>58049</v>
      </c>
      <c r="AO928" s="37">
        <v>473</v>
      </c>
      <c r="AP928" s="37">
        <v>2467</v>
      </c>
      <c r="AQ928" s="37">
        <v>0</v>
      </c>
      <c r="AR928" s="37">
        <v>0</v>
      </c>
      <c r="AS928" s="37">
        <v>2392</v>
      </c>
      <c r="AT928" s="37">
        <v>3166</v>
      </c>
      <c r="AU928" s="37">
        <f t="shared" si="118"/>
        <v>134884</v>
      </c>
      <c r="AV928" s="37">
        <f t="shared" si="118"/>
        <v>420211</v>
      </c>
      <c r="AW928" s="85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5.75">
      <c r="A929" s="75" t="s">
        <v>26</v>
      </c>
      <c r="B929" s="8">
        <v>2018</v>
      </c>
      <c r="C929" s="37">
        <v>0</v>
      </c>
      <c r="D929" s="37">
        <v>0</v>
      </c>
      <c r="E929" s="37">
        <v>3893</v>
      </c>
      <c r="F929" s="37">
        <v>3893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321</v>
      </c>
      <c r="R929" s="37">
        <v>321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1035</v>
      </c>
      <c r="AJ929" s="37">
        <v>1035</v>
      </c>
      <c r="AK929" s="37">
        <v>0</v>
      </c>
      <c r="AL929" s="37">
        <v>0</v>
      </c>
      <c r="AM929" s="37">
        <v>154</v>
      </c>
      <c r="AN929" s="37">
        <v>154</v>
      </c>
      <c r="AO929" s="37">
        <v>0</v>
      </c>
      <c r="AP929" s="37">
        <v>0</v>
      </c>
      <c r="AQ929" s="37">
        <v>0</v>
      </c>
      <c r="AR929" s="37">
        <v>0</v>
      </c>
      <c r="AS929" s="37">
        <v>0</v>
      </c>
      <c r="AT929" s="37">
        <v>0</v>
      </c>
      <c r="AU929" s="37">
        <f t="shared" si="118"/>
        <v>5403</v>
      </c>
      <c r="AV929" s="37">
        <f t="shared" si="118"/>
        <v>5403</v>
      </c>
      <c r="AW929" s="83" t="s">
        <v>27</v>
      </c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5.75">
      <c r="A930" s="76"/>
      <c r="B930" s="8">
        <v>2019</v>
      </c>
      <c r="C930" s="37">
        <v>0</v>
      </c>
      <c r="D930" s="37">
        <v>0</v>
      </c>
      <c r="E930" s="37">
        <v>10051</v>
      </c>
      <c r="F930" s="37">
        <v>27231</v>
      </c>
      <c r="G930" s="37">
        <v>12</v>
      </c>
      <c r="H930" s="37">
        <v>9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174</v>
      </c>
      <c r="R930" s="37">
        <v>454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1</v>
      </c>
      <c r="AJ930" s="37">
        <v>2</v>
      </c>
      <c r="AK930" s="37">
        <v>0</v>
      </c>
      <c r="AL930" s="37">
        <v>0</v>
      </c>
      <c r="AM930" s="37">
        <v>121</v>
      </c>
      <c r="AN930" s="37">
        <v>140</v>
      </c>
      <c r="AO930" s="37">
        <v>0</v>
      </c>
      <c r="AP930" s="37">
        <v>0</v>
      </c>
      <c r="AQ930" s="37">
        <v>0</v>
      </c>
      <c r="AR930" s="37">
        <v>0</v>
      </c>
      <c r="AS930" s="37">
        <v>0</v>
      </c>
      <c r="AT930" s="37">
        <v>0</v>
      </c>
      <c r="AU930" s="37">
        <f t="shared" si="118"/>
        <v>10359</v>
      </c>
      <c r="AV930" s="37">
        <f t="shared" si="118"/>
        <v>27836</v>
      </c>
      <c r="AW930" s="84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5.75">
      <c r="A931" s="77"/>
      <c r="B931" s="8">
        <v>2020</v>
      </c>
      <c r="C931" s="37">
        <v>0</v>
      </c>
      <c r="D931" s="37">
        <v>0</v>
      </c>
      <c r="E931" s="37">
        <v>14233</v>
      </c>
      <c r="F931" s="37">
        <v>39344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278</v>
      </c>
      <c r="R931" s="37">
        <v>1460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115</v>
      </c>
      <c r="AN931" s="37">
        <v>316</v>
      </c>
      <c r="AO931" s="37">
        <v>0</v>
      </c>
      <c r="AP931" s="37">
        <v>0</v>
      </c>
      <c r="AQ931" s="37">
        <v>0</v>
      </c>
      <c r="AR931" s="37">
        <v>0</v>
      </c>
      <c r="AS931" s="37">
        <v>0</v>
      </c>
      <c r="AT931" s="37">
        <v>0</v>
      </c>
      <c r="AU931" s="37">
        <f t="shared" si="118"/>
        <v>14626</v>
      </c>
      <c r="AV931" s="37">
        <f t="shared" si="118"/>
        <v>41120</v>
      </c>
      <c r="AW931" s="85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5.75">
      <c r="A932" s="75" t="s">
        <v>28</v>
      </c>
      <c r="B932" s="8">
        <v>2018</v>
      </c>
      <c r="C932" s="37">
        <v>0</v>
      </c>
      <c r="D932" s="37">
        <v>0</v>
      </c>
      <c r="E932" s="37">
        <v>2399</v>
      </c>
      <c r="F932" s="37">
        <v>15659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55</v>
      </c>
      <c r="AB932" s="37">
        <v>219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679</v>
      </c>
      <c r="AN932" s="37">
        <v>1583</v>
      </c>
      <c r="AO932" s="37">
        <v>34</v>
      </c>
      <c r="AP932" s="37">
        <v>156</v>
      </c>
      <c r="AQ932" s="37">
        <v>0</v>
      </c>
      <c r="AR932" s="37">
        <v>0</v>
      </c>
      <c r="AS932" s="37">
        <v>0</v>
      </c>
      <c r="AT932" s="37">
        <v>0</v>
      </c>
      <c r="AU932" s="37">
        <f t="shared" si="118"/>
        <v>3167</v>
      </c>
      <c r="AV932" s="37">
        <f t="shared" si="118"/>
        <v>17617</v>
      </c>
      <c r="AW932" s="83" t="s">
        <v>29</v>
      </c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5.75">
      <c r="A933" s="76"/>
      <c r="B933" s="8">
        <v>2019</v>
      </c>
      <c r="C933" s="37">
        <v>28</v>
      </c>
      <c r="D933" s="37">
        <v>83</v>
      </c>
      <c r="E933" s="37">
        <v>1601</v>
      </c>
      <c r="F933" s="37">
        <v>11374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7">
        <v>1209</v>
      </c>
      <c r="AN933" s="37">
        <v>1882</v>
      </c>
      <c r="AO933" s="37">
        <v>34</v>
      </c>
      <c r="AP933" s="37">
        <v>159</v>
      </c>
      <c r="AQ933" s="37">
        <v>0</v>
      </c>
      <c r="AR933" s="37">
        <v>0</v>
      </c>
      <c r="AS933" s="37">
        <v>0</v>
      </c>
      <c r="AT933" s="37">
        <v>0</v>
      </c>
      <c r="AU933" s="37">
        <f t="shared" si="118"/>
        <v>2872</v>
      </c>
      <c r="AV933" s="37">
        <f t="shared" si="118"/>
        <v>13498</v>
      </c>
      <c r="AW933" s="84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5.75">
      <c r="A934" s="77"/>
      <c r="B934" s="8">
        <v>2020</v>
      </c>
      <c r="C934" s="37">
        <v>0</v>
      </c>
      <c r="D934" s="37">
        <v>0</v>
      </c>
      <c r="E934" s="37">
        <v>2080</v>
      </c>
      <c r="F934" s="37">
        <v>12390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101</v>
      </c>
      <c r="AJ934" s="37">
        <v>168</v>
      </c>
      <c r="AK934" s="37">
        <v>0</v>
      </c>
      <c r="AL934" s="37">
        <v>0</v>
      </c>
      <c r="AM934" s="37">
        <v>140</v>
      </c>
      <c r="AN934" s="37">
        <v>683</v>
      </c>
      <c r="AO934" s="37">
        <v>0</v>
      </c>
      <c r="AP934" s="37">
        <v>0</v>
      </c>
      <c r="AQ934" s="37">
        <v>0</v>
      </c>
      <c r="AR934" s="37">
        <v>0</v>
      </c>
      <c r="AS934" s="37">
        <v>0</v>
      </c>
      <c r="AT934" s="37">
        <v>0</v>
      </c>
      <c r="AU934" s="37">
        <f t="shared" si="118"/>
        <v>2321</v>
      </c>
      <c r="AV934" s="37">
        <f t="shared" si="118"/>
        <v>13241</v>
      </c>
      <c r="AW934" s="85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5.75">
      <c r="A935" s="75" t="s">
        <v>77</v>
      </c>
      <c r="B935" s="8">
        <v>2018</v>
      </c>
      <c r="C935" s="37">
        <v>7</v>
      </c>
      <c r="D935" s="37">
        <v>19</v>
      </c>
      <c r="E935" s="37">
        <v>24827</v>
      </c>
      <c r="F935" s="37">
        <v>76426</v>
      </c>
      <c r="G935" s="37">
        <v>516</v>
      </c>
      <c r="H935" s="37">
        <v>499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6545</v>
      </c>
      <c r="R935" s="37">
        <v>25025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10627</v>
      </c>
      <c r="AB935" s="37">
        <v>38847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308</v>
      </c>
      <c r="AN935" s="37">
        <v>421</v>
      </c>
      <c r="AO935" s="37">
        <v>0</v>
      </c>
      <c r="AP935" s="37">
        <v>0</v>
      </c>
      <c r="AQ935" s="37">
        <v>0</v>
      </c>
      <c r="AR935" s="37">
        <v>0</v>
      </c>
      <c r="AS935" s="37">
        <v>0</v>
      </c>
      <c r="AT935" s="37">
        <v>0</v>
      </c>
      <c r="AU935" s="37">
        <f t="shared" si="118"/>
        <v>42830</v>
      </c>
      <c r="AV935" s="37">
        <f t="shared" si="118"/>
        <v>141237</v>
      </c>
      <c r="AW935" s="83" t="s">
        <v>104</v>
      </c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5.75">
      <c r="A936" s="76"/>
      <c r="B936" s="8">
        <v>2019</v>
      </c>
      <c r="C936" s="37">
        <v>0</v>
      </c>
      <c r="D936" s="37">
        <v>0</v>
      </c>
      <c r="E936" s="37">
        <v>17342</v>
      </c>
      <c r="F936" s="37">
        <v>47393</v>
      </c>
      <c r="G936" s="37">
        <v>1378</v>
      </c>
      <c r="H936" s="37">
        <v>1231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6393</v>
      </c>
      <c r="R936" s="37">
        <v>17746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955</v>
      </c>
      <c r="AN936" s="37">
        <v>723</v>
      </c>
      <c r="AO936" s="37">
        <v>0</v>
      </c>
      <c r="AP936" s="37">
        <v>0</v>
      </c>
      <c r="AQ936" s="37">
        <v>0</v>
      </c>
      <c r="AR936" s="37">
        <v>0</v>
      </c>
      <c r="AS936" s="37">
        <v>0</v>
      </c>
      <c r="AT936" s="37">
        <v>0</v>
      </c>
      <c r="AU936" s="37">
        <f t="shared" si="118"/>
        <v>26068</v>
      </c>
      <c r="AV936" s="37">
        <f t="shared" si="118"/>
        <v>67093</v>
      </c>
      <c r="AW936" s="84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5.75">
      <c r="A937" s="77"/>
      <c r="B937" s="8">
        <v>2020</v>
      </c>
      <c r="C937" s="37">
        <v>0</v>
      </c>
      <c r="D937" s="37">
        <v>0</v>
      </c>
      <c r="E937" s="37">
        <v>27297</v>
      </c>
      <c r="F937" s="37">
        <v>69535</v>
      </c>
      <c r="G937" s="37">
        <v>591</v>
      </c>
      <c r="H937" s="37">
        <v>338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4590</v>
      </c>
      <c r="R937" s="37">
        <v>12006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276</v>
      </c>
      <c r="AN937" s="37">
        <v>279</v>
      </c>
      <c r="AO937" s="37">
        <v>0</v>
      </c>
      <c r="AP937" s="37">
        <v>0</v>
      </c>
      <c r="AQ937" s="37">
        <v>0</v>
      </c>
      <c r="AR937" s="37">
        <v>0</v>
      </c>
      <c r="AS937" s="37">
        <v>0</v>
      </c>
      <c r="AT937" s="37">
        <v>0</v>
      </c>
      <c r="AU937" s="37">
        <f t="shared" si="118"/>
        <v>32754</v>
      </c>
      <c r="AV937" s="37">
        <f t="shared" si="118"/>
        <v>82158</v>
      </c>
      <c r="AW937" s="85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5.75">
      <c r="A938" s="75" t="s">
        <v>32</v>
      </c>
      <c r="B938" s="8">
        <v>2018</v>
      </c>
      <c r="C938" s="37">
        <v>4832</v>
      </c>
      <c r="D938" s="37">
        <v>17308</v>
      </c>
      <c r="E938" s="37">
        <v>35560</v>
      </c>
      <c r="F938" s="37">
        <v>137714</v>
      </c>
      <c r="G938" s="37">
        <v>2551</v>
      </c>
      <c r="H938" s="37">
        <v>13563</v>
      </c>
      <c r="I938" s="37">
        <v>78</v>
      </c>
      <c r="J938" s="37">
        <v>414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40329</v>
      </c>
      <c r="R938" s="37">
        <v>53763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18675</v>
      </c>
      <c r="AB938" s="37">
        <v>64209</v>
      </c>
      <c r="AC938" s="37">
        <v>0</v>
      </c>
      <c r="AD938" s="37">
        <v>0</v>
      </c>
      <c r="AE938" s="37">
        <v>0</v>
      </c>
      <c r="AF938" s="37">
        <v>0</v>
      </c>
      <c r="AG938" s="37">
        <v>62441</v>
      </c>
      <c r="AH938" s="37">
        <v>76788</v>
      </c>
      <c r="AI938" s="37">
        <v>308</v>
      </c>
      <c r="AJ938" s="37">
        <v>1260</v>
      </c>
      <c r="AK938" s="37">
        <v>0</v>
      </c>
      <c r="AL938" s="37">
        <v>0</v>
      </c>
      <c r="AM938" s="37">
        <v>8987</v>
      </c>
      <c r="AN938" s="37">
        <v>23838</v>
      </c>
      <c r="AO938" s="37">
        <v>467</v>
      </c>
      <c r="AP938" s="37">
        <v>2967</v>
      </c>
      <c r="AQ938" s="37">
        <v>0</v>
      </c>
      <c r="AR938" s="37">
        <v>0</v>
      </c>
      <c r="AS938" s="37">
        <v>0</v>
      </c>
      <c r="AT938" s="37">
        <v>0</v>
      </c>
      <c r="AU938" s="37">
        <f t="shared" si="118"/>
        <v>174228</v>
      </c>
      <c r="AV938" s="37">
        <f t="shared" si="118"/>
        <v>391824</v>
      </c>
      <c r="AW938" s="83" t="s">
        <v>33</v>
      </c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5.75">
      <c r="A939" s="76"/>
      <c r="B939" s="8">
        <v>2019</v>
      </c>
      <c r="C939" s="37">
        <v>4927</v>
      </c>
      <c r="D939" s="37">
        <v>16960</v>
      </c>
      <c r="E939" s="37">
        <v>28582</v>
      </c>
      <c r="F939" s="37">
        <v>93354</v>
      </c>
      <c r="G939" s="37">
        <v>986</v>
      </c>
      <c r="H939" s="37">
        <v>6872</v>
      </c>
      <c r="I939" s="37">
        <v>111</v>
      </c>
      <c r="J939" s="37">
        <v>514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48492</v>
      </c>
      <c r="R939" s="37">
        <v>60022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7189</v>
      </c>
      <c r="AH939" s="37">
        <v>6664</v>
      </c>
      <c r="AI939" s="37">
        <v>313</v>
      </c>
      <c r="AJ939" s="37">
        <v>1107</v>
      </c>
      <c r="AK939" s="37">
        <v>0</v>
      </c>
      <c r="AL939" s="37">
        <v>0</v>
      </c>
      <c r="AM939" s="37">
        <v>6798</v>
      </c>
      <c r="AN939" s="37">
        <v>16712</v>
      </c>
      <c r="AO939" s="37">
        <v>278</v>
      </c>
      <c r="AP939" s="37">
        <v>1994</v>
      </c>
      <c r="AQ939" s="37">
        <v>0</v>
      </c>
      <c r="AR939" s="37">
        <v>0</v>
      </c>
      <c r="AS939" s="37">
        <v>0</v>
      </c>
      <c r="AT939" s="37">
        <v>0</v>
      </c>
      <c r="AU939" s="37">
        <f t="shared" si="118"/>
        <v>97676</v>
      </c>
      <c r="AV939" s="37">
        <f t="shared" si="118"/>
        <v>204199</v>
      </c>
      <c r="AW939" s="84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5.75">
      <c r="A940" s="77"/>
      <c r="B940" s="8">
        <v>2020</v>
      </c>
      <c r="C940" s="37">
        <v>4056</v>
      </c>
      <c r="D940" s="37">
        <v>13197</v>
      </c>
      <c r="E940" s="37">
        <v>29167</v>
      </c>
      <c r="F940" s="37">
        <v>71325</v>
      </c>
      <c r="G940" s="37">
        <v>2206</v>
      </c>
      <c r="H940" s="37">
        <v>14490</v>
      </c>
      <c r="I940" s="37">
        <v>15</v>
      </c>
      <c r="J940" s="37">
        <v>32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40912</v>
      </c>
      <c r="R940" s="37">
        <v>87610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37916</v>
      </c>
      <c r="AH940" s="37">
        <v>37108</v>
      </c>
      <c r="AI940" s="37">
        <v>318</v>
      </c>
      <c r="AJ940" s="37">
        <v>1082</v>
      </c>
      <c r="AK940" s="37">
        <v>0</v>
      </c>
      <c r="AL940" s="37">
        <v>0</v>
      </c>
      <c r="AM940" s="37">
        <v>3133</v>
      </c>
      <c r="AN940" s="37">
        <v>14976</v>
      </c>
      <c r="AO940" s="37">
        <v>210</v>
      </c>
      <c r="AP940" s="37">
        <v>1540</v>
      </c>
      <c r="AQ940" s="37">
        <v>0</v>
      </c>
      <c r="AR940" s="37">
        <v>0</v>
      </c>
      <c r="AS940" s="37">
        <v>0</v>
      </c>
      <c r="AT940" s="37">
        <v>0</v>
      </c>
      <c r="AU940" s="37">
        <f t="shared" si="118"/>
        <v>117933</v>
      </c>
      <c r="AV940" s="37">
        <f t="shared" si="118"/>
        <v>241360</v>
      </c>
      <c r="AW940" s="85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5.75">
      <c r="A941" s="75" t="s">
        <v>79</v>
      </c>
      <c r="B941" s="8">
        <v>2018</v>
      </c>
      <c r="C941" s="37">
        <v>73</v>
      </c>
      <c r="D941" s="37">
        <v>218</v>
      </c>
      <c r="E941" s="37">
        <v>207703</v>
      </c>
      <c r="F941" s="37">
        <v>355868</v>
      </c>
      <c r="G941" s="37">
        <v>1148</v>
      </c>
      <c r="H941" s="37">
        <v>5349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83109</v>
      </c>
      <c r="R941" s="37">
        <v>122581</v>
      </c>
      <c r="S941" s="37">
        <v>0</v>
      </c>
      <c r="T941" s="37">
        <v>0</v>
      </c>
      <c r="U941" s="37">
        <v>40</v>
      </c>
      <c r="V941" s="37">
        <v>44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21</v>
      </c>
      <c r="AF941" s="37">
        <v>260</v>
      </c>
      <c r="AG941" s="37">
        <v>139</v>
      </c>
      <c r="AH941" s="37">
        <v>148</v>
      </c>
      <c r="AI941" s="37">
        <v>0</v>
      </c>
      <c r="AJ941" s="37">
        <v>2</v>
      </c>
      <c r="AK941" s="37">
        <v>0</v>
      </c>
      <c r="AL941" s="37">
        <v>0</v>
      </c>
      <c r="AM941" s="37">
        <v>1299</v>
      </c>
      <c r="AN941" s="37">
        <v>3633</v>
      </c>
      <c r="AO941" s="37">
        <v>0</v>
      </c>
      <c r="AP941" s="37">
        <v>0</v>
      </c>
      <c r="AQ941" s="37">
        <v>0</v>
      </c>
      <c r="AR941" s="37">
        <v>0</v>
      </c>
      <c r="AS941" s="37">
        <v>136</v>
      </c>
      <c r="AT941" s="37">
        <v>328</v>
      </c>
      <c r="AU941" s="37">
        <f t="shared" si="118"/>
        <v>293668</v>
      </c>
      <c r="AV941" s="37">
        <f t="shared" si="118"/>
        <v>488431</v>
      </c>
      <c r="AW941" s="83" t="s">
        <v>35</v>
      </c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5.75">
      <c r="A942" s="76"/>
      <c r="B942" s="8">
        <v>2019</v>
      </c>
      <c r="C942" s="37">
        <v>49.9</v>
      </c>
      <c r="D942" s="37">
        <v>150.86753246753244</v>
      </c>
      <c r="E942" s="37">
        <v>182651.446</v>
      </c>
      <c r="F942" s="37">
        <v>278388.31428571435</v>
      </c>
      <c r="G942" s="37">
        <v>1060.0419999999999</v>
      </c>
      <c r="H942" s="37">
        <v>5937.0441558441598</v>
      </c>
      <c r="I942" s="37">
        <v>0</v>
      </c>
      <c r="J942" s="37">
        <v>0</v>
      </c>
      <c r="K942" s="37">
        <v>19</v>
      </c>
      <c r="L942" s="37">
        <v>3.896103896103896E-5</v>
      </c>
      <c r="M942" s="37">
        <v>0</v>
      </c>
      <c r="N942" s="37">
        <v>0</v>
      </c>
      <c r="O942" s="37">
        <v>0</v>
      </c>
      <c r="P942" s="37">
        <v>0</v>
      </c>
      <c r="Q942" s="37">
        <v>103840.978</v>
      </c>
      <c r="R942" s="37">
        <v>163.09222077922072</v>
      </c>
      <c r="S942" s="37">
        <v>0</v>
      </c>
      <c r="T942" s="37">
        <v>0</v>
      </c>
      <c r="U942" s="37">
        <v>0</v>
      </c>
      <c r="V942" s="37">
        <v>0</v>
      </c>
      <c r="W942" s="37">
        <v>35.156999999999996</v>
      </c>
      <c r="X942" s="37">
        <v>45.353246753246751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983.57299999999998</v>
      </c>
      <c r="AF942" s="37">
        <v>981.96883116883146</v>
      </c>
      <c r="AG942" s="37">
        <v>194.11600000000001</v>
      </c>
      <c r="AH942" s="37">
        <v>271.58181818181816</v>
      </c>
      <c r="AI942" s="37">
        <v>0</v>
      </c>
      <c r="AJ942" s="37">
        <v>0</v>
      </c>
      <c r="AK942" s="37">
        <v>0</v>
      </c>
      <c r="AL942" s="37">
        <v>0</v>
      </c>
      <c r="AM942" s="37">
        <v>1547.413</v>
      </c>
      <c r="AN942" s="37">
        <v>3605.4129870129873</v>
      </c>
      <c r="AO942" s="37">
        <v>0</v>
      </c>
      <c r="AP942" s="37">
        <v>0</v>
      </c>
      <c r="AQ942" s="37">
        <v>0</v>
      </c>
      <c r="AR942" s="37">
        <v>0</v>
      </c>
      <c r="AS942" s="37">
        <v>49.966999999999999</v>
      </c>
      <c r="AT942" s="37">
        <v>65.890909090909091</v>
      </c>
      <c r="AU942" s="37">
        <f t="shared" si="118"/>
        <v>290431.59199999995</v>
      </c>
      <c r="AV942" s="37">
        <f t="shared" si="118"/>
        <v>289609.52602597413</v>
      </c>
      <c r="AW942" s="84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s="45" customFormat="1" ht="15.75">
      <c r="A943" s="77"/>
      <c r="B943" s="42">
        <v>2020</v>
      </c>
      <c r="C943" s="37">
        <v>472</v>
      </c>
      <c r="D943" s="37">
        <v>472</v>
      </c>
      <c r="E943" s="37">
        <v>96117</v>
      </c>
      <c r="F943" s="37">
        <v>96117</v>
      </c>
      <c r="G943" s="37">
        <v>6139</v>
      </c>
      <c r="H943" s="37">
        <v>6139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140830</v>
      </c>
      <c r="R943" s="37">
        <v>140830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204</v>
      </c>
      <c r="AH943" s="37">
        <v>204</v>
      </c>
      <c r="AI943" s="37">
        <v>0</v>
      </c>
      <c r="AJ943" s="37">
        <v>0</v>
      </c>
      <c r="AK943" s="37">
        <v>0</v>
      </c>
      <c r="AL943" s="37">
        <v>0</v>
      </c>
      <c r="AM943" s="37">
        <v>15694</v>
      </c>
      <c r="AN943" s="37">
        <v>15694</v>
      </c>
      <c r="AO943" s="37">
        <v>635</v>
      </c>
      <c r="AP943" s="37">
        <v>635</v>
      </c>
      <c r="AQ943" s="37">
        <v>0</v>
      </c>
      <c r="AR943" s="37">
        <v>0</v>
      </c>
      <c r="AS943" s="37">
        <v>0</v>
      </c>
      <c r="AT943" s="37">
        <v>0</v>
      </c>
      <c r="AU943" s="37">
        <f t="shared" si="118"/>
        <v>260091</v>
      </c>
      <c r="AV943" s="37">
        <f t="shared" si="118"/>
        <v>260091</v>
      </c>
      <c r="AW943" s="85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</row>
    <row r="944" spans="1:61" ht="15.75">
      <c r="A944" s="75" t="s">
        <v>36</v>
      </c>
      <c r="B944" s="8">
        <v>2018</v>
      </c>
      <c r="C944" s="37">
        <v>24</v>
      </c>
      <c r="D944" s="37">
        <v>1323</v>
      </c>
      <c r="E944" s="37">
        <v>379</v>
      </c>
      <c r="F944" s="37">
        <v>0</v>
      </c>
      <c r="G944" s="37">
        <v>64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663</v>
      </c>
      <c r="R944" s="37">
        <v>407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9863</v>
      </c>
      <c r="AN944" s="37">
        <v>20</v>
      </c>
      <c r="AO944" s="37">
        <v>0</v>
      </c>
      <c r="AP944" s="37">
        <v>0</v>
      </c>
      <c r="AQ944" s="37">
        <v>0</v>
      </c>
      <c r="AR944" s="37">
        <v>0</v>
      </c>
      <c r="AS944" s="37">
        <v>0</v>
      </c>
      <c r="AT944" s="37">
        <v>0</v>
      </c>
      <c r="AU944" s="37">
        <f t="shared" si="118"/>
        <v>10993</v>
      </c>
      <c r="AV944" s="37">
        <f t="shared" si="118"/>
        <v>1750</v>
      </c>
      <c r="AW944" s="83" t="s">
        <v>37</v>
      </c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5.75">
      <c r="A945" s="76"/>
      <c r="B945" s="8">
        <v>2019</v>
      </c>
      <c r="C945" s="37">
        <v>16</v>
      </c>
      <c r="D945" s="37">
        <v>102</v>
      </c>
      <c r="E945" s="37">
        <v>405</v>
      </c>
      <c r="F945" s="37">
        <v>11</v>
      </c>
      <c r="G945" s="37">
        <v>36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686</v>
      </c>
      <c r="R945" s="37">
        <v>427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11880</v>
      </c>
      <c r="AN945" s="37">
        <v>10</v>
      </c>
      <c r="AO945" s="37">
        <v>0</v>
      </c>
      <c r="AP945" s="37">
        <v>0</v>
      </c>
      <c r="AQ945" s="37">
        <v>0</v>
      </c>
      <c r="AR945" s="37">
        <v>0</v>
      </c>
      <c r="AS945" s="37">
        <v>0</v>
      </c>
      <c r="AT945" s="37">
        <v>0</v>
      </c>
      <c r="AU945" s="37">
        <f t="shared" si="118"/>
        <v>13023</v>
      </c>
      <c r="AV945" s="37">
        <f t="shared" si="118"/>
        <v>550</v>
      </c>
      <c r="AW945" s="84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5.75">
      <c r="A946" s="77"/>
      <c r="B946" s="8">
        <v>2020</v>
      </c>
      <c r="C946" s="37">
        <v>16</v>
      </c>
      <c r="D946" s="37">
        <v>78</v>
      </c>
      <c r="E946" s="37">
        <v>0</v>
      </c>
      <c r="F946" s="37">
        <v>0</v>
      </c>
      <c r="G946" s="37">
        <v>42</v>
      </c>
      <c r="H946" s="37">
        <v>199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61</v>
      </c>
      <c r="R946" s="37">
        <v>332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46</v>
      </c>
      <c r="AN946" s="37">
        <v>29</v>
      </c>
      <c r="AO946" s="37">
        <v>0</v>
      </c>
      <c r="AP946" s="37">
        <v>0</v>
      </c>
      <c r="AQ946" s="37">
        <v>0</v>
      </c>
      <c r="AR946" s="37">
        <v>0</v>
      </c>
      <c r="AS946" s="37">
        <v>0</v>
      </c>
      <c r="AT946" s="37">
        <v>0</v>
      </c>
      <c r="AU946" s="37">
        <f t="shared" si="118"/>
        <v>165</v>
      </c>
      <c r="AV946" s="37">
        <f t="shared" si="118"/>
        <v>638</v>
      </c>
      <c r="AW946" s="85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5.75">
      <c r="A947" s="75" t="s">
        <v>38</v>
      </c>
      <c r="B947" s="8">
        <v>2018</v>
      </c>
      <c r="C947" s="37">
        <v>494</v>
      </c>
      <c r="D947" s="37">
        <v>3101</v>
      </c>
      <c r="E947" s="37">
        <v>12</v>
      </c>
      <c r="F947" s="37">
        <v>72</v>
      </c>
      <c r="G947" s="37">
        <v>52</v>
      </c>
      <c r="H947" s="37">
        <v>381</v>
      </c>
      <c r="I947" s="37">
        <v>487</v>
      </c>
      <c r="J947" s="37">
        <v>1179</v>
      </c>
      <c r="K947" s="37">
        <v>291</v>
      </c>
      <c r="L947" s="37">
        <v>519</v>
      </c>
      <c r="M947" s="37">
        <v>0</v>
      </c>
      <c r="N947" s="37">
        <v>0</v>
      </c>
      <c r="O947" s="37">
        <v>0</v>
      </c>
      <c r="P947" s="37">
        <v>0</v>
      </c>
      <c r="Q947" s="37">
        <v>201</v>
      </c>
      <c r="R947" s="37">
        <v>1180</v>
      </c>
      <c r="S947" s="37">
        <v>0</v>
      </c>
      <c r="T947" s="37">
        <v>0</v>
      </c>
      <c r="U947" s="37">
        <v>227</v>
      </c>
      <c r="V947" s="37">
        <v>663</v>
      </c>
      <c r="W947" s="37">
        <v>0</v>
      </c>
      <c r="X947" s="37">
        <v>0</v>
      </c>
      <c r="Y947" s="37">
        <v>0</v>
      </c>
      <c r="Z947" s="37">
        <v>0</v>
      </c>
      <c r="AA947" s="37">
        <v>2645</v>
      </c>
      <c r="AB947" s="37">
        <v>13893</v>
      </c>
      <c r="AC947" s="37">
        <v>0</v>
      </c>
      <c r="AD947" s="37">
        <v>0</v>
      </c>
      <c r="AE947" s="37">
        <v>0</v>
      </c>
      <c r="AF947" s="37">
        <v>0</v>
      </c>
      <c r="AG947" s="37">
        <v>6231</v>
      </c>
      <c r="AH947" s="37">
        <v>7853</v>
      </c>
      <c r="AI947" s="37">
        <v>291</v>
      </c>
      <c r="AJ947" s="37">
        <v>1491</v>
      </c>
      <c r="AK947" s="37">
        <v>0</v>
      </c>
      <c r="AL947" s="37">
        <v>0</v>
      </c>
      <c r="AM947" s="37">
        <v>74</v>
      </c>
      <c r="AN947" s="37">
        <v>346</v>
      </c>
      <c r="AO947" s="37">
        <v>2258</v>
      </c>
      <c r="AP947" s="37">
        <v>12341</v>
      </c>
      <c r="AQ947" s="37">
        <v>0</v>
      </c>
      <c r="AR947" s="37">
        <v>0</v>
      </c>
      <c r="AS947" s="37">
        <v>0</v>
      </c>
      <c r="AT947" s="37">
        <v>0</v>
      </c>
      <c r="AU947" s="37">
        <f t="shared" si="118"/>
        <v>13263</v>
      </c>
      <c r="AV947" s="37">
        <f t="shared" si="118"/>
        <v>43019</v>
      </c>
      <c r="AW947" s="83" t="s">
        <v>39</v>
      </c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5.75">
      <c r="A948" s="76"/>
      <c r="B948" s="8">
        <v>2019</v>
      </c>
      <c r="C948" s="37">
        <v>623</v>
      </c>
      <c r="D948" s="37">
        <v>2598</v>
      </c>
      <c r="E948" s="37">
        <v>0</v>
      </c>
      <c r="F948" s="37">
        <v>0</v>
      </c>
      <c r="G948" s="37">
        <v>0</v>
      </c>
      <c r="H948" s="37">
        <v>0</v>
      </c>
      <c r="I948" s="37">
        <v>274</v>
      </c>
      <c r="J948" s="37">
        <v>961</v>
      </c>
      <c r="K948" s="37">
        <v>36</v>
      </c>
      <c r="L948" s="37">
        <v>63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140</v>
      </c>
      <c r="V948" s="37">
        <v>378</v>
      </c>
      <c r="W948" s="37">
        <v>0</v>
      </c>
      <c r="X948" s="37">
        <v>0</v>
      </c>
      <c r="Y948" s="37">
        <v>0</v>
      </c>
      <c r="Z948" s="37">
        <v>0</v>
      </c>
      <c r="AA948" s="37">
        <v>2981</v>
      </c>
      <c r="AB948" s="37">
        <v>16383</v>
      </c>
      <c r="AC948" s="37">
        <v>0</v>
      </c>
      <c r="AD948" s="37">
        <v>0</v>
      </c>
      <c r="AE948" s="37">
        <v>0</v>
      </c>
      <c r="AF948" s="37">
        <v>0</v>
      </c>
      <c r="AG948" s="37">
        <v>4190</v>
      </c>
      <c r="AH948" s="37">
        <v>6170</v>
      </c>
      <c r="AI948" s="37">
        <v>96</v>
      </c>
      <c r="AJ948" s="37">
        <v>421</v>
      </c>
      <c r="AK948" s="37">
        <v>0</v>
      </c>
      <c r="AL948" s="37">
        <v>0</v>
      </c>
      <c r="AM948" s="37">
        <v>0</v>
      </c>
      <c r="AN948" s="37">
        <v>0</v>
      </c>
      <c r="AO948" s="37">
        <v>1716</v>
      </c>
      <c r="AP948" s="37">
        <v>10075</v>
      </c>
      <c r="AQ948" s="37">
        <v>0</v>
      </c>
      <c r="AR948" s="37">
        <v>0</v>
      </c>
      <c r="AS948" s="37">
        <v>0</v>
      </c>
      <c r="AT948" s="37">
        <v>0</v>
      </c>
      <c r="AU948" s="37">
        <f t="shared" si="118"/>
        <v>10056</v>
      </c>
      <c r="AV948" s="37">
        <f t="shared" si="118"/>
        <v>37049</v>
      </c>
      <c r="AW948" s="84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5.75">
      <c r="A949" s="77"/>
      <c r="B949" s="8">
        <v>2020</v>
      </c>
      <c r="C949" s="37">
        <v>260</v>
      </c>
      <c r="D949" s="37">
        <v>1323</v>
      </c>
      <c r="E949" s="37">
        <v>0</v>
      </c>
      <c r="F949" s="37">
        <v>0</v>
      </c>
      <c r="G949" s="37">
        <v>0</v>
      </c>
      <c r="H949" s="37">
        <v>0</v>
      </c>
      <c r="I949" s="37">
        <v>257</v>
      </c>
      <c r="J949" s="37">
        <v>1170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2760</v>
      </c>
      <c r="AB949" s="37">
        <v>13643</v>
      </c>
      <c r="AC949" s="37">
        <v>0</v>
      </c>
      <c r="AD949" s="37">
        <v>0</v>
      </c>
      <c r="AE949" s="37">
        <v>0</v>
      </c>
      <c r="AF949" s="37">
        <v>0</v>
      </c>
      <c r="AG949" s="37">
        <v>3747</v>
      </c>
      <c r="AH949" s="37">
        <v>6377</v>
      </c>
      <c r="AI949" s="37">
        <v>0</v>
      </c>
      <c r="AJ949" s="37">
        <v>0</v>
      </c>
      <c r="AK949" s="37">
        <v>0</v>
      </c>
      <c r="AL949" s="37">
        <v>0</v>
      </c>
      <c r="AM949" s="37">
        <v>14</v>
      </c>
      <c r="AN949" s="37">
        <v>23</v>
      </c>
      <c r="AO949" s="37">
        <v>1287</v>
      </c>
      <c r="AP949" s="37">
        <v>7546</v>
      </c>
      <c r="AQ949" s="37">
        <v>0</v>
      </c>
      <c r="AR949" s="37">
        <v>0</v>
      </c>
      <c r="AS949" s="37">
        <v>0</v>
      </c>
      <c r="AT949" s="37">
        <v>0</v>
      </c>
      <c r="AU949" s="37">
        <f t="shared" si="118"/>
        <v>8325</v>
      </c>
      <c r="AV949" s="37">
        <f t="shared" si="118"/>
        <v>30082</v>
      </c>
      <c r="AW949" s="85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5.75">
      <c r="A950" s="75" t="s">
        <v>40</v>
      </c>
      <c r="B950" s="8">
        <v>2018</v>
      </c>
      <c r="C950" s="37">
        <v>700</v>
      </c>
      <c r="D950" s="37">
        <v>4010</v>
      </c>
      <c r="E950" s="37">
        <v>6152</v>
      </c>
      <c r="F950" s="37">
        <v>19353</v>
      </c>
      <c r="G950" s="37">
        <v>4422</v>
      </c>
      <c r="H950" s="37">
        <v>16539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122704</v>
      </c>
      <c r="R950" s="37">
        <v>209135</v>
      </c>
      <c r="S950" s="37">
        <v>0</v>
      </c>
      <c r="T950" s="37">
        <v>0</v>
      </c>
      <c r="U950" s="37">
        <v>115</v>
      </c>
      <c r="V950" s="37">
        <v>322</v>
      </c>
      <c r="W950" s="37">
        <v>0</v>
      </c>
      <c r="X950" s="37">
        <v>0</v>
      </c>
      <c r="Y950" s="37">
        <v>0</v>
      </c>
      <c r="Z950" s="37">
        <v>0</v>
      </c>
      <c r="AA950" s="37">
        <v>52</v>
      </c>
      <c r="AB950" s="37">
        <v>250</v>
      </c>
      <c r="AC950" s="37">
        <v>2</v>
      </c>
      <c r="AD950" s="37">
        <v>6</v>
      </c>
      <c r="AE950" s="37">
        <v>0</v>
      </c>
      <c r="AF950" s="37">
        <v>0</v>
      </c>
      <c r="AG950" s="37">
        <v>0</v>
      </c>
      <c r="AH950" s="37">
        <v>0</v>
      </c>
      <c r="AI950" s="37">
        <v>458</v>
      </c>
      <c r="AJ950" s="37">
        <v>1564</v>
      </c>
      <c r="AK950" s="37">
        <v>0</v>
      </c>
      <c r="AL950" s="37">
        <v>0</v>
      </c>
      <c r="AM950" s="37">
        <v>4460</v>
      </c>
      <c r="AN950" s="37">
        <v>12612</v>
      </c>
      <c r="AO950" s="37">
        <v>154</v>
      </c>
      <c r="AP950" s="37">
        <v>1074</v>
      </c>
      <c r="AQ950" s="37">
        <v>0</v>
      </c>
      <c r="AR950" s="37">
        <v>0</v>
      </c>
      <c r="AS950" s="37">
        <v>11</v>
      </c>
      <c r="AT950" s="37">
        <v>30</v>
      </c>
      <c r="AU950" s="37">
        <f t="shared" si="118"/>
        <v>139230</v>
      </c>
      <c r="AV950" s="37">
        <f t="shared" si="118"/>
        <v>264895</v>
      </c>
      <c r="AW950" s="83" t="s">
        <v>271</v>
      </c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5.75">
      <c r="A951" s="76"/>
      <c r="B951" s="8">
        <v>2019</v>
      </c>
      <c r="C951" s="37">
        <v>759</v>
      </c>
      <c r="D951" s="37">
        <v>4380</v>
      </c>
      <c r="E951" s="37">
        <v>5270</v>
      </c>
      <c r="F951" s="37">
        <v>14873</v>
      </c>
      <c r="G951" s="37">
        <v>5619</v>
      </c>
      <c r="H951" s="37">
        <v>21018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134227</v>
      </c>
      <c r="R951" s="37">
        <v>211730</v>
      </c>
      <c r="S951" s="37">
        <v>0</v>
      </c>
      <c r="T951" s="37">
        <v>0</v>
      </c>
      <c r="U951" s="37">
        <v>150</v>
      </c>
      <c r="V951" s="37">
        <v>658</v>
      </c>
      <c r="W951" s="37">
        <v>0</v>
      </c>
      <c r="X951" s="37">
        <v>0</v>
      </c>
      <c r="Y951" s="37">
        <v>0</v>
      </c>
      <c r="Z951" s="37">
        <v>0</v>
      </c>
      <c r="AA951" s="37">
        <v>147</v>
      </c>
      <c r="AB951" s="37">
        <v>350</v>
      </c>
      <c r="AC951" s="37">
        <v>0</v>
      </c>
      <c r="AD951" s="37">
        <v>3</v>
      </c>
      <c r="AE951" s="37">
        <v>0</v>
      </c>
      <c r="AF951" s="37">
        <v>0</v>
      </c>
      <c r="AG951" s="37">
        <v>0</v>
      </c>
      <c r="AH951" s="37">
        <v>0</v>
      </c>
      <c r="AI951" s="37">
        <v>152</v>
      </c>
      <c r="AJ951" s="37">
        <v>503</v>
      </c>
      <c r="AK951" s="37">
        <v>0</v>
      </c>
      <c r="AL951" s="37">
        <v>0</v>
      </c>
      <c r="AM951" s="37">
        <v>3827</v>
      </c>
      <c r="AN951" s="37">
        <v>12712</v>
      </c>
      <c r="AO951" s="37">
        <v>114</v>
      </c>
      <c r="AP951" s="37">
        <v>800</v>
      </c>
      <c r="AQ951" s="37">
        <v>0</v>
      </c>
      <c r="AR951" s="37">
        <v>0</v>
      </c>
      <c r="AS951" s="37">
        <v>125</v>
      </c>
      <c r="AT951" s="37">
        <v>125</v>
      </c>
      <c r="AU951" s="37">
        <f t="shared" si="118"/>
        <v>150390</v>
      </c>
      <c r="AV951" s="37">
        <f t="shared" si="118"/>
        <v>267152</v>
      </c>
      <c r="AW951" s="84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5.75">
      <c r="A952" s="77"/>
      <c r="B952" s="8">
        <v>2020</v>
      </c>
      <c r="C952" s="37">
        <v>768</v>
      </c>
      <c r="D952" s="37">
        <v>4109</v>
      </c>
      <c r="E952" s="37">
        <v>4744</v>
      </c>
      <c r="F952" s="37">
        <v>12969</v>
      </c>
      <c r="G952" s="37">
        <v>5534</v>
      </c>
      <c r="H952" s="37">
        <v>24795</v>
      </c>
      <c r="I952" s="37">
        <v>0</v>
      </c>
      <c r="J952" s="37">
        <v>1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128960</v>
      </c>
      <c r="R952" s="37">
        <v>225072</v>
      </c>
      <c r="S952" s="37">
        <v>0</v>
      </c>
      <c r="T952" s="37">
        <v>0</v>
      </c>
      <c r="U952" s="37">
        <v>407</v>
      </c>
      <c r="V952" s="37">
        <v>1271</v>
      </c>
      <c r="W952" s="37">
        <v>0</v>
      </c>
      <c r="X952" s="37">
        <v>0</v>
      </c>
      <c r="Y952" s="37">
        <v>0</v>
      </c>
      <c r="Z952" s="37">
        <v>0</v>
      </c>
      <c r="AA952" s="37">
        <v>103</v>
      </c>
      <c r="AB952" s="37">
        <v>341</v>
      </c>
      <c r="AC952" s="37">
        <v>1</v>
      </c>
      <c r="AD952" s="37">
        <v>4</v>
      </c>
      <c r="AE952" s="37">
        <v>3</v>
      </c>
      <c r="AF952" s="37">
        <v>5</v>
      </c>
      <c r="AG952" s="37">
        <v>0</v>
      </c>
      <c r="AH952" s="37">
        <v>0</v>
      </c>
      <c r="AI952" s="37">
        <v>155</v>
      </c>
      <c r="AJ952" s="37">
        <v>531</v>
      </c>
      <c r="AK952" s="37">
        <v>0</v>
      </c>
      <c r="AL952" s="37">
        <v>0</v>
      </c>
      <c r="AM952" s="37">
        <v>2805</v>
      </c>
      <c r="AN952" s="37">
        <v>9723</v>
      </c>
      <c r="AO952" s="37">
        <v>156</v>
      </c>
      <c r="AP952" s="37">
        <v>1072</v>
      </c>
      <c r="AQ952" s="37">
        <v>0</v>
      </c>
      <c r="AR952" s="37">
        <v>0</v>
      </c>
      <c r="AS952" s="37">
        <v>17</v>
      </c>
      <c r="AT952" s="37">
        <v>33</v>
      </c>
      <c r="AU952" s="37">
        <f t="shared" si="118"/>
        <v>143653</v>
      </c>
      <c r="AV952" s="37">
        <f t="shared" si="118"/>
        <v>279926</v>
      </c>
      <c r="AW952" s="85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5.75">
      <c r="A953" s="75" t="s">
        <v>80</v>
      </c>
      <c r="B953" s="8">
        <v>2018</v>
      </c>
      <c r="C953" s="37">
        <v>0</v>
      </c>
      <c r="D953" s="37">
        <v>0</v>
      </c>
      <c r="E953" s="37">
        <v>0</v>
      </c>
      <c r="F953" s="37">
        <v>0</v>
      </c>
      <c r="G953" s="37">
        <v>84</v>
      </c>
      <c r="H953" s="37">
        <v>576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8005</v>
      </c>
      <c r="R953" s="37">
        <v>15472</v>
      </c>
      <c r="S953" s="37">
        <v>0</v>
      </c>
      <c r="T953" s="37">
        <v>0</v>
      </c>
      <c r="U953" s="37">
        <v>794</v>
      </c>
      <c r="V953" s="37">
        <v>1876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7">
        <v>0</v>
      </c>
      <c r="AL953" s="37">
        <v>0</v>
      </c>
      <c r="AM953" s="37">
        <v>3815</v>
      </c>
      <c r="AN953" s="37">
        <v>10789</v>
      </c>
      <c r="AO953" s="37">
        <v>5474</v>
      </c>
      <c r="AP953" s="37">
        <v>37924</v>
      </c>
      <c r="AQ953" s="37">
        <v>0</v>
      </c>
      <c r="AR953" s="37">
        <v>0</v>
      </c>
      <c r="AS953" s="37">
        <v>0</v>
      </c>
      <c r="AT953" s="37">
        <v>0</v>
      </c>
      <c r="AU953" s="37">
        <f t="shared" si="118"/>
        <v>18172</v>
      </c>
      <c r="AV953" s="37">
        <f t="shared" si="118"/>
        <v>66637</v>
      </c>
      <c r="AW953" s="83" t="s">
        <v>272</v>
      </c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5.75">
      <c r="A954" s="76"/>
      <c r="B954" s="8">
        <v>2019</v>
      </c>
      <c r="C954" s="37">
        <v>0</v>
      </c>
      <c r="D954" s="37">
        <v>0</v>
      </c>
      <c r="E954" s="37">
        <v>0</v>
      </c>
      <c r="F954" s="37">
        <v>0</v>
      </c>
      <c r="G954" s="37">
        <v>75</v>
      </c>
      <c r="H954" s="37">
        <v>588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5566</v>
      </c>
      <c r="R954" s="37">
        <v>11656</v>
      </c>
      <c r="S954" s="37">
        <v>0</v>
      </c>
      <c r="T954" s="37">
        <v>0</v>
      </c>
      <c r="U954" s="37">
        <v>972</v>
      </c>
      <c r="V954" s="37">
        <v>2656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  <c r="AJ954" s="37">
        <v>0</v>
      </c>
      <c r="AK954" s="37">
        <v>0</v>
      </c>
      <c r="AL954" s="37">
        <v>0</v>
      </c>
      <c r="AM954" s="37">
        <v>3134</v>
      </c>
      <c r="AN954" s="37">
        <v>9031</v>
      </c>
      <c r="AO954" s="37">
        <v>4016</v>
      </c>
      <c r="AP954" s="37">
        <v>28253</v>
      </c>
      <c r="AQ954" s="37">
        <v>0</v>
      </c>
      <c r="AR954" s="37">
        <v>0</v>
      </c>
      <c r="AS954" s="37">
        <v>0</v>
      </c>
      <c r="AT954" s="37">
        <v>0</v>
      </c>
      <c r="AU954" s="37">
        <f t="shared" si="118"/>
        <v>13763</v>
      </c>
      <c r="AV954" s="37">
        <f t="shared" si="118"/>
        <v>52184</v>
      </c>
      <c r="AW954" s="84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5.75">
      <c r="A955" s="77"/>
      <c r="B955" s="8">
        <v>2020</v>
      </c>
      <c r="C955" s="37">
        <v>26</v>
      </c>
      <c r="D955" s="37">
        <v>190</v>
      </c>
      <c r="E955" s="37">
        <v>6</v>
      </c>
      <c r="F955" s="37">
        <v>38</v>
      </c>
      <c r="G955" s="37">
        <v>0</v>
      </c>
      <c r="H955" s="37">
        <v>0</v>
      </c>
      <c r="I955" s="37">
        <v>13</v>
      </c>
      <c r="J955" s="37">
        <v>45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1259</v>
      </c>
      <c r="R955" s="37">
        <v>4689</v>
      </c>
      <c r="S955" s="37">
        <v>0</v>
      </c>
      <c r="T955" s="37">
        <v>0</v>
      </c>
      <c r="U955" s="37">
        <v>475</v>
      </c>
      <c r="V955" s="37">
        <v>1133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2</v>
      </c>
      <c r="AH955" s="37">
        <v>3</v>
      </c>
      <c r="AI955" s="37">
        <v>0</v>
      </c>
      <c r="AJ955" s="37">
        <v>0</v>
      </c>
      <c r="AK955" s="37">
        <v>0</v>
      </c>
      <c r="AL955" s="37">
        <v>0</v>
      </c>
      <c r="AM955" s="37">
        <v>2281</v>
      </c>
      <c r="AN955" s="37">
        <v>6719</v>
      </c>
      <c r="AO955" s="37">
        <v>1370</v>
      </c>
      <c r="AP955" s="37">
        <v>9278</v>
      </c>
      <c r="AQ955" s="37">
        <v>0</v>
      </c>
      <c r="AR955" s="37">
        <v>0</v>
      </c>
      <c r="AS955" s="37">
        <v>0</v>
      </c>
      <c r="AT955" s="37">
        <v>0</v>
      </c>
      <c r="AU955" s="37">
        <f t="shared" si="118"/>
        <v>5432</v>
      </c>
      <c r="AV955" s="37">
        <f t="shared" si="118"/>
        <v>22095</v>
      </c>
      <c r="AW955" s="85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5.75">
      <c r="A956" s="75" t="s">
        <v>42</v>
      </c>
      <c r="B956" s="8">
        <v>2018</v>
      </c>
      <c r="C956" s="37">
        <v>0</v>
      </c>
      <c r="D956" s="37">
        <v>0</v>
      </c>
      <c r="E956" s="37">
        <v>5202</v>
      </c>
      <c r="F956" s="37">
        <v>8997</v>
      </c>
      <c r="G956" s="37">
        <v>0</v>
      </c>
      <c r="H956" s="37">
        <v>0</v>
      </c>
      <c r="I956" s="37">
        <v>11429</v>
      </c>
      <c r="J956" s="37">
        <v>10364</v>
      </c>
      <c r="K956" s="37">
        <v>405</v>
      </c>
      <c r="L956" s="37">
        <v>364</v>
      </c>
      <c r="M956" s="37">
        <v>0</v>
      </c>
      <c r="N956" s="37">
        <v>0</v>
      </c>
      <c r="O956" s="37">
        <v>0</v>
      </c>
      <c r="P956" s="37">
        <v>0</v>
      </c>
      <c r="Q956" s="37">
        <v>13232</v>
      </c>
      <c r="R956" s="37">
        <v>19017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7">
        <v>16855</v>
      </c>
      <c r="AN956" s="37">
        <v>38403</v>
      </c>
      <c r="AO956" s="37">
        <v>0</v>
      </c>
      <c r="AP956" s="37">
        <v>0</v>
      </c>
      <c r="AQ956" s="37">
        <v>0</v>
      </c>
      <c r="AR956" s="37">
        <v>0</v>
      </c>
      <c r="AS956" s="37">
        <v>0</v>
      </c>
      <c r="AT956" s="37">
        <v>0</v>
      </c>
      <c r="AU956" s="37">
        <f t="shared" si="118"/>
        <v>47123</v>
      </c>
      <c r="AV956" s="37">
        <f t="shared" si="118"/>
        <v>77145</v>
      </c>
      <c r="AW956" s="83" t="s">
        <v>43</v>
      </c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5.75">
      <c r="A957" s="76"/>
      <c r="B957" s="8">
        <v>2019</v>
      </c>
      <c r="C957" s="37">
        <v>0</v>
      </c>
      <c r="D957" s="37">
        <v>0</v>
      </c>
      <c r="E957" s="37">
        <v>3458</v>
      </c>
      <c r="F957" s="37">
        <v>8351</v>
      </c>
      <c r="G957" s="37">
        <v>290</v>
      </c>
      <c r="H957" s="37">
        <v>1780</v>
      </c>
      <c r="I957" s="37">
        <v>9594</v>
      </c>
      <c r="J957" s="37">
        <v>11598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10427</v>
      </c>
      <c r="R957" s="37">
        <v>11693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20926.217873603626</v>
      </c>
      <c r="AN957" s="37">
        <v>47679</v>
      </c>
      <c r="AO957" s="37">
        <v>310</v>
      </c>
      <c r="AP957" s="37">
        <v>598</v>
      </c>
      <c r="AQ957" s="37">
        <v>0</v>
      </c>
      <c r="AR957" s="37">
        <v>0</v>
      </c>
      <c r="AS957" s="37">
        <v>0</v>
      </c>
      <c r="AT957" s="37">
        <v>0</v>
      </c>
      <c r="AU957" s="37">
        <f t="shared" si="118"/>
        <v>45005.217873603629</v>
      </c>
      <c r="AV957" s="37">
        <f t="shared" si="118"/>
        <v>81699</v>
      </c>
      <c r="AW957" s="84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5.75">
      <c r="A958" s="77"/>
      <c r="B958" s="8">
        <v>2020</v>
      </c>
      <c r="C958" s="37">
        <v>2</v>
      </c>
      <c r="D958" s="37">
        <v>8</v>
      </c>
      <c r="E958" s="37">
        <v>3382</v>
      </c>
      <c r="F958" s="37">
        <v>6215</v>
      </c>
      <c r="G958" s="37">
        <v>95</v>
      </c>
      <c r="H958" s="37">
        <v>536</v>
      </c>
      <c r="I958" s="37">
        <v>14362</v>
      </c>
      <c r="J958" s="37">
        <v>9862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12768</v>
      </c>
      <c r="R958" s="37">
        <v>9591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33</v>
      </c>
      <c r="AJ958" s="37">
        <v>144</v>
      </c>
      <c r="AK958" s="37">
        <v>0</v>
      </c>
      <c r="AL958" s="37">
        <v>0</v>
      </c>
      <c r="AM958" s="37">
        <v>15271</v>
      </c>
      <c r="AN958" s="37">
        <v>36956</v>
      </c>
      <c r="AO958" s="37">
        <v>135</v>
      </c>
      <c r="AP958" s="37">
        <v>283</v>
      </c>
      <c r="AQ958" s="37">
        <v>0</v>
      </c>
      <c r="AR958" s="37">
        <v>0</v>
      </c>
      <c r="AS958" s="37">
        <v>0</v>
      </c>
      <c r="AT958" s="37">
        <v>0</v>
      </c>
      <c r="AU958" s="37">
        <f t="shared" si="118"/>
        <v>46048</v>
      </c>
      <c r="AV958" s="37">
        <f t="shared" si="118"/>
        <v>63595</v>
      </c>
      <c r="AW958" s="85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5.75">
      <c r="A959" s="75" t="s">
        <v>44</v>
      </c>
      <c r="B959" s="8">
        <v>2018</v>
      </c>
      <c r="C959" s="37">
        <v>0</v>
      </c>
      <c r="D959" s="37">
        <v>0</v>
      </c>
      <c r="E959" s="37">
        <v>140</v>
      </c>
      <c r="F959" s="37">
        <v>743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5732</v>
      </c>
      <c r="R959" s="37">
        <v>12796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7">
        <v>0</v>
      </c>
      <c r="AP959" s="37">
        <v>0</v>
      </c>
      <c r="AQ959" s="37">
        <v>0</v>
      </c>
      <c r="AR959" s="37">
        <v>0</v>
      </c>
      <c r="AS959" s="37">
        <v>0</v>
      </c>
      <c r="AT959" s="37">
        <v>0</v>
      </c>
      <c r="AU959" s="37">
        <f t="shared" si="118"/>
        <v>5872</v>
      </c>
      <c r="AV959" s="37">
        <f t="shared" si="118"/>
        <v>13539</v>
      </c>
      <c r="AW959" s="83" t="s">
        <v>273</v>
      </c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5.75">
      <c r="A960" s="76"/>
      <c r="B960" s="8">
        <v>2019</v>
      </c>
      <c r="C960" s="37">
        <v>0</v>
      </c>
      <c r="D960" s="37">
        <v>0</v>
      </c>
      <c r="E960" s="37">
        <v>31</v>
      </c>
      <c r="F960" s="37">
        <v>127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2132</v>
      </c>
      <c r="R960" s="37">
        <v>7075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7">
        <v>55</v>
      </c>
      <c r="AP960" s="37">
        <v>265</v>
      </c>
      <c r="AQ960" s="37">
        <v>0</v>
      </c>
      <c r="AR960" s="37">
        <v>0</v>
      </c>
      <c r="AS960" s="37">
        <v>0</v>
      </c>
      <c r="AT960" s="37">
        <v>0</v>
      </c>
      <c r="AU960" s="37">
        <f t="shared" si="118"/>
        <v>2218</v>
      </c>
      <c r="AV960" s="37">
        <f t="shared" si="118"/>
        <v>7467</v>
      </c>
      <c r="AW960" s="84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5.75">
      <c r="A961" s="77"/>
      <c r="B961" s="8">
        <v>2020</v>
      </c>
      <c r="C961" s="37">
        <v>0</v>
      </c>
      <c r="D961" s="37">
        <v>0</v>
      </c>
      <c r="E961" s="37">
        <v>37</v>
      </c>
      <c r="F961" s="37">
        <v>167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2279</v>
      </c>
      <c r="R961" s="37">
        <v>6319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7">
        <v>192</v>
      </c>
      <c r="AP961" s="37">
        <v>864</v>
      </c>
      <c r="AQ961" s="37">
        <v>0</v>
      </c>
      <c r="AR961" s="37">
        <v>0</v>
      </c>
      <c r="AS961" s="37">
        <v>0</v>
      </c>
      <c r="AT961" s="37">
        <v>0</v>
      </c>
      <c r="AU961" s="37">
        <f t="shared" si="118"/>
        <v>2508</v>
      </c>
      <c r="AV961" s="37">
        <f t="shared" si="118"/>
        <v>7350</v>
      </c>
      <c r="AW961" s="85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5.75">
      <c r="A962" s="75" t="s">
        <v>45</v>
      </c>
      <c r="B962" s="8">
        <v>2018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2140</v>
      </c>
      <c r="J962" s="37">
        <v>7511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37</v>
      </c>
      <c r="AB962" s="37">
        <v>153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1362</v>
      </c>
      <c r="AN962" s="37">
        <v>4455</v>
      </c>
      <c r="AO962" s="37">
        <v>0</v>
      </c>
      <c r="AP962" s="37">
        <v>0</v>
      </c>
      <c r="AQ962" s="37">
        <v>0</v>
      </c>
      <c r="AR962" s="37">
        <v>0</v>
      </c>
      <c r="AS962" s="37">
        <v>0</v>
      </c>
      <c r="AT962" s="37">
        <v>0</v>
      </c>
      <c r="AU962" s="37">
        <f t="shared" si="118"/>
        <v>3539</v>
      </c>
      <c r="AV962" s="37">
        <f t="shared" si="118"/>
        <v>12119</v>
      </c>
      <c r="AW962" s="83" t="s">
        <v>274</v>
      </c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5.75">
      <c r="A963" s="76"/>
      <c r="B963" s="8">
        <v>2019</v>
      </c>
      <c r="C963" s="37">
        <v>0</v>
      </c>
      <c r="D963" s="37">
        <v>0</v>
      </c>
      <c r="E963" s="37">
        <v>0</v>
      </c>
      <c r="F963" s="37">
        <v>0</v>
      </c>
      <c r="G963" s="37">
        <v>0</v>
      </c>
      <c r="H963" s="37">
        <v>0</v>
      </c>
      <c r="I963" s="37">
        <v>1298</v>
      </c>
      <c r="J963" s="37">
        <v>4363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655</v>
      </c>
      <c r="AN963" s="37">
        <v>2110</v>
      </c>
      <c r="AO963" s="37">
        <v>0</v>
      </c>
      <c r="AP963" s="37">
        <v>0</v>
      </c>
      <c r="AQ963" s="37">
        <v>0</v>
      </c>
      <c r="AR963" s="37">
        <v>0</v>
      </c>
      <c r="AS963" s="37">
        <v>0</v>
      </c>
      <c r="AT963" s="37">
        <v>0</v>
      </c>
      <c r="AU963" s="37">
        <f t="shared" si="118"/>
        <v>1953</v>
      </c>
      <c r="AV963" s="37">
        <f t="shared" si="118"/>
        <v>6473</v>
      </c>
      <c r="AW963" s="84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5.75">
      <c r="A964" s="77"/>
      <c r="B964" s="8">
        <v>2020</v>
      </c>
      <c r="C964" s="37">
        <v>0</v>
      </c>
      <c r="D964" s="37">
        <v>0</v>
      </c>
      <c r="E964" s="37">
        <v>0</v>
      </c>
      <c r="F964" s="37">
        <v>0</v>
      </c>
      <c r="G964" s="37">
        <v>0</v>
      </c>
      <c r="H964" s="37">
        <v>0</v>
      </c>
      <c r="I964" s="37">
        <v>141</v>
      </c>
      <c r="J964" s="37">
        <v>449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7">
        <v>0</v>
      </c>
      <c r="AL964" s="37">
        <v>0</v>
      </c>
      <c r="AM964" s="37">
        <v>427</v>
      </c>
      <c r="AN964" s="37">
        <v>1373</v>
      </c>
      <c r="AO964" s="37">
        <v>0</v>
      </c>
      <c r="AP964" s="37">
        <v>0</v>
      </c>
      <c r="AQ964" s="37">
        <v>0</v>
      </c>
      <c r="AR964" s="37">
        <v>0</v>
      </c>
      <c r="AS964" s="37">
        <v>0</v>
      </c>
      <c r="AT964" s="37">
        <v>0</v>
      </c>
      <c r="AU964" s="37">
        <f t="shared" si="118"/>
        <v>568</v>
      </c>
      <c r="AV964" s="37">
        <f t="shared" si="118"/>
        <v>1822</v>
      </c>
      <c r="AW964" s="85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5.75">
      <c r="A965" s="75" t="s">
        <v>46</v>
      </c>
      <c r="B965" s="8">
        <v>2018</v>
      </c>
      <c r="C965" s="37">
        <v>0</v>
      </c>
      <c r="D965" s="37">
        <v>0</v>
      </c>
      <c r="E965" s="37">
        <v>1189</v>
      </c>
      <c r="F965" s="37">
        <v>1686</v>
      </c>
      <c r="G965" s="37">
        <v>83</v>
      </c>
      <c r="H965" s="37">
        <v>6</v>
      </c>
      <c r="I965" s="37">
        <v>0</v>
      </c>
      <c r="J965" s="37">
        <v>0</v>
      </c>
      <c r="K965" s="37">
        <v>257</v>
      </c>
      <c r="L965" s="37">
        <v>179</v>
      </c>
      <c r="M965" s="37">
        <v>0</v>
      </c>
      <c r="N965" s="37">
        <v>0</v>
      </c>
      <c r="O965" s="37">
        <v>0</v>
      </c>
      <c r="P965" s="37">
        <v>0</v>
      </c>
      <c r="Q965" s="37">
        <v>5971</v>
      </c>
      <c r="R965" s="37">
        <v>2107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48</v>
      </c>
      <c r="AH965" s="37">
        <v>16</v>
      </c>
      <c r="AI965" s="37">
        <v>0</v>
      </c>
      <c r="AJ965" s="37">
        <v>0</v>
      </c>
      <c r="AK965" s="37">
        <v>0</v>
      </c>
      <c r="AL965" s="37">
        <v>0</v>
      </c>
      <c r="AM965" s="37">
        <v>9169</v>
      </c>
      <c r="AN965" s="37">
        <v>4924</v>
      </c>
      <c r="AO965" s="37">
        <v>2077</v>
      </c>
      <c r="AP965" s="37">
        <v>562</v>
      </c>
      <c r="AQ965" s="37">
        <v>0</v>
      </c>
      <c r="AR965" s="37">
        <v>0</v>
      </c>
      <c r="AS965" s="37">
        <v>0</v>
      </c>
      <c r="AT965" s="37">
        <v>0</v>
      </c>
      <c r="AU965" s="37">
        <f t="shared" si="118"/>
        <v>18794</v>
      </c>
      <c r="AV965" s="37">
        <f t="shared" si="118"/>
        <v>9480</v>
      </c>
      <c r="AW965" s="83" t="s">
        <v>275</v>
      </c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5.75">
      <c r="A966" s="76"/>
      <c r="B966" s="8">
        <v>2019</v>
      </c>
      <c r="C966" s="37">
        <v>40</v>
      </c>
      <c r="D966" s="37">
        <v>128</v>
      </c>
      <c r="E966" s="37">
        <v>2272</v>
      </c>
      <c r="F966" s="37">
        <v>4538</v>
      </c>
      <c r="G966" s="37">
        <v>164</v>
      </c>
      <c r="H966" s="37">
        <v>30</v>
      </c>
      <c r="I966" s="37">
        <v>20</v>
      </c>
      <c r="J966" s="37">
        <v>19</v>
      </c>
      <c r="K966" s="37">
        <v>4</v>
      </c>
      <c r="L966" s="37">
        <v>1</v>
      </c>
      <c r="M966" s="37">
        <v>0</v>
      </c>
      <c r="N966" s="37">
        <v>0</v>
      </c>
      <c r="O966" s="37">
        <v>0</v>
      </c>
      <c r="P966" s="37">
        <v>0</v>
      </c>
      <c r="Q966" s="37">
        <v>7157</v>
      </c>
      <c r="R966" s="37">
        <v>3949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21</v>
      </c>
      <c r="AB966" s="37">
        <v>64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19786</v>
      </c>
      <c r="AN966" s="37">
        <v>10260</v>
      </c>
      <c r="AO966" s="37">
        <v>1527</v>
      </c>
      <c r="AP966" s="37">
        <v>457</v>
      </c>
      <c r="AQ966" s="37">
        <v>0</v>
      </c>
      <c r="AR966" s="37">
        <v>0</v>
      </c>
      <c r="AS966" s="37">
        <v>0</v>
      </c>
      <c r="AT966" s="37">
        <v>0</v>
      </c>
      <c r="AU966" s="37">
        <f t="shared" si="118"/>
        <v>30991</v>
      </c>
      <c r="AV966" s="37">
        <f t="shared" si="118"/>
        <v>19446</v>
      </c>
      <c r="AW966" s="84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5.75">
      <c r="A967" s="77"/>
      <c r="B967" s="8">
        <v>2020</v>
      </c>
      <c r="C967" s="37">
        <v>71</v>
      </c>
      <c r="D967" s="37">
        <v>74</v>
      </c>
      <c r="E967" s="37">
        <v>5507</v>
      </c>
      <c r="F967" s="37">
        <v>5243</v>
      </c>
      <c r="G967" s="37">
        <v>163</v>
      </c>
      <c r="H967" s="37">
        <v>43</v>
      </c>
      <c r="I967" s="37">
        <v>0</v>
      </c>
      <c r="J967" s="37">
        <v>0</v>
      </c>
      <c r="K967" s="37">
        <v>102</v>
      </c>
      <c r="L967" s="37">
        <v>176</v>
      </c>
      <c r="M967" s="37">
        <v>0</v>
      </c>
      <c r="N967" s="37">
        <v>0</v>
      </c>
      <c r="O967" s="37">
        <v>0</v>
      </c>
      <c r="P967" s="37">
        <v>0</v>
      </c>
      <c r="Q967" s="37">
        <v>11406</v>
      </c>
      <c r="R967" s="37">
        <v>3437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260</v>
      </c>
      <c r="AB967" s="37">
        <v>206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12242</v>
      </c>
      <c r="AN967" s="37">
        <v>4827</v>
      </c>
      <c r="AO967" s="37">
        <v>2830</v>
      </c>
      <c r="AP967" s="37">
        <v>1220</v>
      </c>
      <c r="AQ967" s="37">
        <v>0</v>
      </c>
      <c r="AR967" s="37">
        <v>0</v>
      </c>
      <c r="AS967" s="37">
        <v>0</v>
      </c>
      <c r="AT967" s="37">
        <v>0</v>
      </c>
      <c r="AU967" s="37">
        <f t="shared" si="118"/>
        <v>32581</v>
      </c>
      <c r="AV967" s="37">
        <f t="shared" si="118"/>
        <v>15226</v>
      </c>
      <c r="AW967" s="85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5.75">
      <c r="A968" s="75" t="s">
        <v>47</v>
      </c>
      <c r="B968" s="8">
        <v>2018</v>
      </c>
      <c r="C968" s="37">
        <v>0</v>
      </c>
      <c r="D968" s="37">
        <v>0</v>
      </c>
      <c r="E968" s="37">
        <v>19633</v>
      </c>
      <c r="F968" s="37">
        <v>45121</v>
      </c>
      <c r="G968" s="37">
        <v>242</v>
      </c>
      <c r="H968" s="37">
        <v>1620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23497</v>
      </c>
      <c r="R968" s="37">
        <v>42052</v>
      </c>
      <c r="S968" s="37">
        <v>225</v>
      </c>
      <c r="T968" s="37">
        <v>214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1999</v>
      </c>
      <c r="AC968" s="37">
        <v>0</v>
      </c>
      <c r="AD968" s="37">
        <v>0</v>
      </c>
      <c r="AE968" s="37">
        <v>0</v>
      </c>
      <c r="AF968" s="37">
        <v>0</v>
      </c>
      <c r="AG968" s="37">
        <v>1</v>
      </c>
      <c r="AH968" s="37">
        <v>5</v>
      </c>
      <c r="AI968" s="37">
        <v>0</v>
      </c>
      <c r="AJ968" s="37">
        <v>0</v>
      </c>
      <c r="AK968" s="37">
        <v>0</v>
      </c>
      <c r="AL968" s="37">
        <v>0</v>
      </c>
      <c r="AM968" s="37">
        <v>8133</v>
      </c>
      <c r="AN968" s="37">
        <v>18497</v>
      </c>
      <c r="AO968" s="37">
        <v>0</v>
      </c>
      <c r="AP968" s="37">
        <v>0</v>
      </c>
      <c r="AQ968" s="37">
        <v>0</v>
      </c>
      <c r="AR968" s="37">
        <v>0</v>
      </c>
      <c r="AS968" s="37">
        <v>0</v>
      </c>
      <c r="AT968" s="37">
        <v>0</v>
      </c>
      <c r="AU968" s="37">
        <f t="shared" si="118"/>
        <v>51731</v>
      </c>
      <c r="AV968" s="37">
        <f t="shared" si="118"/>
        <v>109508</v>
      </c>
      <c r="AW968" s="83" t="s">
        <v>48</v>
      </c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5.75">
      <c r="A969" s="76"/>
      <c r="B969" s="8">
        <v>2019</v>
      </c>
      <c r="C969" s="37">
        <v>0</v>
      </c>
      <c r="D969" s="37">
        <v>0</v>
      </c>
      <c r="E969" s="37">
        <v>39931</v>
      </c>
      <c r="F969" s="37">
        <v>87831</v>
      </c>
      <c r="G969" s="37">
        <v>238</v>
      </c>
      <c r="H969" s="37">
        <v>1764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46205</v>
      </c>
      <c r="R969" s="37">
        <v>69907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7">
        <v>0</v>
      </c>
      <c r="AL969" s="37">
        <v>0</v>
      </c>
      <c r="AM969" s="37">
        <v>10397</v>
      </c>
      <c r="AN969" s="37">
        <v>23500</v>
      </c>
      <c r="AO969" s="37">
        <v>0</v>
      </c>
      <c r="AP969" s="37">
        <v>0</v>
      </c>
      <c r="AQ969" s="37">
        <v>0</v>
      </c>
      <c r="AR969" s="37">
        <v>0</v>
      </c>
      <c r="AS969" s="37">
        <v>0</v>
      </c>
      <c r="AT969" s="37">
        <v>0</v>
      </c>
      <c r="AU969" s="37">
        <f t="shared" si="118"/>
        <v>96771</v>
      </c>
      <c r="AV969" s="37">
        <f t="shared" si="118"/>
        <v>183002</v>
      </c>
      <c r="AW969" s="84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5.75">
      <c r="A970" s="77"/>
      <c r="B970" s="8">
        <v>2020</v>
      </c>
      <c r="C970" s="37">
        <v>49</v>
      </c>
      <c r="D970" s="37">
        <v>112</v>
      </c>
      <c r="E970" s="37">
        <v>37255</v>
      </c>
      <c r="F970" s="37">
        <v>87432</v>
      </c>
      <c r="G970" s="37">
        <v>311</v>
      </c>
      <c r="H970" s="37">
        <v>2334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32770</v>
      </c>
      <c r="R970" s="37">
        <v>61910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4</v>
      </c>
      <c r="AK970" s="37">
        <v>0</v>
      </c>
      <c r="AL970" s="37">
        <v>0</v>
      </c>
      <c r="AM970" s="37">
        <v>4788</v>
      </c>
      <c r="AN970" s="37">
        <v>20945</v>
      </c>
      <c r="AO970" s="37">
        <v>197</v>
      </c>
      <c r="AP970" s="37">
        <v>769</v>
      </c>
      <c r="AQ970" s="37">
        <v>0</v>
      </c>
      <c r="AR970" s="37">
        <v>0</v>
      </c>
      <c r="AS970" s="37">
        <v>0</v>
      </c>
      <c r="AT970" s="37">
        <v>0</v>
      </c>
      <c r="AU970" s="37">
        <f>SUM(C970,E970,G970,I970,K970,M970,O970,Q970,S970,U970,W970,Y970,AA970,AC970,AE970,AG970,AI970,AK970,AM970,AO970,AQ970,AS970)</f>
        <v>75370</v>
      </c>
      <c r="AV970" s="37">
        <f>SUM(D970,F970,H970,J970,L970,N970,P970,R970,T970,V970,X970,Z970,AB970,AD970,AF970,AH970,AJ970,AL970,AN970,AP970,AR970,AT970)</f>
        <v>173506</v>
      </c>
      <c r="AW970" s="85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5.75">
      <c r="A971" s="75" t="s">
        <v>120</v>
      </c>
      <c r="B971" s="8">
        <v>2017</v>
      </c>
      <c r="C971" s="37">
        <f>SUM(C905,C908,C911,C914,C917,C920,C923,C926,C929,C932,C935,C938,C941,C944,C947,C950,C953,C956,C959,C962,C965,C968)</f>
        <v>16725</v>
      </c>
      <c r="D971" s="37">
        <f t="shared" ref="D971:AT973" si="119">SUM(D905,D908,D911,D914,D917,D920,D923,D926,D929,D932,D935,D938,D941,D944,D947,D950,D953,D956,D959,D962,D965,D968)</f>
        <v>36574</v>
      </c>
      <c r="E971" s="37">
        <f t="shared" si="119"/>
        <v>577093</v>
      </c>
      <c r="F971" s="37">
        <f t="shared" si="119"/>
        <v>936155</v>
      </c>
      <c r="G971" s="37">
        <f t="shared" si="119"/>
        <v>93082</v>
      </c>
      <c r="H971" s="37">
        <f t="shared" si="119"/>
        <v>122453</v>
      </c>
      <c r="I971" s="37">
        <f t="shared" si="119"/>
        <v>14462</v>
      </c>
      <c r="J971" s="37">
        <f t="shared" si="119"/>
        <v>19805</v>
      </c>
      <c r="K971" s="37">
        <f t="shared" si="119"/>
        <v>953</v>
      </c>
      <c r="L971" s="37">
        <f t="shared" si="119"/>
        <v>1062</v>
      </c>
      <c r="M971" s="37">
        <f t="shared" si="119"/>
        <v>0</v>
      </c>
      <c r="N971" s="37">
        <f t="shared" si="119"/>
        <v>0</v>
      </c>
      <c r="O971" s="37">
        <f t="shared" si="119"/>
        <v>0</v>
      </c>
      <c r="P971" s="37">
        <f t="shared" si="119"/>
        <v>0</v>
      </c>
      <c r="Q971" s="37">
        <f t="shared" si="119"/>
        <v>810710.32199999993</v>
      </c>
      <c r="R971" s="37">
        <f t="shared" si="119"/>
        <v>1004535.9779884</v>
      </c>
      <c r="S971" s="37">
        <f t="shared" si="119"/>
        <v>237</v>
      </c>
      <c r="T971" s="37">
        <f t="shared" si="119"/>
        <v>226</v>
      </c>
      <c r="U971" s="37">
        <f t="shared" si="119"/>
        <v>9796</v>
      </c>
      <c r="V971" s="37">
        <f t="shared" si="119"/>
        <v>11525</v>
      </c>
      <c r="W971" s="37">
        <f t="shared" si="119"/>
        <v>0</v>
      </c>
      <c r="X971" s="37">
        <f t="shared" si="119"/>
        <v>0</v>
      </c>
      <c r="Y971" s="37">
        <f t="shared" si="119"/>
        <v>0</v>
      </c>
      <c r="Z971" s="37">
        <f t="shared" si="119"/>
        <v>0</v>
      </c>
      <c r="AA971" s="37">
        <f t="shared" si="119"/>
        <v>107639</v>
      </c>
      <c r="AB971" s="37">
        <f t="shared" si="119"/>
        <v>195122</v>
      </c>
      <c r="AC971" s="37">
        <f t="shared" si="119"/>
        <v>357</v>
      </c>
      <c r="AD971" s="37">
        <f t="shared" si="119"/>
        <v>361</v>
      </c>
      <c r="AE971" s="37">
        <f t="shared" si="119"/>
        <v>21</v>
      </c>
      <c r="AF971" s="37">
        <f t="shared" si="119"/>
        <v>260</v>
      </c>
      <c r="AG971" s="37">
        <f t="shared" si="119"/>
        <v>92463</v>
      </c>
      <c r="AH971" s="37">
        <f t="shared" si="119"/>
        <v>108419</v>
      </c>
      <c r="AI971" s="37">
        <f t="shared" si="119"/>
        <v>2670</v>
      </c>
      <c r="AJ971" s="37">
        <f t="shared" si="119"/>
        <v>5930</v>
      </c>
      <c r="AK971" s="37">
        <f t="shared" si="119"/>
        <v>0</v>
      </c>
      <c r="AL971" s="37">
        <f t="shared" si="119"/>
        <v>0</v>
      </c>
      <c r="AM971" s="37">
        <f t="shared" si="119"/>
        <v>169557.34700000001</v>
      </c>
      <c r="AN971" s="37">
        <f t="shared" si="119"/>
        <v>224169.87228469999</v>
      </c>
      <c r="AO971" s="37">
        <f t="shared" si="119"/>
        <v>15929.153</v>
      </c>
      <c r="AP971" s="37">
        <f t="shared" si="119"/>
        <v>60494.738900408003</v>
      </c>
      <c r="AQ971" s="37">
        <f t="shared" si="119"/>
        <v>0</v>
      </c>
      <c r="AR971" s="37">
        <f t="shared" si="119"/>
        <v>0</v>
      </c>
      <c r="AS971" s="37">
        <f t="shared" si="119"/>
        <v>6638</v>
      </c>
      <c r="AT971" s="37">
        <f t="shared" si="119"/>
        <v>6849</v>
      </c>
      <c r="AU971" s="37">
        <f t="shared" ref="AU971:AV973" si="120">SUM(AU905,AU908,AU911,AU914,AU917,AU920,AU923,AU926,AU929,AU932,AU935,AU938,AU941,AU944,AU947,AU950,AU953,AU956,AU959,AU962,AU965,AU968)</f>
        <v>1918332.8220000002</v>
      </c>
      <c r="AV971" s="37">
        <f t="shared" si="120"/>
        <v>2733941.5891735079</v>
      </c>
      <c r="AW971" s="83" t="s">
        <v>82</v>
      </c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5.75">
      <c r="A972" s="76"/>
      <c r="B972" s="8">
        <v>2018</v>
      </c>
      <c r="C972" s="37">
        <f t="shared" ref="C972:R973" si="121">SUM(C906,C909,C912,C915,C918,C921,C924,C927,C930,C933,C936,C939,C942,C945,C948,C951,C954,C957,C960,C963,C966,C969)</f>
        <v>9128.9</v>
      </c>
      <c r="D972" s="37">
        <f t="shared" si="121"/>
        <v>36619.867532467528</v>
      </c>
      <c r="E972" s="37">
        <f t="shared" si="121"/>
        <v>374057.446</v>
      </c>
      <c r="F972" s="37">
        <f t="shared" si="121"/>
        <v>835065.31428571441</v>
      </c>
      <c r="G972" s="37">
        <f t="shared" si="121"/>
        <v>23107.042000000001</v>
      </c>
      <c r="H972" s="37">
        <f t="shared" si="121"/>
        <v>123554.04415584417</v>
      </c>
      <c r="I972" s="37">
        <f t="shared" si="121"/>
        <v>11474</v>
      </c>
      <c r="J972" s="37">
        <f t="shared" si="121"/>
        <v>18005</v>
      </c>
      <c r="K972" s="37">
        <f t="shared" si="121"/>
        <v>87</v>
      </c>
      <c r="L972" s="37">
        <f t="shared" si="121"/>
        <v>160.00003896103897</v>
      </c>
      <c r="M972" s="37">
        <f t="shared" si="121"/>
        <v>0</v>
      </c>
      <c r="N972" s="37">
        <f t="shared" si="121"/>
        <v>0</v>
      </c>
      <c r="O972" s="37">
        <f t="shared" si="121"/>
        <v>0</v>
      </c>
      <c r="P972" s="37">
        <f t="shared" si="121"/>
        <v>0</v>
      </c>
      <c r="Q972" s="37">
        <f t="shared" si="121"/>
        <v>806654.978</v>
      </c>
      <c r="R972" s="37">
        <f t="shared" si="121"/>
        <v>886771.09222077928</v>
      </c>
      <c r="S972" s="37">
        <f t="shared" si="119"/>
        <v>156</v>
      </c>
      <c r="T972" s="37">
        <f t="shared" si="119"/>
        <v>246</v>
      </c>
      <c r="U972" s="37">
        <f t="shared" si="119"/>
        <v>5488</v>
      </c>
      <c r="V972" s="37">
        <f t="shared" si="119"/>
        <v>13524</v>
      </c>
      <c r="W972" s="37">
        <f t="shared" si="119"/>
        <v>35.156999999999996</v>
      </c>
      <c r="X972" s="37">
        <f t="shared" si="119"/>
        <v>45.353246753246751</v>
      </c>
      <c r="Y972" s="37">
        <f t="shared" si="119"/>
        <v>0</v>
      </c>
      <c r="Z972" s="37">
        <f t="shared" si="119"/>
        <v>0</v>
      </c>
      <c r="AA972" s="37">
        <f t="shared" si="119"/>
        <v>26905</v>
      </c>
      <c r="AB972" s="37">
        <f t="shared" si="119"/>
        <v>81114</v>
      </c>
      <c r="AC972" s="37">
        <f t="shared" si="119"/>
        <v>117</v>
      </c>
      <c r="AD972" s="37">
        <f t="shared" si="119"/>
        <v>129.5</v>
      </c>
      <c r="AE972" s="37">
        <f t="shared" si="119"/>
        <v>1026.5729999999999</v>
      </c>
      <c r="AF972" s="37">
        <f t="shared" si="119"/>
        <v>1012.9688311688315</v>
      </c>
      <c r="AG972" s="37">
        <f t="shared" si="119"/>
        <v>33250.116000000002</v>
      </c>
      <c r="AH972" s="37">
        <f t="shared" si="119"/>
        <v>37718.581818181818</v>
      </c>
      <c r="AI972" s="37">
        <f t="shared" si="119"/>
        <v>625</v>
      </c>
      <c r="AJ972" s="37">
        <f t="shared" si="119"/>
        <v>2530</v>
      </c>
      <c r="AK972" s="37">
        <f t="shared" si="119"/>
        <v>0</v>
      </c>
      <c r="AL972" s="37">
        <f t="shared" si="119"/>
        <v>0</v>
      </c>
      <c r="AM972" s="37">
        <f t="shared" si="119"/>
        <v>120204.63087360363</v>
      </c>
      <c r="AN972" s="37">
        <f t="shared" si="119"/>
        <v>222059.412987013</v>
      </c>
      <c r="AO972" s="37">
        <f t="shared" si="119"/>
        <v>10177</v>
      </c>
      <c r="AP972" s="37">
        <f t="shared" si="119"/>
        <v>53100</v>
      </c>
      <c r="AQ972" s="37">
        <f t="shared" si="119"/>
        <v>0</v>
      </c>
      <c r="AR972" s="37">
        <f t="shared" si="119"/>
        <v>0</v>
      </c>
      <c r="AS972" s="37">
        <f t="shared" si="119"/>
        <v>2970.9670000000001</v>
      </c>
      <c r="AT972" s="37">
        <f t="shared" si="119"/>
        <v>4207.8909090909092</v>
      </c>
      <c r="AU972" s="37">
        <f t="shared" si="120"/>
        <v>1425464.8098736035</v>
      </c>
      <c r="AV972" s="37">
        <f t="shared" si="120"/>
        <v>2315863.0260259742</v>
      </c>
      <c r="AW972" s="84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5.75">
      <c r="A973" s="77"/>
      <c r="B973" s="8">
        <v>2019</v>
      </c>
      <c r="C973" s="37">
        <f t="shared" si="121"/>
        <v>12510</v>
      </c>
      <c r="D973" s="37">
        <f t="shared" si="119"/>
        <v>46955</v>
      </c>
      <c r="E973" s="37">
        <f t="shared" si="119"/>
        <v>292080</v>
      </c>
      <c r="F973" s="37">
        <f t="shared" si="119"/>
        <v>639184</v>
      </c>
      <c r="G973" s="37">
        <f t="shared" si="119"/>
        <v>27111</v>
      </c>
      <c r="H973" s="37">
        <f t="shared" si="119"/>
        <v>126436</v>
      </c>
      <c r="I973" s="37">
        <f t="shared" si="119"/>
        <v>15228</v>
      </c>
      <c r="J973" s="37">
        <f t="shared" si="119"/>
        <v>12673</v>
      </c>
      <c r="K973" s="37">
        <f t="shared" si="119"/>
        <v>159</v>
      </c>
      <c r="L973" s="37">
        <f t="shared" si="119"/>
        <v>402</v>
      </c>
      <c r="M973" s="37">
        <f t="shared" si="119"/>
        <v>0</v>
      </c>
      <c r="N973" s="37">
        <f t="shared" si="119"/>
        <v>0</v>
      </c>
      <c r="O973" s="37">
        <f t="shared" si="119"/>
        <v>0</v>
      </c>
      <c r="P973" s="37">
        <f t="shared" si="119"/>
        <v>0</v>
      </c>
      <c r="Q973" s="37">
        <f t="shared" si="119"/>
        <v>673709</v>
      </c>
      <c r="R973" s="37">
        <f t="shared" si="119"/>
        <v>1031198</v>
      </c>
      <c r="S973" s="37">
        <f t="shared" si="119"/>
        <v>6</v>
      </c>
      <c r="T973" s="37">
        <f t="shared" si="119"/>
        <v>32</v>
      </c>
      <c r="U973" s="37">
        <f t="shared" si="119"/>
        <v>6028</v>
      </c>
      <c r="V973" s="37">
        <f t="shared" si="119"/>
        <v>14123</v>
      </c>
      <c r="W973" s="37">
        <f t="shared" si="119"/>
        <v>0</v>
      </c>
      <c r="X973" s="37">
        <f t="shared" si="119"/>
        <v>0</v>
      </c>
      <c r="Y973" s="37">
        <f t="shared" si="119"/>
        <v>1</v>
      </c>
      <c r="Z973" s="37">
        <f t="shared" si="119"/>
        <v>8</v>
      </c>
      <c r="AA973" s="37">
        <f t="shared" si="119"/>
        <v>27922</v>
      </c>
      <c r="AB973" s="37">
        <f t="shared" si="119"/>
        <v>95947</v>
      </c>
      <c r="AC973" s="37">
        <f t="shared" si="119"/>
        <v>80</v>
      </c>
      <c r="AD973" s="37">
        <f t="shared" si="119"/>
        <v>98</v>
      </c>
      <c r="AE973" s="37">
        <f t="shared" si="119"/>
        <v>3</v>
      </c>
      <c r="AF973" s="37">
        <f t="shared" si="119"/>
        <v>5</v>
      </c>
      <c r="AG973" s="37">
        <f t="shared" si="119"/>
        <v>58766</v>
      </c>
      <c r="AH973" s="37">
        <f t="shared" si="119"/>
        <v>71021</v>
      </c>
      <c r="AI973" s="37">
        <f t="shared" si="119"/>
        <v>712</v>
      </c>
      <c r="AJ973" s="37">
        <f t="shared" si="119"/>
        <v>2537</v>
      </c>
      <c r="AK973" s="37">
        <f t="shared" si="119"/>
        <v>0</v>
      </c>
      <c r="AL973" s="37">
        <f t="shared" si="119"/>
        <v>0</v>
      </c>
      <c r="AM973" s="37">
        <f t="shared" si="119"/>
        <v>104717</v>
      </c>
      <c r="AN973" s="37">
        <f t="shared" si="119"/>
        <v>226476</v>
      </c>
      <c r="AO973" s="37">
        <f t="shared" si="119"/>
        <v>8019</v>
      </c>
      <c r="AP973" s="37">
        <f t="shared" si="119"/>
        <v>28882</v>
      </c>
      <c r="AQ973" s="37">
        <f t="shared" si="119"/>
        <v>0</v>
      </c>
      <c r="AR973" s="37">
        <f t="shared" si="119"/>
        <v>0</v>
      </c>
      <c r="AS973" s="37">
        <f t="shared" si="119"/>
        <v>2798</v>
      </c>
      <c r="AT973" s="37">
        <f t="shared" si="119"/>
        <v>3673</v>
      </c>
      <c r="AU973" s="37">
        <f t="shared" si="120"/>
        <v>1229849</v>
      </c>
      <c r="AV973" s="37">
        <f t="shared" si="120"/>
        <v>2299650</v>
      </c>
      <c r="AW973" s="85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24" customHeight="1">
      <c r="A979" s="52" t="s">
        <v>248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47" t="s">
        <v>247</v>
      </c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20.25" customHeight="1">
      <c r="A980" s="112" t="s">
        <v>294</v>
      </c>
      <c r="B980" s="112"/>
      <c r="C980" s="112"/>
      <c r="D980" s="11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89" t="s">
        <v>295</v>
      </c>
      <c r="AV980" s="89"/>
      <c r="AW980" s="89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6.5" customHeight="1">
      <c r="A981" s="74" t="s">
        <v>258</v>
      </c>
      <c r="B981" s="74"/>
      <c r="C981" s="74"/>
      <c r="D981" s="74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J981" s="2"/>
      <c r="AK981" s="2"/>
      <c r="AL981" s="2"/>
      <c r="AM981" s="2"/>
      <c r="AN981" s="2"/>
      <c r="AO981" s="2"/>
      <c r="AP981" s="2"/>
      <c r="AQ981" s="88" t="s">
        <v>122</v>
      </c>
      <c r="AR981" s="88"/>
      <c r="AS981" s="88"/>
      <c r="AT981" s="88"/>
      <c r="AU981" s="88"/>
      <c r="AV981" s="88"/>
      <c r="AW981" s="88"/>
      <c r="AX981" s="29"/>
      <c r="AY981" s="29"/>
      <c r="AZ981" s="1"/>
      <c r="BA981" s="1"/>
      <c r="BB981" s="1"/>
    </row>
    <row r="982" spans="1:61" ht="16.5" customHeight="1">
      <c r="A982" s="78" t="s">
        <v>84</v>
      </c>
      <c r="B982" s="79"/>
      <c r="C982" s="80" t="s">
        <v>85</v>
      </c>
      <c r="D982" s="81"/>
      <c r="E982" s="80" t="s">
        <v>16</v>
      </c>
      <c r="F982" s="81"/>
      <c r="G982" s="80" t="s">
        <v>18</v>
      </c>
      <c r="H982" s="81"/>
      <c r="I982" s="80" t="s">
        <v>19</v>
      </c>
      <c r="J982" s="81"/>
      <c r="K982" s="80" t="s">
        <v>20</v>
      </c>
      <c r="L982" s="81"/>
      <c r="M982" s="80" t="s">
        <v>21</v>
      </c>
      <c r="N982" s="81"/>
      <c r="O982" s="80" t="s">
        <v>86</v>
      </c>
      <c r="P982" s="81"/>
      <c r="Q982" s="80" t="s">
        <v>24</v>
      </c>
      <c r="R982" s="81"/>
      <c r="S982" s="80" t="s">
        <v>26</v>
      </c>
      <c r="T982" s="81"/>
      <c r="U982" s="80" t="s">
        <v>28</v>
      </c>
      <c r="V982" s="81"/>
      <c r="W982" s="80" t="s">
        <v>30</v>
      </c>
      <c r="X982" s="81"/>
      <c r="Y982" s="80" t="s">
        <v>32</v>
      </c>
      <c r="Z982" s="81"/>
      <c r="AA982" s="80" t="s">
        <v>34</v>
      </c>
      <c r="AB982" s="81"/>
      <c r="AC982" s="80" t="s">
        <v>36</v>
      </c>
      <c r="AD982" s="81"/>
      <c r="AE982" s="80" t="s">
        <v>38</v>
      </c>
      <c r="AF982" s="81"/>
      <c r="AG982" s="80" t="s">
        <v>40</v>
      </c>
      <c r="AH982" s="81"/>
      <c r="AI982" s="80" t="s">
        <v>41</v>
      </c>
      <c r="AJ982" s="81"/>
      <c r="AK982" s="80" t="s">
        <v>42</v>
      </c>
      <c r="AL982" s="81"/>
      <c r="AM982" s="80" t="s">
        <v>44</v>
      </c>
      <c r="AN982" s="81"/>
      <c r="AO982" s="80" t="s">
        <v>45</v>
      </c>
      <c r="AP982" s="81"/>
      <c r="AQ982" s="80" t="s">
        <v>46</v>
      </c>
      <c r="AR982" s="81"/>
      <c r="AS982" s="80" t="s">
        <v>47</v>
      </c>
      <c r="AT982" s="81"/>
      <c r="AU982" s="80" t="s">
        <v>81</v>
      </c>
      <c r="AV982" s="81"/>
      <c r="AW982" s="30" t="s">
        <v>87</v>
      </c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6.5" customHeight="1">
      <c r="A983" s="75" t="s">
        <v>88</v>
      </c>
      <c r="B983" s="30" t="s">
        <v>52</v>
      </c>
      <c r="C983" s="80" t="s">
        <v>266</v>
      </c>
      <c r="D983" s="81"/>
      <c r="E983" s="80" t="s">
        <v>89</v>
      </c>
      <c r="F983" s="81"/>
      <c r="G983" s="80" t="s">
        <v>267</v>
      </c>
      <c r="H983" s="81"/>
      <c r="I983" s="80" t="s">
        <v>268</v>
      </c>
      <c r="J983" s="81"/>
      <c r="K983" s="80" t="s">
        <v>269</v>
      </c>
      <c r="L983" s="81"/>
      <c r="M983" s="80" t="s">
        <v>270</v>
      </c>
      <c r="N983" s="81"/>
      <c r="O983" s="80" t="s">
        <v>90</v>
      </c>
      <c r="P983" s="81"/>
      <c r="Q983" s="80" t="s">
        <v>91</v>
      </c>
      <c r="R983" s="81"/>
      <c r="S983" s="80" t="s">
        <v>92</v>
      </c>
      <c r="T983" s="81"/>
      <c r="U983" s="80" t="s">
        <v>93</v>
      </c>
      <c r="V983" s="81"/>
      <c r="W983" s="80" t="s">
        <v>94</v>
      </c>
      <c r="X983" s="81"/>
      <c r="Y983" s="80" t="s">
        <v>95</v>
      </c>
      <c r="Z983" s="81"/>
      <c r="AA983" s="80" t="s">
        <v>96</v>
      </c>
      <c r="AB983" s="81"/>
      <c r="AC983" s="80" t="s">
        <v>97</v>
      </c>
      <c r="AD983" s="81"/>
      <c r="AE983" s="80" t="s">
        <v>98</v>
      </c>
      <c r="AF983" s="81"/>
      <c r="AG983" s="80" t="s">
        <v>271</v>
      </c>
      <c r="AH983" s="81"/>
      <c r="AI983" s="80" t="s">
        <v>272</v>
      </c>
      <c r="AJ983" s="81"/>
      <c r="AK983" s="80" t="s">
        <v>99</v>
      </c>
      <c r="AL983" s="81"/>
      <c r="AM983" s="80" t="s">
        <v>273</v>
      </c>
      <c r="AN983" s="81"/>
      <c r="AO983" s="80" t="s">
        <v>100</v>
      </c>
      <c r="AP983" s="81"/>
      <c r="AQ983" s="80" t="s">
        <v>275</v>
      </c>
      <c r="AR983" s="81"/>
      <c r="AS983" s="80" t="s">
        <v>101</v>
      </c>
      <c r="AT983" s="81"/>
      <c r="AU983" s="80" t="s">
        <v>102</v>
      </c>
      <c r="AV983" s="81"/>
      <c r="AW983" s="83" t="s">
        <v>103</v>
      </c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5.75">
      <c r="A984" s="77"/>
      <c r="B984" s="48" t="s">
        <v>65</v>
      </c>
      <c r="C984" s="35" t="s">
        <v>123</v>
      </c>
      <c r="D984" s="46" t="s">
        <v>124</v>
      </c>
      <c r="E984" s="35" t="s">
        <v>123</v>
      </c>
      <c r="F984" s="46" t="s">
        <v>124</v>
      </c>
      <c r="G984" s="35" t="s">
        <v>123</v>
      </c>
      <c r="H984" s="46" t="s">
        <v>124</v>
      </c>
      <c r="I984" s="35" t="s">
        <v>123</v>
      </c>
      <c r="J984" s="46" t="s">
        <v>124</v>
      </c>
      <c r="K984" s="35" t="s">
        <v>123</v>
      </c>
      <c r="L984" s="46" t="s">
        <v>124</v>
      </c>
      <c r="M984" s="35" t="s">
        <v>123</v>
      </c>
      <c r="N984" s="46" t="s">
        <v>124</v>
      </c>
      <c r="O984" s="35" t="s">
        <v>123</v>
      </c>
      <c r="P984" s="46" t="s">
        <v>124</v>
      </c>
      <c r="Q984" s="35" t="s">
        <v>123</v>
      </c>
      <c r="R984" s="46" t="s">
        <v>124</v>
      </c>
      <c r="S984" s="35" t="s">
        <v>123</v>
      </c>
      <c r="T984" s="46" t="s">
        <v>124</v>
      </c>
      <c r="U984" s="35" t="s">
        <v>123</v>
      </c>
      <c r="V984" s="46" t="s">
        <v>124</v>
      </c>
      <c r="W984" s="35" t="s">
        <v>123</v>
      </c>
      <c r="X984" s="46" t="s">
        <v>124</v>
      </c>
      <c r="Y984" s="35" t="s">
        <v>123</v>
      </c>
      <c r="Z984" s="46" t="s">
        <v>124</v>
      </c>
      <c r="AA984" s="35" t="s">
        <v>123</v>
      </c>
      <c r="AB984" s="46" t="s">
        <v>124</v>
      </c>
      <c r="AC984" s="35" t="s">
        <v>123</v>
      </c>
      <c r="AD984" s="46" t="s">
        <v>124</v>
      </c>
      <c r="AE984" s="35" t="s">
        <v>123</v>
      </c>
      <c r="AF984" s="46" t="s">
        <v>124</v>
      </c>
      <c r="AG984" s="35" t="s">
        <v>123</v>
      </c>
      <c r="AH984" s="46" t="s">
        <v>124</v>
      </c>
      <c r="AI984" s="35" t="s">
        <v>123</v>
      </c>
      <c r="AJ984" s="46" t="s">
        <v>124</v>
      </c>
      <c r="AK984" s="35" t="s">
        <v>123</v>
      </c>
      <c r="AL984" s="46" t="s">
        <v>124</v>
      </c>
      <c r="AM984" s="35" t="s">
        <v>123</v>
      </c>
      <c r="AN984" s="46" t="s">
        <v>124</v>
      </c>
      <c r="AO984" s="35" t="s">
        <v>123</v>
      </c>
      <c r="AP984" s="46" t="s">
        <v>124</v>
      </c>
      <c r="AQ984" s="35" t="s">
        <v>123</v>
      </c>
      <c r="AR984" s="46" t="s">
        <v>124</v>
      </c>
      <c r="AS984" s="35" t="s">
        <v>123</v>
      </c>
      <c r="AT984" s="46" t="s">
        <v>124</v>
      </c>
      <c r="AU984" s="32" t="s">
        <v>123</v>
      </c>
      <c r="AV984" s="32" t="s">
        <v>124</v>
      </c>
      <c r="AW984" s="85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5.75">
      <c r="A985" s="75" t="s">
        <v>15</v>
      </c>
      <c r="B985" s="8">
        <v>2018</v>
      </c>
      <c r="C985" s="34">
        <v>0</v>
      </c>
      <c r="D985" s="34">
        <v>0</v>
      </c>
      <c r="E985" s="34">
        <v>0</v>
      </c>
      <c r="F985" s="34">
        <v>0</v>
      </c>
      <c r="G985" s="34">
        <v>0</v>
      </c>
      <c r="H985" s="34">
        <v>0</v>
      </c>
      <c r="I985" s="34">
        <v>0</v>
      </c>
      <c r="J985" s="34">
        <v>0</v>
      </c>
      <c r="K985" s="34">
        <v>0</v>
      </c>
      <c r="L985" s="34">
        <v>0</v>
      </c>
      <c r="M985" s="34">
        <v>0</v>
      </c>
      <c r="N985" s="34">
        <v>0</v>
      </c>
      <c r="O985" s="34">
        <v>0</v>
      </c>
      <c r="P985" s="34">
        <v>0</v>
      </c>
      <c r="Q985" s="34">
        <v>121876</v>
      </c>
      <c r="R985" s="34">
        <v>53534</v>
      </c>
      <c r="S985" s="34">
        <v>0</v>
      </c>
      <c r="T985" s="34">
        <v>0</v>
      </c>
      <c r="U985" s="34">
        <v>0</v>
      </c>
      <c r="V985" s="34">
        <v>0</v>
      </c>
      <c r="W985" s="34">
        <v>0</v>
      </c>
      <c r="X985" s="34">
        <v>0</v>
      </c>
      <c r="Y985" s="34">
        <v>0</v>
      </c>
      <c r="Z985" s="34">
        <v>0</v>
      </c>
      <c r="AA985" s="34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18317.652150000002</v>
      </c>
      <c r="AN985" s="34">
        <v>4917.5925000000007</v>
      </c>
      <c r="AO985" s="34">
        <v>1176.3874499999999</v>
      </c>
      <c r="AP985" s="34">
        <v>2017.9035000000001</v>
      </c>
      <c r="AQ985" s="34">
        <v>0</v>
      </c>
      <c r="AR985" s="34">
        <v>0</v>
      </c>
      <c r="AS985" s="34">
        <v>0</v>
      </c>
      <c r="AT985" s="34">
        <v>0</v>
      </c>
      <c r="AU985" s="34">
        <f>SUM(C985,E985,G985,I985,K985,M985,O985,Q985,S985,U985,W985,Y985,AA985,AC985,AE985,AG985,AI985,AK985,AM985,AO985,AQ985,AS985)</f>
        <v>141370.03960000002</v>
      </c>
      <c r="AV985" s="34">
        <f>SUM(D985,F985,H985,J985,L985,N985,P985,R985,T985,V985,X985,Z985,AB985,AD985,AF985,AH985,AJ985,AL985,AN985,AP985,AR985,AT985)</f>
        <v>60469.495999999999</v>
      </c>
      <c r="AW985" s="83" t="s">
        <v>266</v>
      </c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5.75">
      <c r="A986" s="76"/>
      <c r="B986" s="8">
        <v>2019</v>
      </c>
      <c r="C986" s="34">
        <v>0</v>
      </c>
      <c r="D986" s="34">
        <v>0</v>
      </c>
      <c r="E986" s="34">
        <v>418</v>
      </c>
      <c r="F986" s="34">
        <v>415</v>
      </c>
      <c r="G986" s="34">
        <v>3</v>
      </c>
      <c r="H986" s="34">
        <v>15</v>
      </c>
      <c r="I986" s="34">
        <v>29</v>
      </c>
      <c r="J986" s="34">
        <v>53</v>
      </c>
      <c r="K986" s="34">
        <v>82368</v>
      </c>
      <c r="L986" s="34">
        <v>34589</v>
      </c>
      <c r="M986" s="34">
        <v>0</v>
      </c>
      <c r="N986" s="34">
        <v>0</v>
      </c>
      <c r="O986" s="34">
        <v>0</v>
      </c>
      <c r="P986" s="34">
        <v>0</v>
      </c>
      <c r="Q986" s="34">
        <v>127836</v>
      </c>
      <c r="R986" s="34">
        <v>54926</v>
      </c>
      <c r="S986" s="34">
        <v>0</v>
      </c>
      <c r="T986" s="34">
        <v>0</v>
      </c>
      <c r="U986" s="34">
        <v>722</v>
      </c>
      <c r="V986" s="34">
        <v>791</v>
      </c>
      <c r="W986" s="34">
        <v>0</v>
      </c>
      <c r="X986" s="34">
        <v>0</v>
      </c>
      <c r="Y986" s="34">
        <v>0</v>
      </c>
      <c r="Z986" s="34">
        <v>0</v>
      </c>
      <c r="AA986" s="34">
        <v>564</v>
      </c>
      <c r="AB986" s="34">
        <v>1460</v>
      </c>
      <c r="AC986" s="34">
        <v>37</v>
      </c>
      <c r="AD986" s="34">
        <v>108</v>
      </c>
      <c r="AE986" s="34">
        <v>0</v>
      </c>
      <c r="AF986" s="34">
        <v>0</v>
      </c>
      <c r="AG986" s="34">
        <v>1624</v>
      </c>
      <c r="AH986" s="34">
        <v>2691</v>
      </c>
      <c r="AI986" s="34">
        <v>79</v>
      </c>
      <c r="AJ986" s="34">
        <v>640</v>
      </c>
      <c r="AK986" s="34">
        <v>0</v>
      </c>
      <c r="AL986" s="34">
        <v>0</v>
      </c>
      <c r="AM986" s="34">
        <v>857</v>
      </c>
      <c r="AN986" s="34">
        <v>1050</v>
      </c>
      <c r="AO986" s="34">
        <v>888</v>
      </c>
      <c r="AP986" s="34">
        <v>1014</v>
      </c>
      <c r="AQ986" s="34">
        <v>0</v>
      </c>
      <c r="AR986" s="34">
        <v>0</v>
      </c>
      <c r="AS986" s="34">
        <v>0</v>
      </c>
      <c r="AT986" s="34">
        <v>0</v>
      </c>
      <c r="AU986" s="34">
        <f t="shared" ref="AU986:AV1049" si="122">SUM(C986,E986,G986,I986,K986,M986,O986,Q986,S986,U986,W986,Y986,AA986,AC986,AE986,AG986,AI986,AK986,AM986,AO986,AQ986,AS986)</f>
        <v>215425</v>
      </c>
      <c r="AV986" s="34">
        <f t="shared" si="122"/>
        <v>97752</v>
      </c>
      <c r="AW986" s="84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5.75">
      <c r="A987" s="77"/>
      <c r="B987" s="8">
        <v>2020</v>
      </c>
      <c r="C987" s="34">
        <v>0</v>
      </c>
      <c r="D987" s="34">
        <v>0</v>
      </c>
      <c r="E987" s="34">
        <v>50006</v>
      </c>
      <c r="F987" s="34">
        <v>20838</v>
      </c>
      <c r="G987" s="34">
        <v>1</v>
      </c>
      <c r="H987" s="34">
        <v>3</v>
      </c>
      <c r="I987" s="34">
        <v>7</v>
      </c>
      <c r="J987" s="34">
        <v>37</v>
      </c>
      <c r="K987" s="34">
        <v>168113</v>
      </c>
      <c r="L987" s="34">
        <v>72254</v>
      </c>
      <c r="M987" s="34">
        <v>0</v>
      </c>
      <c r="N987" s="34">
        <v>0</v>
      </c>
      <c r="O987" s="34">
        <v>0</v>
      </c>
      <c r="P987" s="34">
        <v>0</v>
      </c>
      <c r="Q987" s="34">
        <v>118231</v>
      </c>
      <c r="R987" s="34">
        <v>55128</v>
      </c>
      <c r="S987" s="34">
        <v>4</v>
      </c>
      <c r="T987" s="34">
        <v>12</v>
      </c>
      <c r="U987" s="34">
        <v>172</v>
      </c>
      <c r="V987" s="34">
        <v>322</v>
      </c>
      <c r="W987" s="34">
        <v>0</v>
      </c>
      <c r="X987" s="34">
        <v>0</v>
      </c>
      <c r="Y987" s="34">
        <v>0</v>
      </c>
      <c r="Z987" s="34">
        <v>0</v>
      </c>
      <c r="AA987" s="34">
        <v>351</v>
      </c>
      <c r="AB987" s="34">
        <v>910</v>
      </c>
      <c r="AC987" s="34">
        <v>11</v>
      </c>
      <c r="AD987" s="34">
        <v>44</v>
      </c>
      <c r="AE987" s="34">
        <v>0</v>
      </c>
      <c r="AF987" s="34">
        <v>0</v>
      </c>
      <c r="AG987" s="34">
        <v>1755</v>
      </c>
      <c r="AH987" s="34">
        <v>2963</v>
      </c>
      <c r="AI987" s="34">
        <v>98</v>
      </c>
      <c r="AJ987" s="34">
        <v>558</v>
      </c>
      <c r="AK987" s="34">
        <v>0</v>
      </c>
      <c r="AL987" s="34">
        <v>0</v>
      </c>
      <c r="AM987" s="34">
        <v>2235</v>
      </c>
      <c r="AN987" s="34">
        <v>2983</v>
      </c>
      <c r="AO987" s="34">
        <v>1755</v>
      </c>
      <c r="AP987" s="34">
        <v>730</v>
      </c>
      <c r="AQ987" s="34">
        <v>0</v>
      </c>
      <c r="AR987" s="34">
        <v>0</v>
      </c>
      <c r="AS987" s="34">
        <v>0</v>
      </c>
      <c r="AT987" s="34">
        <v>0</v>
      </c>
      <c r="AU987" s="34">
        <f t="shared" si="122"/>
        <v>342739</v>
      </c>
      <c r="AV987" s="34">
        <f>SUM(D987,F987,H987,J987,L987,N987,P987,R987,T987,V987,X987,Z987,AB987,AD987,AF987,AH987,AJ987,AL987,AN987,AP987,AR987,AT987)</f>
        <v>156782</v>
      </c>
      <c r="AW987" s="85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5.75">
      <c r="A988" s="75" t="s">
        <v>16</v>
      </c>
      <c r="B988" s="8">
        <v>2018</v>
      </c>
      <c r="C988" s="34">
        <v>0</v>
      </c>
      <c r="D988" s="34">
        <v>0</v>
      </c>
      <c r="E988" s="34">
        <v>0</v>
      </c>
      <c r="F988" s="34">
        <v>0</v>
      </c>
      <c r="G988" s="34">
        <v>0</v>
      </c>
      <c r="H988" s="34">
        <v>0</v>
      </c>
      <c r="I988" s="34">
        <v>0</v>
      </c>
      <c r="J988" s="34">
        <v>0</v>
      </c>
      <c r="K988" s="34">
        <v>6680</v>
      </c>
      <c r="L988" s="34">
        <v>2736</v>
      </c>
      <c r="M988" s="34">
        <v>0</v>
      </c>
      <c r="N988" s="34">
        <v>0</v>
      </c>
      <c r="O988" s="34">
        <v>0</v>
      </c>
      <c r="P988" s="34">
        <v>0</v>
      </c>
      <c r="Q988" s="34">
        <v>11564</v>
      </c>
      <c r="R988" s="34">
        <v>5967</v>
      </c>
      <c r="S988" s="34">
        <v>0</v>
      </c>
      <c r="T988" s="34">
        <v>0</v>
      </c>
      <c r="U988" s="34">
        <v>0</v>
      </c>
      <c r="V988" s="34">
        <v>0</v>
      </c>
      <c r="W988" s="34">
        <v>0</v>
      </c>
      <c r="X988" s="34">
        <v>0</v>
      </c>
      <c r="Y988" s="34">
        <v>0</v>
      </c>
      <c r="Z988" s="34">
        <v>0</v>
      </c>
      <c r="AA988" s="34">
        <v>81</v>
      </c>
      <c r="AB988" s="34">
        <v>64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4">
        <v>0</v>
      </c>
      <c r="AQ988" s="34">
        <v>0</v>
      </c>
      <c r="AR988" s="34">
        <v>0</v>
      </c>
      <c r="AS988" s="34">
        <v>0</v>
      </c>
      <c r="AT988" s="34">
        <v>0</v>
      </c>
      <c r="AU988" s="34">
        <f t="shared" si="122"/>
        <v>18325</v>
      </c>
      <c r="AV988" s="34">
        <f t="shared" si="122"/>
        <v>8767</v>
      </c>
      <c r="AW988" s="83" t="s">
        <v>17</v>
      </c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5.75">
      <c r="A989" s="76"/>
      <c r="B989" s="8">
        <v>2019</v>
      </c>
      <c r="C989" s="34">
        <v>199</v>
      </c>
      <c r="D989" s="34">
        <v>689</v>
      </c>
      <c r="E989" s="34">
        <v>0</v>
      </c>
      <c r="F989" s="34">
        <v>0</v>
      </c>
      <c r="G989" s="34">
        <v>96</v>
      </c>
      <c r="H989" s="34">
        <v>272</v>
      </c>
      <c r="I989" s="34">
        <v>116</v>
      </c>
      <c r="J989" s="34">
        <v>686</v>
      </c>
      <c r="K989" s="34">
        <v>8071</v>
      </c>
      <c r="L989" s="34">
        <v>3050</v>
      </c>
      <c r="M989" s="34">
        <v>0</v>
      </c>
      <c r="N989" s="34">
        <v>0</v>
      </c>
      <c r="O989" s="34">
        <v>0</v>
      </c>
      <c r="P989" s="34">
        <v>0</v>
      </c>
      <c r="Q989" s="34">
        <v>27579</v>
      </c>
      <c r="R989" s="34">
        <v>20527</v>
      </c>
      <c r="S989" s="34">
        <v>0</v>
      </c>
      <c r="T989" s="34">
        <v>0</v>
      </c>
      <c r="U989" s="34">
        <v>141</v>
      </c>
      <c r="V989" s="34">
        <v>210</v>
      </c>
      <c r="W989" s="34">
        <v>0</v>
      </c>
      <c r="X989" s="34">
        <v>0</v>
      </c>
      <c r="Y989" s="34">
        <v>0</v>
      </c>
      <c r="Z989" s="34">
        <v>2</v>
      </c>
      <c r="AA989" s="34">
        <v>83</v>
      </c>
      <c r="AB989" s="34">
        <v>139</v>
      </c>
      <c r="AC989" s="34">
        <v>4</v>
      </c>
      <c r="AD989" s="34">
        <v>8</v>
      </c>
      <c r="AE989" s="34">
        <v>0</v>
      </c>
      <c r="AF989" s="34">
        <v>0</v>
      </c>
      <c r="AG989" s="34">
        <v>981</v>
      </c>
      <c r="AH989" s="34">
        <v>887</v>
      </c>
      <c r="AI989" s="34">
        <v>1531</v>
      </c>
      <c r="AJ989" s="34">
        <v>3489</v>
      </c>
      <c r="AK989" s="34">
        <v>0</v>
      </c>
      <c r="AL989" s="34">
        <v>0</v>
      </c>
      <c r="AM989" s="34">
        <v>139</v>
      </c>
      <c r="AN989" s="34">
        <v>73</v>
      </c>
      <c r="AO989" s="34">
        <v>0</v>
      </c>
      <c r="AP989" s="34">
        <v>0</v>
      </c>
      <c r="AQ989" s="34">
        <v>0</v>
      </c>
      <c r="AR989" s="34">
        <v>0</v>
      </c>
      <c r="AS989" s="34">
        <v>0</v>
      </c>
      <c r="AT989" s="34">
        <v>0</v>
      </c>
      <c r="AU989" s="34">
        <f t="shared" si="122"/>
        <v>38940</v>
      </c>
      <c r="AV989" s="34">
        <f t="shared" si="122"/>
        <v>30032</v>
      </c>
      <c r="AW989" s="84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5.75">
      <c r="A990" s="77"/>
      <c r="B990" s="8">
        <v>2020</v>
      </c>
      <c r="C990" s="34">
        <v>374</v>
      </c>
      <c r="D990" s="34">
        <v>1169</v>
      </c>
      <c r="E990" s="34">
        <v>0</v>
      </c>
      <c r="F990" s="34">
        <v>0</v>
      </c>
      <c r="G990" s="34">
        <v>563</v>
      </c>
      <c r="H990" s="34">
        <v>1022</v>
      </c>
      <c r="I990" s="34">
        <v>8</v>
      </c>
      <c r="J990" s="34">
        <v>46</v>
      </c>
      <c r="K990" s="34">
        <v>18632</v>
      </c>
      <c r="L990" s="34">
        <v>8303</v>
      </c>
      <c r="M990" s="34">
        <v>0</v>
      </c>
      <c r="N990" s="34">
        <v>0</v>
      </c>
      <c r="O990" s="34">
        <v>0</v>
      </c>
      <c r="P990" s="34">
        <v>0</v>
      </c>
      <c r="Q990" s="34">
        <v>28471</v>
      </c>
      <c r="R990" s="34">
        <v>19932</v>
      </c>
      <c r="S990" s="34">
        <v>47</v>
      </c>
      <c r="T990" s="34">
        <v>17</v>
      </c>
      <c r="U990" s="34">
        <v>287</v>
      </c>
      <c r="V990" s="34">
        <v>366</v>
      </c>
      <c r="W990" s="34">
        <v>0</v>
      </c>
      <c r="X990" s="34">
        <v>0</v>
      </c>
      <c r="Y990" s="34">
        <v>0</v>
      </c>
      <c r="Z990" s="34">
        <v>0</v>
      </c>
      <c r="AA990" s="34">
        <v>56</v>
      </c>
      <c r="AB990" s="34">
        <v>101</v>
      </c>
      <c r="AC990" s="34">
        <v>14</v>
      </c>
      <c r="AD990" s="34">
        <v>16</v>
      </c>
      <c r="AE990" s="34">
        <v>0</v>
      </c>
      <c r="AF990" s="34">
        <v>0</v>
      </c>
      <c r="AG990" s="34">
        <v>648</v>
      </c>
      <c r="AH990" s="34">
        <v>384</v>
      </c>
      <c r="AI990" s="34">
        <v>1597</v>
      </c>
      <c r="AJ990" s="34">
        <v>3352</v>
      </c>
      <c r="AK990" s="34">
        <v>0</v>
      </c>
      <c r="AL990" s="34">
        <v>0</v>
      </c>
      <c r="AM990" s="34">
        <v>25</v>
      </c>
      <c r="AN990" s="34">
        <v>1394</v>
      </c>
      <c r="AO990" s="34">
        <v>0</v>
      </c>
      <c r="AP990" s="34">
        <v>26</v>
      </c>
      <c r="AQ990" s="34">
        <v>0</v>
      </c>
      <c r="AR990" s="34">
        <v>0</v>
      </c>
      <c r="AS990" s="34">
        <v>0</v>
      </c>
      <c r="AT990" s="34">
        <v>0</v>
      </c>
      <c r="AU990" s="34">
        <f t="shared" si="122"/>
        <v>50722</v>
      </c>
      <c r="AV990" s="34">
        <f t="shared" si="122"/>
        <v>36128</v>
      </c>
      <c r="AW990" s="85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5.75">
      <c r="A991" s="75" t="s">
        <v>18</v>
      </c>
      <c r="B991" s="8">
        <v>2018</v>
      </c>
      <c r="C991" s="34">
        <v>0</v>
      </c>
      <c r="D991" s="34">
        <v>0</v>
      </c>
      <c r="E991" s="34">
        <v>16851</v>
      </c>
      <c r="F991" s="34">
        <v>7374</v>
      </c>
      <c r="G991" s="34">
        <v>0</v>
      </c>
      <c r="H991" s="34">
        <v>0</v>
      </c>
      <c r="I991" s="34">
        <v>0</v>
      </c>
      <c r="J991" s="34">
        <v>0</v>
      </c>
      <c r="K991" s="34">
        <v>0</v>
      </c>
      <c r="L991" s="34">
        <v>0</v>
      </c>
      <c r="M991" s="34">
        <v>0</v>
      </c>
      <c r="N991" s="34">
        <v>0</v>
      </c>
      <c r="O991" s="34">
        <v>0</v>
      </c>
      <c r="P991" s="34">
        <v>0</v>
      </c>
      <c r="Q991" s="34">
        <v>37345</v>
      </c>
      <c r="R991" s="34">
        <v>18086</v>
      </c>
      <c r="S991" s="34">
        <v>0</v>
      </c>
      <c r="T991" s="34">
        <v>0</v>
      </c>
      <c r="U991" s="34">
        <v>0</v>
      </c>
      <c r="V991" s="34">
        <v>0</v>
      </c>
      <c r="W991" s="34">
        <v>0</v>
      </c>
      <c r="X991" s="34">
        <v>0</v>
      </c>
      <c r="Y991" s="34">
        <v>0</v>
      </c>
      <c r="Z991" s="34">
        <v>0</v>
      </c>
      <c r="AA991" s="34">
        <v>79</v>
      </c>
      <c r="AB991" s="34">
        <v>111</v>
      </c>
      <c r="AC991" s="34">
        <v>0</v>
      </c>
      <c r="AD991" s="34">
        <v>0</v>
      </c>
      <c r="AE991" s="34">
        <v>0</v>
      </c>
      <c r="AF991" s="34">
        <v>0</v>
      </c>
      <c r="AG991" s="34">
        <v>0</v>
      </c>
      <c r="AH991" s="34">
        <v>0</v>
      </c>
      <c r="AI991" s="34">
        <v>1</v>
      </c>
      <c r="AJ991" s="34">
        <v>2</v>
      </c>
      <c r="AK991" s="34">
        <v>0</v>
      </c>
      <c r="AL991" s="34">
        <v>0</v>
      </c>
      <c r="AM991" s="34">
        <v>0</v>
      </c>
      <c r="AN991" s="34">
        <v>0</v>
      </c>
      <c r="AO991" s="34">
        <v>0</v>
      </c>
      <c r="AP991" s="34">
        <v>0</v>
      </c>
      <c r="AQ991" s="34">
        <v>0</v>
      </c>
      <c r="AR991" s="34">
        <v>0</v>
      </c>
      <c r="AS991" s="34">
        <v>0</v>
      </c>
      <c r="AT991" s="34">
        <v>0</v>
      </c>
      <c r="AU991" s="34">
        <f t="shared" si="122"/>
        <v>54276</v>
      </c>
      <c r="AV991" s="34">
        <f t="shared" si="122"/>
        <v>25573</v>
      </c>
      <c r="AW991" s="83" t="s">
        <v>267</v>
      </c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5.75">
      <c r="A992" s="76"/>
      <c r="B992" s="8">
        <v>2019</v>
      </c>
      <c r="C992" s="34">
        <v>53</v>
      </c>
      <c r="D992" s="34">
        <v>297</v>
      </c>
      <c r="E992" s="34">
        <v>9022</v>
      </c>
      <c r="F992" s="34">
        <v>4518</v>
      </c>
      <c r="G992" s="34">
        <v>0</v>
      </c>
      <c r="H992" s="34">
        <v>0</v>
      </c>
      <c r="I992" s="34">
        <v>16</v>
      </c>
      <c r="J992" s="34">
        <v>95</v>
      </c>
      <c r="K992" s="34">
        <v>0</v>
      </c>
      <c r="L992" s="34">
        <v>0</v>
      </c>
      <c r="M992" s="34">
        <v>0</v>
      </c>
      <c r="N992" s="34">
        <v>0</v>
      </c>
      <c r="O992" s="34">
        <v>0</v>
      </c>
      <c r="P992" s="34">
        <v>0</v>
      </c>
      <c r="Q992" s="34">
        <v>36155</v>
      </c>
      <c r="R992" s="34">
        <v>18263</v>
      </c>
      <c r="S992" s="34">
        <v>1</v>
      </c>
      <c r="T992" s="34">
        <v>3</v>
      </c>
      <c r="U992" s="34">
        <v>7</v>
      </c>
      <c r="V992" s="34">
        <v>15</v>
      </c>
      <c r="W992" s="34">
        <v>0</v>
      </c>
      <c r="X992" s="34">
        <v>0</v>
      </c>
      <c r="Y992" s="34">
        <v>0</v>
      </c>
      <c r="Z992" s="34">
        <v>0</v>
      </c>
      <c r="AA992" s="34">
        <v>137</v>
      </c>
      <c r="AB992" s="34">
        <v>521</v>
      </c>
      <c r="AC992" s="34">
        <v>0</v>
      </c>
      <c r="AD992" s="34">
        <v>0</v>
      </c>
      <c r="AE992" s="34">
        <v>0</v>
      </c>
      <c r="AF992" s="34">
        <v>0</v>
      </c>
      <c r="AG992" s="34">
        <v>20</v>
      </c>
      <c r="AH992" s="34">
        <v>30</v>
      </c>
      <c r="AI992" s="34">
        <v>75</v>
      </c>
      <c r="AJ992" s="34">
        <v>239</v>
      </c>
      <c r="AK992" s="34">
        <v>0</v>
      </c>
      <c r="AL992" s="34">
        <v>0</v>
      </c>
      <c r="AM992" s="34">
        <v>1</v>
      </c>
      <c r="AN992" s="34">
        <v>1</v>
      </c>
      <c r="AO992" s="34">
        <v>260</v>
      </c>
      <c r="AP992" s="34">
        <v>101</v>
      </c>
      <c r="AQ992" s="34">
        <v>0</v>
      </c>
      <c r="AR992" s="34">
        <v>0</v>
      </c>
      <c r="AS992" s="34">
        <v>0</v>
      </c>
      <c r="AT992" s="34">
        <v>0</v>
      </c>
      <c r="AU992" s="34">
        <f t="shared" si="122"/>
        <v>45747</v>
      </c>
      <c r="AV992" s="34">
        <f t="shared" si="122"/>
        <v>24083</v>
      </c>
      <c r="AW992" s="84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5.75">
      <c r="A993" s="77"/>
      <c r="B993" s="8">
        <v>2020</v>
      </c>
      <c r="C993" s="34">
        <v>36</v>
      </c>
      <c r="D993" s="34">
        <v>142</v>
      </c>
      <c r="E993" s="34">
        <v>4755</v>
      </c>
      <c r="F993" s="34">
        <v>3175</v>
      </c>
      <c r="G993" s="34">
        <v>0</v>
      </c>
      <c r="H993" s="34">
        <v>0</v>
      </c>
      <c r="I993" s="34">
        <v>5</v>
      </c>
      <c r="J993" s="34">
        <v>45</v>
      </c>
      <c r="K993" s="34">
        <v>22</v>
      </c>
      <c r="L993" s="34">
        <v>15</v>
      </c>
      <c r="M993" s="34">
        <v>0</v>
      </c>
      <c r="N993" s="34">
        <v>0</v>
      </c>
      <c r="O993" s="34">
        <v>0</v>
      </c>
      <c r="P993" s="34">
        <v>0</v>
      </c>
      <c r="Q993" s="34">
        <v>31062</v>
      </c>
      <c r="R993" s="34">
        <v>17464</v>
      </c>
      <c r="S993" s="34">
        <v>6</v>
      </c>
      <c r="T993" s="34">
        <v>15</v>
      </c>
      <c r="U993" s="34">
        <v>20</v>
      </c>
      <c r="V993" s="34">
        <v>53</v>
      </c>
      <c r="W993" s="34">
        <v>0</v>
      </c>
      <c r="X993" s="34">
        <v>0</v>
      </c>
      <c r="Y993" s="34">
        <v>0</v>
      </c>
      <c r="Z993" s="34">
        <v>0</v>
      </c>
      <c r="AA993" s="34">
        <v>56</v>
      </c>
      <c r="AB993" s="34">
        <v>213</v>
      </c>
      <c r="AC993" s="34">
        <v>0</v>
      </c>
      <c r="AD993" s="34">
        <v>0</v>
      </c>
      <c r="AE993" s="34">
        <v>0</v>
      </c>
      <c r="AF993" s="34">
        <v>0</v>
      </c>
      <c r="AG993" s="34">
        <v>32</v>
      </c>
      <c r="AH993" s="34">
        <v>59</v>
      </c>
      <c r="AI993" s="34">
        <v>54</v>
      </c>
      <c r="AJ993" s="34">
        <v>236</v>
      </c>
      <c r="AK993" s="34">
        <v>0</v>
      </c>
      <c r="AL993" s="34">
        <v>0</v>
      </c>
      <c r="AM993" s="34">
        <v>98</v>
      </c>
      <c r="AN993" s="34">
        <v>392</v>
      </c>
      <c r="AO993" s="34">
        <v>521</v>
      </c>
      <c r="AP993" s="34">
        <v>256</v>
      </c>
      <c r="AQ993" s="34">
        <v>0</v>
      </c>
      <c r="AR993" s="34">
        <v>0</v>
      </c>
      <c r="AS993" s="34">
        <v>0</v>
      </c>
      <c r="AT993" s="34">
        <v>0</v>
      </c>
      <c r="AU993" s="34">
        <f t="shared" si="122"/>
        <v>36667</v>
      </c>
      <c r="AV993" s="34">
        <f t="shared" si="122"/>
        <v>22065</v>
      </c>
      <c r="AW993" s="85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5.75">
      <c r="A994" s="75" t="s">
        <v>19</v>
      </c>
      <c r="B994" s="8">
        <v>2018</v>
      </c>
      <c r="C994" s="34">
        <v>0</v>
      </c>
      <c r="D994" s="34">
        <v>0</v>
      </c>
      <c r="E994" s="34">
        <v>0</v>
      </c>
      <c r="F994" s="34">
        <v>0</v>
      </c>
      <c r="G994" s="34">
        <v>0</v>
      </c>
      <c r="H994" s="34">
        <v>0</v>
      </c>
      <c r="I994" s="34">
        <v>0</v>
      </c>
      <c r="J994" s="34">
        <v>0</v>
      </c>
      <c r="K994" s="34">
        <v>90200</v>
      </c>
      <c r="L994" s="34">
        <v>32425</v>
      </c>
      <c r="M994" s="34">
        <v>0</v>
      </c>
      <c r="N994" s="34">
        <v>0</v>
      </c>
      <c r="O994" s="34">
        <v>0</v>
      </c>
      <c r="P994" s="34">
        <v>0</v>
      </c>
      <c r="Q994" s="34">
        <v>0</v>
      </c>
      <c r="R994" s="34">
        <v>0</v>
      </c>
      <c r="S994" s="34">
        <v>0</v>
      </c>
      <c r="T994" s="34">
        <v>0</v>
      </c>
      <c r="U994" s="34">
        <v>0</v>
      </c>
      <c r="V994" s="34">
        <v>0</v>
      </c>
      <c r="W994" s="34">
        <v>0</v>
      </c>
      <c r="X994" s="34">
        <v>0</v>
      </c>
      <c r="Y994" s="34">
        <v>0</v>
      </c>
      <c r="Z994" s="34">
        <v>0</v>
      </c>
      <c r="AA994" s="34">
        <v>0</v>
      </c>
      <c r="AB994" s="34">
        <v>0</v>
      </c>
      <c r="AC994" s="34">
        <v>0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0</v>
      </c>
      <c r="AJ994" s="34">
        <v>0</v>
      </c>
      <c r="AK994" s="34">
        <v>0</v>
      </c>
      <c r="AL994" s="34">
        <v>0</v>
      </c>
      <c r="AM994" s="34">
        <v>0</v>
      </c>
      <c r="AN994" s="34">
        <v>0</v>
      </c>
      <c r="AO994" s="34">
        <v>0</v>
      </c>
      <c r="AP994" s="34">
        <v>0</v>
      </c>
      <c r="AQ994" s="34">
        <v>0</v>
      </c>
      <c r="AR994" s="34">
        <v>0</v>
      </c>
      <c r="AS994" s="34">
        <v>0</v>
      </c>
      <c r="AT994" s="34">
        <v>0</v>
      </c>
      <c r="AU994" s="34">
        <f t="shared" si="122"/>
        <v>90200</v>
      </c>
      <c r="AV994" s="34">
        <f t="shared" si="122"/>
        <v>32425</v>
      </c>
      <c r="AW994" s="83" t="s">
        <v>268</v>
      </c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5.75">
      <c r="A995" s="76"/>
      <c r="B995" s="8">
        <v>2019</v>
      </c>
      <c r="C995" s="34">
        <v>0</v>
      </c>
      <c r="D995" s="34">
        <v>0</v>
      </c>
      <c r="E995" s="34">
        <v>8</v>
      </c>
      <c r="F995" s="34">
        <v>16</v>
      </c>
      <c r="G995" s="34">
        <v>0</v>
      </c>
      <c r="H995" s="34">
        <v>0</v>
      </c>
      <c r="I995" s="34">
        <v>0</v>
      </c>
      <c r="J995" s="34">
        <v>0</v>
      </c>
      <c r="K995" s="34">
        <v>141850</v>
      </c>
      <c r="L995" s="34">
        <v>51048</v>
      </c>
      <c r="M995" s="34">
        <v>0</v>
      </c>
      <c r="N995" s="34">
        <v>0</v>
      </c>
      <c r="O995" s="34">
        <v>0</v>
      </c>
      <c r="P995" s="34">
        <v>0</v>
      </c>
      <c r="Q995" s="34">
        <v>148</v>
      </c>
      <c r="R995" s="34">
        <v>64</v>
      </c>
      <c r="S995" s="34">
        <v>0</v>
      </c>
      <c r="T995" s="34">
        <v>0</v>
      </c>
      <c r="U995" s="34">
        <v>0</v>
      </c>
      <c r="V995" s="34">
        <v>0</v>
      </c>
      <c r="W995" s="34">
        <v>0</v>
      </c>
      <c r="X995" s="34">
        <v>0</v>
      </c>
      <c r="Y995" s="34">
        <v>0</v>
      </c>
      <c r="Z995" s="34">
        <v>0</v>
      </c>
      <c r="AA995" s="34">
        <v>0</v>
      </c>
      <c r="AB995" s="34">
        <v>0</v>
      </c>
      <c r="AC995" s="34">
        <v>0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1</v>
      </c>
      <c r="AJ995" s="34">
        <v>6</v>
      </c>
      <c r="AK995" s="34">
        <v>0</v>
      </c>
      <c r="AL995" s="34">
        <v>0</v>
      </c>
      <c r="AM995" s="34">
        <v>12810</v>
      </c>
      <c r="AN995" s="34">
        <v>3911</v>
      </c>
      <c r="AO995" s="34">
        <v>20</v>
      </c>
      <c r="AP995" s="34">
        <v>84</v>
      </c>
      <c r="AQ995" s="34">
        <v>0</v>
      </c>
      <c r="AR995" s="34">
        <v>0</v>
      </c>
      <c r="AS995" s="34">
        <v>0</v>
      </c>
      <c r="AT995" s="34">
        <v>0</v>
      </c>
      <c r="AU995" s="34">
        <f t="shared" si="122"/>
        <v>154837</v>
      </c>
      <c r="AV995" s="34">
        <f>SUM(D995,F995,H995,J995,L995,N995,P995,R995,T995,V995,X995,Z995,AB995,AD995,AF995,AH995,AJ995,AL995,AN995,AP995,AR995,AT995)</f>
        <v>55129</v>
      </c>
      <c r="AW995" s="84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5.75">
      <c r="A996" s="77"/>
      <c r="B996" s="8">
        <v>2020</v>
      </c>
      <c r="C996" s="34">
        <v>0</v>
      </c>
      <c r="D996" s="34">
        <v>0</v>
      </c>
      <c r="E996" s="34">
        <v>25693</v>
      </c>
      <c r="F996" s="34">
        <v>10064</v>
      </c>
      <c r="G996" s="34">
        <v>0</v>
      </c>
      <c r="H996" s="34">
        <v>0</v>
      </c>
      <c r="I996" s="34">
        <v>0</v>
      </c>
      <c r="J996" s="34">
        <v>0</v>
      </c>
      <c r="K996" s="34">
        <v>73065</v>
      </c>
      <c r="L996" s="34">
        <v>26714</v>
      </c>
      <c r="M996" s="34">
        <v>0</v>
      </c>
      <c r="N996" s="34">
        <v>0</v>
      </c>
      <c r="O996" s="34">
        <v>0</v>
      </c>
      <c r="P996" s="34">
        <v>0</v>
      </c>
      <c r="Q996" s="34">
        <v>96</v>
      </c>
      <c r="R996" s="34">
        <v>42</v>
      </c>
      <c r="S996" s="34">
        <v>0</v>
      </c>
      <c r="T996" s="34">
        <v>0</v>
      </c>
      <c r="U996" s="34">
        <v>0</v>
      </c>
      <c r="V996" s="34">
        <v>0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4">
        <v>0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0</v>
      </c>
      <c r="AM996" s="34">
        <v>6083</v>
      </c>
      <c r="AN996" s="34">
        <v>2849</v>
      </c>
      <c r="AO996" s="34">
        <v>7</v>
      </c>
      <c r="AP996" s="34">
        <v>27</v>
      </c>
      <c r="AQ996" s="34">
        <v>0</v>
      </c>
      <c r="AR996" s="34">
        <v>0</v>
      </c>
      <c r="AS996" s="34">
        <v>0</v>
      </c>
      <c r="AT996" s="34">
        <v>0</v>
      </c>
      <c r="AU996" s="34">
        <f t="shared" si="122"/>
        <v>104944</v>
      </c>
      <c r="AV996" s="34">
        <f t="shared" si="122"/>
        <v>39696</v>
      </c>
      <c r="AW996" s="85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5.75">
      <c r="A997" s="75" t="s">
        <v>20</v>
      </c>
      <c r="B997" s="8">
        <v>2018</v>
      </c>
      <c r="C997" s="34">
        <v>0</v>
      </c>
      <c r="D997" s="34">
        <v>0</v>
      </c>
      <c r="E997" s="34">
        <v>0</v>
      </c>
      <c r="F997" s="34">
        <v>0</v>
      </c>
      <c r="G997" s="34">
        <v>0</v>
      </c>
      <c r="H997" s="34">
        <v>0</v>
      </c>
      <c r="I997" s="34">
        <v>0</v>
      </c>
      <c r="J997" s="34">
        <v>0</v>
      </c>
      <c r="K997" s="34">
        <v>0</v>
      </c>
      <c r="L997" s="34">
        <v>0</v>
      </c>
      <c r="M997" s="34">
        <v>0</v>
      </c>
      <c r="N997" s="34">
        <v>0</v>
      </c>
      <c r="O997" s="34">
        <v>0</v>
      </c>
      <c r="P997" s="34">
        <v>0</v>
      </c>
      <c r="Q997" s="34">
        <v>0</v>
      </c>
      <c r="R997" s="34">
        <v>0</v>
      </c>
      <c r="S997" s="34">
        <v>0</v>
      </c>
      <c r="T997" s="34">
        <v>0</v>
      </c>
      <c r="U997" s="34">
        <v>0</v>
      </c>
      <c r="V997" s="34">
        <v>0</v>
      </c>
      <c r="W997" s="34">
        <v>0</v>
      </c>
      <c r="X997" s="34">
        <v>0</v>
      </c>
      <c r="Y997" s="34">
        <v>0</v>
      </c>
      <c r="Z997" s="34">
        <v>0</v>
      </c>
      <c r="AA997" s="34">
        <v>0</v>
      </c>
      <c r="AB997" s="34">
        <v>0</v>
      </c>
      <c r="AC997" s="34">
        <v>0</v>
      </c>
      <c r="AD997" s="34">
        <v>0</v>
      </c>
      <c r="AE997" s="34">
        <v>0</v>
      </c>
      <c r="AF997" s="34">
        <v>0</v>
      </c>
      <c r="AG997" s="34">
        <v>0</v>
      </c>
      <c r="AH997" s="34">
        <v>0</v>
      </c>
      <c r="AI997" s="34">
        <v>0</v>
      </c>
      <c r="AJ997" s="34">
        <v>0</v>
      </c>
      <c r="AK997" s="34">
        <v>0</v>
      </c>
      <c r="AL997" s="34">
        <v>0</v>
      </c>
      <c r="AM997" s="34">
        <v>1560.03</v>
      </c>
      <c r="AN997" s="34">
        <v>680.08267822999994</v>
      </c>
      <c r="AO997" s="34">
        <v>540.70899999999995</v>
      </c>
      <c r="AP997" s="34">
        <v>785.36729854999999</v>
      </c>
      <c r="AQ997" s="34">
        <v>0</v>
      </c>
      <c r="AR997" s="34">
        <v>0</v>
      </c>
      <c r="AS997" s="34">
        <v>0</v>
      </c>
      <c r="AT997" s="34">
        <v>0</v>
      </c>
      <c r="AU997" s="34">
        <f t="shared" si="122"/>
        <v>2100.739</v>
      </c>
      <c r="AV997" s="34">
        <f t="shared" si="122"/>
        <v>1465.4499767799998</v>
      </c>
      <c r="AW997" s="83" t="s">
        <v>269</v>
      </c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5.75">
      <c r="A998" s="76"/>
      <c r="B998" s="8">
        <v>2019</v>
      </c>
      <c r="C998" s="34">
        <v>0</v>
      </c>
      <c r="D998" s="34">
        <v>0</v>
      </c>
      <c r="E998" s="34">
        <v>43</v>
      </c>
      <c r="F998" s="34">
        <v>327</v>
      </c>
      <c r="G998" s="34">
        <v>0</v>
      </c>
      <c r="H998" s="34">
        <v>0</v>
      </c>
      <c r="I998" s="34">
        <v>180</v>
      </c>
      <c r="J998" s="34">
        <v>256</v>
      </c>
      <c r="K998" s="34">
        <v>0</v>
      </c>
      <c r="L998" s="34">
        <v>0</v>
      </c>
      <c r="M998" s="34">
        <v>0</v>
      </c>
      <c r="N998" s="34">
        <v>0</v>
      </c>
      <c r="O998" s="34">
        <v>0</v>
      </c>
      <c r="P998" s="34">
        <v>0</v>
      </c>
      <c r="Q998" s="34">
        <v>866</v>
      </c>
      <c r="R998" s="34">
        <v>372</v>
      </c>
      <c r="S998" s="34">
        <v>0</v>
      </c>
      <c r="T998" s="34">
        <v>0</v>
      </c>
      <c r="U998" s="34">
        <v>0</v>
      </c>
      <c r="V998" s="34">
        <v>0</v>
      </c>
      <c r="W998" s="34">
        <v>0</v>
      </c>
      <c r="X998" s="34">
        <v>0</v>
      </c>
      <c r="Y998" s="34">
        <v>0</v>
      </c>
      <c r="Z998" s="34">
        <v>0</v>
      </c>
      <c r="AA998" s="34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3240</v>
      </c>
      <c r="AN998" s="34">
        <v>1273</v>
      </c>
      <c r="AO998" s="34">
        <v>0</v>
      </c>
      <c r="AP998" s="34">
        <v>0</v>
      </c>
      <c r="AQ998" s="34">
        <v>0</v>
      </c>
      <c r="AR998" s="34">
        <v>0</v>
      </c>
      <c r="AS998" s="34">
        <v>0</v>
      </c>
      <c r="AT998" s="34">
        <v>0</v>
      </c>
      <c r="AU998" s="34">
        <f t="shared" si="122"/>
        <v>4329</v>
      </c>
      <c r="AV998" s="34">
        <f t="shared" si="122"/>
        <v>2228</v>
      </c>
      <c r="AW998" s="84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5.75">
      <c r="A999" s="77"/>
      <c r="B999" s="8">
        <v>2020</v>
      </c>
      <c r="C999" s="34">
        <v>0</v>
      </c>
      <c r="D999" s="34">
        <v>0</v>
      </c>
      <c r="E999" s="34">
        <v>10</v>
      </c>
      <c r="F999" s="34">
        <v>97</v>
      </c>
      <c r="G999" s="34">
        <v>0</v>
      </c>
      <c r="H999" s="34">
        <v>0</v>
      </c>
      <c r="I999" s="34">
        <v>297</v>
      </c>
      <c r="J999" s="34">
        <v>457</v>
      </c>
      <c r="K999" s="34">
        <v>0</v>
      </c>
      <c r="L999" s="34">
        <v>0</v>
      </c>
      <c r="M999" s="34">
        <v>0</v>
      </c>
      <c r="N999" s="34">
        <v>0</v>
      </c>
      <c r="O999" s="34">
        <v>0</v>
      </c>
      <c r="P999" s="34">
        <v>0</v>
      </c>
      <c r="Q999" s="34">
        <v>6897</v>
      </c>
      <c r="R999" s="34">
        <v>3007</v>
      </c>
      <c r="S999" s="34">
        <v>0</v>
      </c>
      <c r="T999" s="34">
        <v>0</v>
      </c>
      <c r="U999" s="34">
        <v>0</v>
      </c>
      <c r="V999" s="34">
        <v>0</v>
      </c>
      <c r="W999" s="34">
        <v>0</v>
      </c>
      <c r="X999" s="34">
        <v>0</v>
      </c>
      <c r="Y999" s="34">
        <v>0</v>
      </c>
      <c r="Z999" s="34">
        <v>0</v>
      </c>
      <c r="AA999" s="34">
        <v>0</v>
      </c>
      <c r="AB999" s="34">
        <v>0</v>
      </c>
      <c r="AC999" s="34">
        <v>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1</v>
      </c>
      <c r="AJ999" s="34">
        <v>5</v>
      </c>
      <c r="AK999" s="34">
        <v>0</v>
      </c>
      <c r="AL999" s="34">
        <v>0</v>
      </c>
      <c r="AM999" s="34">
        <v>6610</v>
      </c>
      <c r="AN999" s="34">
        <v>3003</v>
      </c>
      <c r="AO999" s="34">
        <v>0</v>
      </c>
      <c r="AP999" s="34">
        <v>0</v>
      </c>
      <c r="AQ999" s="34">
        <v>0</v>
      </c>
      <c r="AR999" s="34">
        <v>0</v>
      </c>
      <c r="AS999" s="34">
        <v>0</v>
      </c>
      <c r="AT999" s="34">
        <v>0</v>
      </c>
      <c r="AU999" s="34">
        <f t="shared" si="122"/>
        <v>13815</v>
      </c>
      <c r="AV999" s="34">
        <f t="shared" si="122"/>
        <v>6569</v>
      </c>
      <c r="AW999" s="85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5.75">
      <c r="A1000" s="75" t="s">
        <v>21</v>
      </c>
      <c r="B1000" s="8">
        <v>2018</v>
      </c>
      <c r="C1000" s="34">
        <v>0</v>
      </c>
      <c r="D1000" s="34">
        <v>0</v>
      </c>
      <c r="E1000" s="34">
        <v>0</v>
      </c>
      <c r="F1000" s="34">
        <v>0</v>
      </c>
      <c r="G1000" s="34">
        <v>0</v>
      </c>
      <c r="H1000" s="34">
        <v>0</v>
      </c>
      <c r="I1000" s="34">
        <v>0</v>
      </c>
      <c r="J1000" s="34">
        <v>0</v>
      </c>
      <c r="K1000" s="34">
        <v>0</v>
      </c>
      <c r="L1000" s="34">
        <v>0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>
        <v>0</v>
      </c>
      <c r="S1000" s="34">
        <v>0</v>
      </c>
      <c r="T1000" s="34">
        <v>0</v>
      </c>
      <c r="U1000" s="34">
        <v>0</v>
      </c>
      <c r="V1000" s="34">
        <v>0</v>
      </c>
      <c r="W1000" s="34">
        <v>0</v>
      </c>
      <c r="X1000" s="34">
        <v>0</v>
      </c>
      <c r="Y1000" s="34">
        <v>0</v>
      </c>
      <c r="Z1000" s="34">
        <v>0</v>
      </c>
      <c r="AA1000" s="34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4">
        <v>0</v>
      </c>
      <c r="AQ1000" s="34">
        <v>0</v>
      </c>
      <c r="AR1000" s="34">
        <v>0</v>
      </c>
      <c r="AS1000" s="34">
        <v>0</v>
      </c>
      <c r="AT1000" s="34">
        <v>0</v>
      </c>
      <c r="AU1000" s="34">
        <f t="shared" si="122"/>
        <v>0</v>
      </c>
      <c r="AV1000" s="34">
        <f t="shared" si="122"/>
        <v>0</v>
      </c>
      <c r="AW1000" s="83" t="s">
        <v>270</v>
      </c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5.75">
      <c r="A1001" s="76"/>
      <c r="B1001" s="8">
        <v>2019</v>
      </c>
      <c r="C1001" s="34">
        <v>0</v>
      </c>
      <c r="D1001" s="34">
        <v>0</v>
      </c>
      <c r="E1001" s="34">
        <v>487</v>
      </c>
      <c r="F1001" s="34">
        <v>432</v>
      </c>
      <c r="G1001" s="34">
        <v>0</v>
      </c>
      <c r="H1001" s="34">
        <v>0</v>
      </c>
      <c r="I1001" s="34">
        <v>0</v>
      </c>
      <c r="J1001" s="34">
        <v>0</v>
      </c>
      <c r="K1001" s="34">
        <v>0</v>
      </c>
      <c r="L1001" s="34">
        <v>0</v>
      </c>
      <c r="M1001" s="34">
        <v>0</v>
      </c>
      <c r="N1001" s="34">
        <v>0</v>
      </c>
      <c r="O1001" s="34">
        <v>0</v>
      </c>
      <c r="P1001" s="34">
        <v>0</v>
      </c>
      <c r="Q1001" s="34">
        <v>0</v>
      </c>
      <c r="R1001" s="34">
        <v>0</v>
      </c>
      <c r="S1001" s="34">
        <v>0</v>
      </c>
      <c r="T1001" s="34">
        <v>0</v>
      </c>
      <c r="U1001" s="34">
        <v>0</v>
      </c>
      <c r="V1001" s="34">
        <v>0</v>
      </c>
      <c r="W1001" s="34">
        <v>0</v>
      </c>
      <c r="X1001" s="34">
        <v>0</v>
      </c>
      <c r="Y1001" s="34">
        <v>0</v>
      </c>
      <c r="Z1001" s="34">
        <v>0</v>
      </c>
      <c r="AA1001" s="34">
        <v>0</v>
      </c>
      <c r="AB1001" s="34">
        <v>0</v>
      </c>
      <c r="AC1001" s="34">
        <v>0</v>
      </c>
      <c r="AD1001" s="34">
        <v>0</v>
      </c>
      <c r="AE1001" s="34">
        <v>0</v>
      </c>
      <c r="AF1001" s="34">
        <v>0</v>
      </c>
      <c r="AG1001" s="34">
        <v>0</v>
      </c>
      <c r="AH1001" s="34">
        <v>0</v>
      </c>
      <c r="AI1001" s="34">
        <v>0</v>
      </c>
      <c r="AJ1001" s="34">
        <v>0</v>
      </c>
      <c r="AK1001" s="34">
        <v>0</v>
      </c>
      <c r="AL1001" s="34">
        <v>0</v>
      </c>
      <c r="AM1001" s="34">
        <v>0</v>
      </c>
      <c r="AN1001" s="34">
        <v>0</v>
      </c>
      <c r="AO1001" s="34">
        <v>0</v>
      </c>
      <c r="AP1001" s="34">
        <v>0</v>
      </c>
      <c r="AQ1001" s="34">
        <v>0</v>
      </c>
      <c r="AR1001" s="34">
        <v>0</v>
      </c>
      <c r="AS1001" s="34">
        <v>0</v>
      </c>
      <c r="AT1001" s="34">
        <v>0</v>
      </c>
      <c r="AU1001" s="34">
        <f t="shared" si="122"/>
        <v>487</v>
      </c>
      <c r="AV1001" s="34">
        <f t="shared" si="122"/>
        <v>432</v>
      </c>
      <c r="AW1001" s="84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5.75">
      <c r="A1002" s="77"/>
      <c r="B1002" s="8">
        <v>2020</v>
      </c>
      <c r="C1002" s="34">
        <v>0</v>
      </c>
      <c r="D1002" s="34">
        <v>0</v>
      </c>
      <c r="E1002" s="34">
        <v>204</v>
      </c>
      <c r="F1002" s="34">
        <v>236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50</v>
      </c>
      <c r="R1002" s="34">
        <v>31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  <c r="Z1002" s="34">
        <v>0</v>
      </c>
      <c r="AA1002" s="34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1</v>
      </c>
      <c r="AH1002" s="34">
        <v>1</v>
      </c>
      <c r="AI1002" s="34">
        <v>0</v>
      </c>
      <c r="AJ1002" s="34">
        <v>0</v>
      </c>
      <c r="AK1002" s="34">
        <v>0</v>
      </c>
      <c r="AL1002" s="34">
        <v>0</v>
      </c>
      <c r="AM1002" s="34">
        <v>51</v>
      </c>
      <c r="AN1002" s="34">
        <v>25</v>
      </c>
      <c r="AO1002" s="34">
        <v>0</v>
      </c>
      <c r="AP1002" s="34">
        <v>0</v>
      </c>
      <c r="AQ1002" s="34">
        <v>0</v>
      </c>
      <c r="AR1002" s="34">
        <v>0</v>
      </c>
      <c r="AS1002" s="34">
        <v>0</v>
      </c>
      <c r="AT1002" s="34">
        <v>0</v>
      </c>
      <c r="AU1002" s="34">
        <f t="shared" si="122"/>
        <v>306</v>
      </c>
      <c r="AV1002" s="34">
        <f t="shared" si="122"/>
        <v>293</v>
      </c>
      <c r="AW1002" s="85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5.75">
      <c r="A1003" s="75" t="s">
        <v>113</v>
      </c>
      <c r="B1003" s="8">
        <v>2018</v>
      </c>
      <c r="C1003" s="34">
        <v>0</v>
      </c>
      <c r="D1003" s="34">
        <v>0</v>
      </c>
      <c r="E1003" s="34">
        <v>125668</v>
      </c>
      <c r="F1003" s="34">
        <v>58106</v>
      </c>
      <c r="G1003" s="34">
        <v>0</v>
      </c>
      <c r="H1003" s="34">
        <v>0</v>
      </c>
      <c r="I1003" s="34">
        <v>0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6257</v>
      </c>
      <c r="R1003" s="34">
        <v>4469</v>
      </c>
      <c r="S1003" s="34">
        <v>0</v>
      </c>
      <c r="T1003" s="34">
        <v>0</v>
      </c>
      <c r="U1003" s="34">
        <v>0</v>
      </c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2153</v>
      </c>
      <c r="AN1003" s="34">
        <v>1084</v>
      </c>
      <c r="AO1003" s="34">
        <v>74</v>
      </c>
      <c r="AP1003" s="34">
        <v>90</v>
      </c>
      <c r="AQ1003" s="34">
        <v>0</v>
      </c>
      <c r="AR1003" s="34">
        <v>0</v>
      </c>
      <c r="AS1003" s="34">
        <v>0</v>
      </c>
      <c r="AT1003" s="34">
        <v>0</v>
      </c>
      <c r="AU1003" s="34">
        <f t="shared" si="122"/>
        <v>134152</v>
      </c>
      <c r="AV1003" s="34">
        <f t="shared" si="122"/>
        <v>63749</v>
      </c>
      <c r="AW1003" s="83" t="s">
        <v>90</v>
      </c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5.75">
      <c r="A1004" s="76"/>
      <c r="B1004" s="8">
        <v>2019</v>
      </c>
      <c r="C1004" s="34">
        <v>2</v>
      </c>
      <c r="D1004" s="34">
        <v>13</v>
      </c>
      <c r="E1004" s="34">
        <v>413</v>
      </c>
      <c r="F1004" s="34">
        <v>853</v>
      </c>
      <c r="G1004" s="34">
        <v>0</v>
      </c>
      <c r="H1004" s="34">
        <v>0</v>
      </c>
      <c r="I1004" s="34">
        <v>0</v>
      </c>
      <c r="J1004" s="34">
        <v>0</v>
      </c>
      <c r="K1004" s="34">
        <v>0</v>
      </c>
      <c r="L1004" s="34">
        <v>0</v>
      </c>
      <c r="M1004" s="34">
        <v>0</v>
      </c>
      <c r="N1004" s="34">
        <v>0</v>
      </c>
      <c r="O1004" s="34">
        <v>0</v>
      </c>
      <c r="P1004" s="34">
        <v>0</v>
      </c>
      <c r="Q1004" s="34">
        <v>7674</v>
      </c>
      <c r="R1004" s="34">
        <v>4983</v>
      </c>
      <c r="S1004" s="34">
        <v>0</v>
      </c>
      <c r="T1004" s="34">
        <v>0</v>
      </c>
      <c r="U1004" s="34">
        <v>0</v>
      </c>
      <c r="V1004" s="34">
        <v>0</v>
      </c>
      <c r="W1004" s="34">
        <v>0</v>
      </c>
      <c r="X1004" s="34">
        <v>0</v>
      </c>
      <c r="Y1004" s="34">
        <v>0</v>
      </c>
      <c r="Z1004" s="34">
        <v>0</v>
      </c>
      <c r="AA1004" s="34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1</v>
      </c>
      <c r="AH1004" s="34">
        <v>1</v>
      </c>
      <c r="AI1004" s="34">
        <v>6</v>
      </c>
      <c r="AJ1004" s="34">
        <v>4</v>
      </c>
      <c r="AK1004" s="34">
        <v>0</v>
      </c>
      <c r="AL1004" s="34">
        <v>0</v>
      </c>
      <c r="AM1004" s="34">
        <v>69</v>
      </c>
      <c r="AN1004" s="34">
        <v>82</v>
      </c>
      <c r="AO1004" s="34">
        <v>10</v>
      </c>
      <c r="AP1004" s="34">
        <v>18</v>
      </c>
      <c r="AQ1004" s="34">
        <v>0</v>
      </c>
      <c r="AR1004" s="34">
        <v>0</v>
      </c>
      <c r="AS1004" s="34">
        <v>0</v>
      </c>
      <c r="AT1004" s="34">
        <v>0</v>
      </c>
      <c r="AU1004" s="34">
        <f t="shared" si="122"/>
        <v>8175</v>
      </c>
      <c r="AV1004" s="34">
        <f t="shared" si="122"/>
        <v>5954</v>
      </c>
      <c r="AW1004" s="84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5.75">
      <c r="A1005" s="77"/>
      <c r="B1005" s="8">
        <v>2020</v>
      </c>
      <c r="C1005" s="34">
        <v>0</v>
      </c>
      <c r="D1005" s="34">
        <v>0</v>
      </c>
      <c r="E1005" s="34">
        <v>17536</v>
      </c>
      <c r="F1005" s="34">
        <v>7632</v>
      </c>
      <c r="G1005" s="34">
        <v>0</v>
      </c>
      <c r="H1005" s="34">
        <v>0</v>
      </c>
      <c r="I1005" s="34">
        <v>0</v>
      </c>
      <c r="J1005" s="34">
        <v>0</v>
      </c>
      <c r="K1005" s="34">
        <v>0</v>
      </c>
      <c r="L1005" s="34">
        <v>0</v>
      </c>
      <c r="M1005" s="34">
        <v>0</v>
      </c>
      <c r="N1005" s="34">
        <v>0</v>
      </c>
      <c r="O1005" s="34">
        <v>0</v>
      </c>
      <c r="P1005" s="34">
        <v>0</v>
      </c>
      <c r="Q1005" s="34">
        <v>4221</v>
      </c>
      <c r="R1005" s="34">
        <v>4663</v>
      </c>
      <c r="S1005" s="34">
        <v>0</v>
      </c>
      <c r="T1005" s="34">
        <v>0</v>
      </c>
      <c r="U1005" s="34">
        <v>0</v>
      </c>
      <c r="V1005" s="34">
        <v>0</v>
      </c>
      <c r="W1005" s="34">
        <v>0</v>
      </c>
      <c r="X1005" s="34">
        <v>0</v>
      </c>
      <c r="Y1005" s="34">
        <v>0</v>
      </c>
      <c r="Z1005" s="34">
        <v>0</v>
      </c>
      <c r="AA1005" s="34">
        <v>0</v>
      </c>
      <c r="AB1005" s="34">
        <v>0</v>
      </c>
      <c r="AC1005" s="34">
        <v>0</v>
      </c>
      <c r="AD1005" s="34">
        <v>0</v>
      </c>
      <c r="AE1005" s="34">
        <v>0</v>
      </c>
      <c r="AF1005" s="34">
        <v>0</v>
      </c>
      <c r="AG1005" s="34">
        <v>19</v>
      </c>
      <c r="AH1005" s="34">
        <v>62</v>
      </c>
      <c r="AI1005" s="34">
        <v>0</v>
      </c>
      <c r="AJ1005" s="34">
        <v>0</v>
      </c>
      <c r="AK1005" s="34">
        <v>0</v>
      </c>
      <c r="AL1005" s="34">
        <v>0</v>
      </c>
      <c r="AM1005" s="34">
        <v>187</v>
      </c>
      <c r="AN1005" s="34">
        <v>120</v>
      </c>
      <c r="AO1005" s="34">
        <v>545</v>
      </c>
      <c r="AP1005" s="34">
        <v>246</v>
      </c>
      <c r="AQ1005" s="34">
        <v>0</v>
      </c>
      <c r="AR1005" s="34">
        <v>0</v>
      </c>
      <c r="AS1005" s="34">
        <v>0</v>
      </c>
      <c r="AT1005" s="34">
        <v>0</v>
      </c>
      <c r="AU1005" s="34">
        <f t="shared" si="122"/>
        <v>22508</v>
      </c>
      <c r="AV1005" s="34">
        <f t="shared" si="122"/>
        <v>12723</v>
      </c>
      <c r="AW1005" s="85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 ht="15.75">
      <c r="A1006" s="75" t="s">
        <v>24</v>
      </c>
      <c r="B1006" s="8">
        <v>2018</v>
      </c>
      <c r="C1006" s="34">
        <v>1076</v>
      </c>
      <c r="D1006" s="34">
        <v>3074</v>
      </c>
      <c r="E1006" s="34">
        <v>71359</v>
      </c>
      <c r="F1006" s="34">
        <v>43679</v>
      </c>
      <c r="G1006" s="34">
        <v>19296</v>
      </c>
      <c r="H1006" s="34">
        <v>61574</v>
      </c>
      <c r="I1006" s="34">
        <v>53</v>
      </c>
      <c r="J1006" s="34">
        <v>358</v>
      </c>
      <c r="K1006" s="34">
        <v>6770</v>
      </c>
      <c r="L1006" s="34">
        <v>3553</v>
      </c>
      <c r="M1006" s="34">
        <v>0</v>
      </c>
      <c r="N1006" s="34">
        <v>0</v>
      </c>
      <c r="O1006" s="34">
        <v>0</v>
      </c>
      <c r="P1006" s="34">
        <v>0</v>
      </c>
      <c r="Q1006" s="34">
        <v>0</v>
      </c>
      <c r="R1006" s="34">
        <v>0</v>
      </c>
      <c r="S1006" s="34">
        <v>0</v>
      </c>
      <c r="T1006" s="34">
        <v>0</v>
      </c>
      <c r="U1006" s="34">
        <v>473</v>
      </c>
      <c r="V1006" s="34">
        <v>933</v>
      </c>
      <c r="W1006" s="34">
        <v>0</v>
      </c>
      <c r="X1006" s="34">
        <v>0</v>
      </c>
      <c r="Y1006" s="34">
        <v>0</v>
      </c>
      <c r="Z1006" s="34">
        <v>0</v>
      </c>
      <c r="AA1006" s="34">
        <v>992</v>
      </c>
      <c r="AB1006" s="34">
        <v>2571</v>
      </c>
      <c r="AC1006" s="34">
        <v>0</v>
      </c>
      <c r="AD1006" s="34">
        <v>0</v>
      </c>
      <c r="AE1006" s="34">
        <v>0</v>
      </c>
      <c r="AF1006" s="34">
        <v>0</v>
      </c>
      <c r="AG1006" s="34">
        <v>926</v>
      </c>
      <c r="AH1006" s="34">
        <v>1953</v>
      </c>
      <c r="AI1006" s="34">
        <v>1088</v>
      </c>
      <c r="AJ1006" s="34">
        <v>4356</v>
      </c>
      <c r="AK1006" s="34">
        <v>0</v>
      </c>
      <c r="AL1006" s="34">
        <v>0</v>
      </c>
      <c r="AM1006" s="34">
        <v>26014</v>
      </c>
      <c r="AN1006" s="34">
        <v>14976</v>
      </c>
      <c r="AO1006" s="34">
        <v>0</v>
      </c>
      <c r="AP1006" s="34">
        <v>0</v>
      </c>
      <c r="AQ1006" s="34">
        <v>0</v>
      </c>
      <c r="AR1006" s="34">
        <v>0</v>
      </c>
      <c r="AS1006" s="34">
        <v>0</v>
      </c>
      <c r="AT1006" s="34">
        <v>0</v>
      </c>
      <c r="AU1006" s="34">
        <f t="shared" si="122"/>
        <v>128047</v>
      </c>
      <c r="AV1006" s="34">
        <f t="shared" si="122"/>
        <v>137027</v>
      </c>
      <c r="AW1006" s="83" t="s">
        <v>25</v>
      </c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 ht="15.75">
      <c r="A1007" s="76"/>
      <c r="B1007" s="8">
        <v>2019</v>
      </c>
      <c r="C1007" s="34">
        <v>1247</v>
      </c>
      <c r="D1007" s="34">
        <v>3548</v>
      </c>
      <c r="E1007" s="34">
        <v>53795</v>
      </c>
      <c r="F1007" s="34">
        <v>34724</v>
      </c>
      <c r="G1007" s="34">
        <v>10551</v>
      </c>
      <c r="H1007" s="34">
        <v>33729</v>
      </c>
      <c r="I1007" s="34">
        <v>61</v>
      </c>
      <c r="J1007" s="34">
        <v>458</v>
      </c>
      <c r="K1007" s="34">
        <v>4190</v>
      </c>
      <c r="L1007" s="34">
        <v>2512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v>0</v>
      </c>
      <c r="S1007" s="34">
        <v>9</v>
      </c>
      <c r="T1007" s="34">
        <v>49</v>
      </c>
      <c r="U1007" s="34">
        <v>1327</v>
      </c>
      <c r="V1007" s="34">
        <v>2714</v>
      </c>
      <c r="W1007" s="34">
        <v>0</v>
      </c>
      <c r="X1007" s="34">
        <v>0</v>
      </c>
      <c r="Y1007" s="34">
        <v>6600</v>
      </c>
      <c r="Z1007" s="34">
        <v>1003</v>
      </c>
      <c r="AA1007" s="34">
        <v>1591</v>
      </c>
      <c r="AB1007" s="34">
        <v>4571</v>
      </c>
      <c r="AC1007" s="34">
        <v>0</v>
      </c>
      <c r="AD1007" s="34">
        <v>0</v>
      </c>
      <c r="AE1007" s="34">
        <v>0</v>
      </c>
      <c r="AF1007" s="34">
        <v>0</v>
      </c>
      <c r="AG1007" s="34">
        <v>282</v>
      </c>
      <c r="AH1007" s="34">
        <v>669</v>
      </c>
      <c r="AI1007" s="34">
        <v>1569</v>
      </c>
      <c r="AJ1007" s="34">
        <v>4882</v>
      </c>
      <c r="AK1007" s="34">
        <v>0</v>
      </c>
      <c r="AL1007" s="34">
        <v>0</v>
      </c>
      <c r="AM1007" s="34">
        <v>14827</v>
      </c>
      <c r="AN1007" s="34">
        <v>14640</v>
      </c>
      <c r="AO1007" s="34">
        <v>0</v>
      </c>
      <c r="AP1007" s="34">
        <v>0</v>
      </c>
      <c r="AQ1007" s="34">
        <v>0</v>
      </c>
      <c r="AR1007" s="34">
        <v>0</v>
      </c>
      <c r="AS1007" s="34">
        <v>0</v>
      </c>
      <c r="AT1007" s="34">
        <v>0</v>
      </c>
      <c r="AU1007" s="34">
        <f t="shared" si="122"/>
        <v>96049</v>
      </c>
      <c r="AV1007" s="34">
        <f t="shared" si="122"/>
        <v>103499</v>
      </c>
      <c r="AW1007" s="84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 ht="15.75">
      <c r="A1008" s="77"/>
      <c r="B1008" s="8">
        <v>2020</v>
      </c>
      <c r="C1008" s="34">
        <v>2880</v>
      </c>
      <c r="D1008" s="34">
        <v>8984</v>
      </c>
      <c r="E1008" s="34">
        <v>39849</v>
      </c>
      <c r="F1008" s="34">
        <v>30026</v>
      </c>
      <c r="G1008" s="34">
        <v>558</v>
      </c>
      <c r="H1008" s="34">
        <v>1195</v>
      </c>
      <c r="I1008" s="34">
        <v>21</v>
      </c>
      <c r="J1008" s="34">
        <v>137</v>
      </c>
      <c r="K1008" s="34">
        <v>2636</v>
      </c>
      <c r="L1008" s="34">
        <v>1069</v>
      </c>
      <c r="M1008" s="34">
        <v>0</v>
      </c>
      <c r="N1008" s="34">
        <v>0</v>
      </c>
      <c r="O1008" s="34">
        <v>0</v>
      </c>
      <c r="P1008" s="34">
        <v>0</v>
      </c>
      <c r="Q1008" s="34">
        <v>0</v>
      </c>
      <c r="R1008" s="34">
        <v>0</v>
      </c>
      <c r="S1008" s="34">
        <v>11</v>
      </c>
      <c r="T1008" s="34">
        <v>35</v>
      </c>
      <c r="U1008" s="34">
        <v>1823</v>
      </c>
      <c r="V1008" s="34">
        <v>3528</v>
      </c>
      <c r="W1008" s="34">
        <v>0</v>
      </c>
      <c r="X1008" s="34">
        <v>0</v>
      </c>
      <c r="Y1008" s="34">
        <v>5414</v>
      </c>
      <c r="Z1008" s="34">
        <v>893</v>
      </c>
      <c r="AA1008" s="34">
        <v>611</v>
      </c>
      <c r="AB1008" s="34">
        <v>1617</v>
      </c>
      <c r="AC1008" s="34">
        <v>6</v>
      </c>
      <c r="AD1008" s="34">
        <v>16</v>
      </c>
      <c r="AE1008" s="34">
        <v>0</v>
      </c>
      <c r="AF1008" s="34">
        <v>0</v>
      </c>
      <c r="AG1008" s="34">
        <v>972</v>
      </c>
      <c r="AH1008" s="34">
        <v>2442</v>
      </c>
      <c r="AI1008" s="34">
        <v>2780</v>
      </c>
      <c r="AJ1008" s="34">
        <v>7548</v>
      </c>
      <c r="AK1008" s="34">
        <v>0</v>
      </c>
      <c r="AL1008" s="34">
        <v>0</v>
      </c>
      <c r="AM1008" s="34">
        <v>5121</v>
      </c>
      <c r="AN1008" s="34">
        <v>11702</v>
      </c>
      <c r="AO1008" s="34">
        <v>250</v>
      </c>
      <c r="AP1008" s="34">
        <v>103</v>
      </c>
      <c r="AQ1008" s="34">
        <v>0</v>
      </c>
      <c r="AR1008" s="34">
        <v>0</v>
      </c>
      <c r="AS1008" s="34">
        <v>0</v>
      </c>
      <c r="AT1008" s="34">
        <v>0</v>
      </c>
      <c r="AU1008" s="34">
        <f t="shared" si="122"/>
        <v>62932</v>
      </c>
      <c r="AV1008" s="34">
        <f t="shared" si="122"/>
        <v>69295</v>
      </c>
      <c r="AW1008" s="85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 ht="15.75">
      <c r="A1009" s="75" t="s">
        <v>26</v>
      </c>
      <c r="B1009" s="8">
        <v>2018</v>
      </c>
      <c r="C1009" s="34">
        <v>0</v>
      </c>
      <c r="D1009" s="34">
        <v>0</v>
      </c>
      <c r="E1009" s="34">
        <v>232.8</v>
      </c>
      <c r="F1009" s="34">
        <v>5927</v>
      </c>
      <c r="G1009" s="34">
        <v>0</v>
      </c>
      <c r="H1009" s="34">
        <v>0</v>
      </c>
      <c r="I1009" s="34">
        <v>0</v>
      </c>
      <c r="J1009" s="34">
        <v>0</v>
      </c>
      <c r="K1009" s="34">
        <v>0</v>
      </c>
      <c r="L1009" s="34">
        <v>0</v>
      </c>
      <c r="M1009" s="34">
        <v>0</v>
      </c>
      <c r="N1009" s="34">
        <v>0</v>
      </c>
      <c r="O1009" s="34">
        <v>0</v>
      </c>
      <c r="P1009" s="34">
        <v>0</v>
      </c>
      <c r="Q1009" s="34">
        <v>8537.11</v>
      </c>
      <c r="R1009" s="34">
        <v>3682</v>
      </c>
      <c r="S1009" s="34">
        <v>0</v>
      </c>
      <c r="T1009" s="34">
        <v>0</v>
      </c>
      <c r="U1009" s="34">
        <v>0</v>
      </c>
      <c r="V1009" s="34">
        <v>0</v>
      </c>
      <c r="W1009" s="34">
        <v>0</v>
      </c>
      <c r="X1009" s="34">
        <v>0</v>
      </c>
      <c r="Y1009" s="34">
        <v>0</v>
      </c>
      <c r="Z1009" s="34">
        <v>0</v>
      </c>
      <c r="AA1009" s="34">
        <v>0</v>
      </c>
      <c r="AB1009" s="34">
        <v>0</v>
      </c>
      <c r="AC1009" s="34">
        <v>0</v>
      </c>
      <c r="AD1009" s="34">
        <v>0</v>
      </c>
      <c r="AE1009" s="34">
        <v>0</v>
      </c>
      <c r="AF1009" s="34">
        <v>0</v>
      </c>
      <c r="AG1009" s="34">
        <v>0</v>
      </c>
      <c r="AH1009" s="34">
        <v>0</v>
      </c>
      <c r="AI1009" s="34">
        <v>0</v>
      </c>
      <c r="AJ1009" s="34">
        <v>0</v>
      </c>
      <c r="AK1009" s="34">
        <v>0</v>
      </c>
      <c r="AL1009" s="34">
        <v>0</v>
      </c>
      <c r="AM1009" s="34">
        <v>214312.35699999999</v>
      </c>
      <c r="AN1009" s="34">
        <v>117285.1868</v>
      </c>
      <c r="AO1009" s="34">
        <v>0</v>
      </c>
      <c r="AP1009" s="34">
        <v>0</v>
      </c>
      <c r="AQ1009" s="34">
        <v>0</v>
      </c>
      <c r="AR1009" s="34">
        <v>0</v>
      </c>
      <c r="AS1009" s="34">
        <v>0</v>
      </c>
      <c r="AT1009" s="34">
        <v>0</v>
      </c>
      <c r="AU1009" s="34">
        <f t="shared" si="122"/>
        <v>223082.26699999999</v>
      </c>
      <c r="AV1009" s="34">
        <f t="shared" si="122"/>
        <v>126894.1868</v>
      </c>
      <c r="AW1009" s="83" t="s">
        <v>27</v>
      </c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 ht="15.75">
      <c r="A1010" s="76"/>
      <c r="B1010" s="8">
        <v>2019</v>
      </c>
      <c r="C1010" s="34">
        <v>183</v>
      </c>
      <c r="D1010" s="34">
        <v>62</v>
      </c>
      <c r="E1010" s="34">
        <v>71389</v>
      </c>
      <c r="F1010" s="34">
        <v>28282</v>
      </c>
      <c r="G1010" s="34">
        <v>0</v>
      </c>
      <c r="H1010" s="34">
        <v>0</v>
      </c>
      <c r="I1010" s="34">
        <v>0</v>
      </c>
      <c r="J1010" s="34">
        <v>0</v>
      </c>
      <c r="K1010" s="34">
        <v>0</v>
      </c>
      <c r="L1010" s="34">
        <v>0</v>
      </c>
      <c r="M1010" s="34">
        <v>0</v>
      </c>
      <c r="N1010" s="34">
        <v>0</v>
      </c>
      <c r="O1010" s="34">
        <v>0</v>
      </c>
      <c r="P1010" s="34">
        <v>0</v>
      </c>
      <c r="Q1010" s="34">
        <v>91878</v>
      </c>
      <c r="R1010" s="34">
        <v>36719</v>
      </c>
      <c r="S1010" s="34">
        <v>0</v>
      </c>
      <c r="T1010" s="34">
        <v>0</v>
      </c>
      <c r="U1010" s="34">
        <v>0</v>
      </c>
      <c r="V1010" s="34">
        <v>0</v>
      </c>
      <c r="W1010" s="34">
        <v>0</v>
      </c>
      <c r="X1010" s="34">
        <v>0</v>
      </c>
      <c r="Y1010" s="34">
        <v>0</v>
      </c>
      <c r="Z1010" s="34">
        <v>0</v>
      </c>
      <c r="AA1010" s="34">
        <v>0</v>
      </c>
      <c r="AB1010" s="34">
        <v>0</v>
      </c>
      <c r="AC1010" s="34">
        <v>0</v>
      </c>
      <c r="AD1010" s="34">
        <v>0</v>
      </c>
      <c r="AE1010" s="34">
        <v>0</v>
      </c>
      <c r="AF1010" s="34">
        <v>0</v>
      </c>
      <c r="AG1010" s="34">
        <v>462</v>
      </c>
      <c r="AH1010" s="34">
        <v>528</v>
      </c>
      <c r="AI1010" s="34">
        <v>7</v>
      </c>
      <c r="AJ1010" s="34">
        <v>19</v>
      </c>
      <c r="AK1010" s="34">
        <v>0</v>
      </c>
      <c r="AL1010" s="34">
        <v>0</v>
      </c>
      <c r="AM1010" s="34">
        <v>17414</v>
      </c>
      <c r="AN1010" s="34">
        <v>10966</v>
      </c>
      <c r="AO1010" s="34">
        <v>0</v>
      </c>
      <c r="AP1010" s="34">
        <v>0</v>
      </c>
      <c r="AQ1010" s="34">
        <v>0</v>
      </c>
      <c r="AR1010" s="34">
        <v>0</v>
      </c>
      <c r="AS1010" s="34">
        <v>0</v>
      </c>
      <c r="AT1010" s="34">
        <v>0</v>
      </c>
      <c r="AU1010" s="34">
        <f t="shared" si="122"/>
        <v>181333</v>
      </c>
      <c r="AV1010" s="34">
        <f t="shared" si="122"/>
        <v>76576</v>
      </c>
      <c r="AW1010" s="84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 ht="15.75">
      <c r="A1011" s="77"/>
      <c r="B1011" s="8">
        <v>2020</v>
      </c>
      <c r="C1011" s="34">
        <v>1499</v>
      </c>
      <c r="D1011" s="34">
        <v>705</v>
      </c>
      <c r="E1011" s="34">
        <v>397844</v>
      </c>
      <c r="F1011" s="34">
        <v>156438</v>
      </c>
      <c r="G1011" s="34">
        <v>0</v>
      </c>
      <c r="H1011" s="34">
        <v>0</v>
      </c>
      <c r="I1011" s="34">
        <v>0</v>
      </c>
      <c r="J1011" s="34">
        <v>0</v>
      </c>
      <c r="K1011" s="34">
        <v>0</v>
      </c>
      <c r="L1011" s="34">
        <v>0</v>
      </c>
      <c r="M1011" s="34">
        <v>0</v>
      </c>
      <c r="N1011" s="34">
        <v>0</v>
      </c>
      <c r="O1011" s="34">
        <v>0</v>
      </c>
      <c r="P1011" s="34">
        <v>0</v>
      </c>
      <c r="Q1011" s="34">
        <v>39698</v>
      </c>
      <c r="R1011" s="34">
        <v>19125</v>
      </c>
      <c r="S1011" s="34">
        <v>0</v>
      </c>
      <c r="T1011" s="34">
        <v>0</v>
      </c>
      <c r="U1011" s="34">
        <v>0</v>
      </c>
      <c r="V1011" s="34">
        <v>0</v>
      </c>
      <c r="W1011" s="34">
        <v>0</v>
      </c>
      <c r="X1011" s="34">
        <v>0</v>
      </c>
      <c r="Y1011" s="34">
        <v>0</v>
      </c>
      <c r="Z1011" s="34">
        <v>0</v>
      </c>
      <c r="AA1011" s="34">
        <v>0</v>
      </c>
      <c r="AB1011" s="34">
        <v>0</v>
      </c>
      <c r="AC1011" s="34">
        <v>0</v>
      </c>
      <c r="AD1011" s="34">
        <v>0</v>
      </c>
      <c r="AE1011" s="34">
        <v>0</v>
      </c>
      <c r="AF1011" s="34">
        <v>0</v>
      </c>
      <c r="AG1011" s="34">
        <v>403</v>
      </c>
      <c r="AH1011" s="34">
        <v>476</v>
      </c>
      <c r="AI1011" s="34">
        <v>17</v>
      </c>
      <c r="AJ1011" s="34">
        <v>21</v>
      </c>
      <c r="AK1011" s="34">
        <v>0</v>
      </c>
      <c r="AL1011" s="34">
        <v>0</v>
      </c>
      <c r="AM1011" s="34">
        <v>27495</v>
      </c>
      <c r="AN1011" s="34">
        <v>21581</v>
      </c>
      <c r="AO1011" s="34">
        <v>4966</v>
      </c>
      <c r="AP1011" s="34">
        <v>974</v>
      </c>
      <c r="AQ1011" s="34">
        <v>0</v>
      </c>
      <c r="AR1011" s="34">
        <v>0</v>
      </c>
      <c r="AS1011" s="34">
        <v>0</v>
      </c>
      <c r="AT1011" s="34">
        <v>0</v>
      </c>
      <c r="AU1011" s="34">
        <f t="shared" si="122"/>
        <v>471922</v>
      </c>
      <c r="AV1011" s="34">
        <f t="shared" si="122"/>
        <v>199320</v>
      </c>
      <c r="AW1011" s="85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 ht="15.75">
      <c r="A1012" s="75" t="s">
        <v>28</v>
      </c>
      <c r="B1012" s="8">
        <v>2018</v>
      </c>
      <c r="C1012" s="34">
        <v>7171</v>
      </c>
      <c r="D1012" s="34">
        <v>5488</v>
      </c>
      <c r="E1012" s="34">
        <v>356</v>
      </c>
      <c r="F1012" s="34">
        <v>229</v>
      </c>
      <c r="G1012" s="34">
        <v>0</v>
      </c>
      <c r="H1012" s="34">
        <v>0</v>
      </c>
      <c r="I1012" s="34">
        <v>56250</v>
      </c>
      <c r="J1012" s="34">
        <v>20607</v>
      </c>
      <c r="K1012" s="34">
        <v>0</v>
      </c>
      <c r="L1012" s="34">
        <v>0</v>
      </c>
      <c r="M1012" s="34">
        <v>0</v>
      </c>
      <c r="N1012" s="34">
        <v>0</v>
      </c>
      <c r="O1012" s="34">
        <v>0</v>
      </c>
      <c r="P1012" s="34">
        <v>0</v>
      </c>
      <c r="Q1012" s="34">
        <v>0</v>
      </c>
      <c r="R1012" s="34">
        <v>0</v>
      </c>
      <c r="S1012" s="34">
        <v>0</v>
      </c>
      <c r="T1012" s="34">
        <v>0</v>
      </c>
      <c r="U1012" s="34">
        <v>0</v>
      </c>
      <c r="V1012" s="34">
        <v>0</v>
      </c>
      <c r="W1012" s="34">
        <v>0</v>
      </c>
      <c r="X1012" s="34">
        <v>0</v>
      </c>
      <c r="Y1012" s="34">
        <v>0</v>
      </c>
      <c r="Z1012" s="34">
        <v>0</v>
      </c>
      <c r="AA1012" s="34">
        <v>0</v>
      </c>
      <c r="AB1012" s="34">
        <v>0</v>
      </c>
      <c r="AC1012" s="34">
        <v>0</v>
      </c>
      <c r="AD1012" s="34">
        <v>0</v>
      </c>
      <c r="AE1012" s="34">
        <v>0</v>
      </c>
      <c r="AF1012" s="34">
        <v>0</v>
      </c>
      <c r="AG1012" s="34">
        <v>0</v>
      </c>
      <c r="AH1012" s="34">
        <v>0</v>
      </c>
      <c r="AI1012" s="58">
        <v>19982</v>
      </c>
      <c r="AJ1012" s="59">
        <v>9856</v>
      </c>
      <c r="AK1012" s="34">
        <v>0</v>
      </c>
      <c r="AL1012" s="34">
        <v>0</v>
      </c>
      <c r="AM1012" s="34">
        <v>32894</v>
      </c>
      <c r="AN1012" s="34">
        <v>32116</v>
      </c>
      <c r="AO1012" s="34">
        <v>41492</v>
      </c>
      <c r="AP1012" s="34">
        <v>13683</v>
      </c>
      <c r="AQ1012" s="34">
        <v>0</v>
      </c>
      <c r="AR1012" s="34">
        <v>0</v>
      </c>
      <c r="AS1012" s="34">
        <v>0</v>
      </c>
      <c r="AT1012" s="34">
        <v>0</v>
      </c>
      <c r="AU1012" s="34">
        <f t="shared" si="122"/>
        <v>158145</v>
      </c>
      <c r="AV1012" s="34">
        <f t="shared" si="122"/>
        <v>81979</v>
      </c>
      <c r="AW1012" s="83" t="s">
        <v>29</v>
      </c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 ht="15.75">
      <c r="A1013" s="76"/>
      <c r="B1013" s="8">
        <v>2019</v>
      </c>
      <c r="C1013" s="34">
        <v>1239</v>
      </c>
      <c r="D1013" s="34">
        <v>623</v>
      </c>
      <c r="E1013" s="34">
        <v>0</v>
      </c>
      <c r="F1013" s="34">
        <v>1</v>
      </c>
      <c r="G1013" s="34">
        <v>0</v>
      </c>
      <c r="H1013" s="34">
        <v>0</v>
      </c>
      <c r="I1013" s="34">
        <v>24000</v>
      </c>
      <c r="J1013" s="34">
        <v>8365</v>
      </c>
      <c r="K1013" s="34">
        <v>0</v>
      </c>
      <c r="L1013" s="34">
        <v>0</v>
      </c>
      <c r="M1013" s="34">
        <v>0</v>
      </c>
      <c r="N1013" s="34">
        <v>0</v>
      </c>
      <c r="O1013" s="34">
        <v>0</v>
      </c>
      <c r="P1013" s="34">
        <v>0</v>
      </c>
      <c r="Q1013" s="34">
        <v>0</v>
      </c>
      <c r="R1013" s="34">
        <v>0</v>
      </c>
      <c r="S1013" s="34">
        <v>0</v>
      </c>
      <c r="T1013" s="34">
        <v>0</v>
      </c>
      <c r="U1013" s="34">
        <v>0</v>
      </c>
      <c r="V1013" s="34">
        <v>0</v>
      </c>
      <c r="W1013" s="34">
        <v>0</v>
      </c>
      <c r="X1013" s="34">
        <v>0</v>
      </c>
      <c r="Y1013" s="34">
        <v>0</v>
      </c>
      <c r="Z1013" s="34">
        <v>0</v>
      </c>
      <c r="AA1013" s="34">
        <v>0</v>
      </c>
      <c r="AB1013" s="34">
        <v>0</v>
      </c>
      <c r="AC1013" s="34">
        <v>0</v>
      </c>
      <c r="AD1013" s="34">
        <v>0</v>
      </c>
      <c r="AE1013" s="34">
        <v>0</v>
      </c>
      <c r="AF1013" s="34">
        <v>0</v>
      </c>
      <c r="AG1013" s="34">
        <v>0</v>
      </c>
      <c r="AH1013" s="34">
        <v>0</v>
      </c>
      <c r="AI1013" s="34">
        <v>14886</v>
      </c>
      <c r="AJ1013" s="34">
        <v>6232</v>
      </c>
      <c r="AK1013" s="34">
        <v>0</v>
      </c>
      <c r="AL1013" s="34">
        <v>0</v>
      </c>
      <c r="AM1013" s="34">
        <v>49505</v>
      </c>
      <c r="AN1013" s="34">
        <v>21988</v>
      </c>
      <c r="AO1013" s="34">
        <v>32724</v>
      </c>
      <c r="AP1013" s="34">
        <v>16071</v>
      </c>
      <c r="AQ1013" s="34">
        <v>0</v>
      </c>
      <c r="AR1013" s="34">
        <v>0</v>
      </c>
      <c r="AS1013" s="34">
        <v>0</v>
      </c>
      <c r="AT1013" s="34">
        <v>0</v>
      </c>
      <c r="AU1013" s="34">
        <f t="shared" si="122"/>
        <v>122354</v>
      </c>
      <c r="AV1013" s="34">
        <f t="shared" si="122"/>
        <v>53280</v>
      </c>
      <c r="AW1013" s="84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 ht="15.75">
      <c r="A1014" s="77"/>
      <c r="B1014" s="8">
        <v>2020</v>
      </c>
      <c r="C1014" s="34">
        <v>2636</v>
      </c>
      <c r="D1014" s="34">
        <v>1318</v>
      </c>
      <c r="E1014" s="34">
        <v>0</v>
      </c>
      <c r="F1014" s="34">
        <v>0</v>
      </c>
      <c r="G1014" s="34">
        <v>0</v>
      </c>
      <c r="H1014" s="34">
        <v>0</v>
      </c>
      <c r="I1014" s="34">
        <v>2825</v>
      </c>
      <c r="J1014" s="34">
        <v>1113</v>
      </c>
      <c r="K1014" s="34">
        <v>0</v>
      </c>
      <c r="L1014" s="34">
        <v>0</v>
      </c>
      <c r="M1014" s="34">
        <v>0</v>
      </c>
      <c r="N1014" s="34">
        <v>0</v>
      </c>
      <c r="O1014" s="34">
        <v>0</v>
      </c>
      <c r="P1014" s="34">
        <v>0</v>
      </c>
      <c r="Q1014" s="34">
        <v>0</v>
      </c>
      <c r="R1014" s="34">
        <v>0</v>
      </c>
      <c r="S1014" s="34">
        <v>0</v>
      </c>
      <c r="T1014" s="34">
        <v>0</v>
      </c>
      <c r="U1014" s="34">
        <v>0</v>
      </c>
      <c r="V1014" s="34">
        <v>0</v>
      </c>
      <c r="W1014" s="34">
        <v>0</v>
      </c>
      <c r="X1014" s="34">
        <v>0</v>
      </c>
      <c r="Y1014" s="34">
        <v>0</v>
      </c>
      <c r="Z1014" s="34">
        <v>0</v>
      </c>
      <c r="AA1014" s="34">
        <v>0</v>
      </c>
      <c r="AB1014" s="34">
        <v>0</v>
      </c>
      <c r="AC1014" s="34">
        <v>0</v>
      </c>
      <c r="AD1014" s="34">
        <v>0</v>
      </c>
      <c r="AE1014" s="34">
        <v>0</v>
      </c>
      <c r="AF1014" s="34">
        <v>0</v>
      </c>
      <c r="AG1014" s="34">
        <v>0</v>
      </c>
      <c r="AH1014" s="34">
        <v>0</v>
      </c>
      <c r="AI1014" s="34">
        <v>6462</v>
      </c>
      <c r="AJ1014" s="34">
        <v>3130</v>
      </c>
      <c r="AK1014" s="34">
        <v>0</v>
      </c>
      <c r="AL1014" s="34">
        <v>0</v>
      </c>
      <c r="AM1014" s="34">
        <v>56538</v>
      </c>
      <c r="AN1014" s="34">
        <v>24779</v>
      </c>
      <c r="AO1014" s="34">
        <v>42084</v>
      </c>
      <c r="AP1014" s="34">
        <v>17374</v>
      </c>
      <c r="AQ1014" s="34">
        <v>0</v>
      </c>
      <c r="AR1014" s="34">
        <v>0</v>
      </c>
      <c r="AS1014" s="34">
        <v>0</v>
      </c>
      <c r="AT1014" s="34">
        <v>0</v>
      </c>
      <c r="AU1014" s="34">
        <f t="shared" si="122"/>
        <v>110545</v>
      </c>
      <c r="AV1014" s="34">
        <f t="shared" si="122"/>
        <v>47714</v>
      </c>
      <c r="AW1014" s="85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 ht="15.75">
      <c r="A1015" s="75" t="s">
        <v>77</v>
      </c>
      <c r="B1015" s="8">
        <v>2018</v>
      </c>
      <c r="C1015" s="34">
        <v>0</v>
      </c>
      <c r="D1015" s="34">
        <v>0</v>
      </c>
      <c r="E1015" s="34">
        <v>1960</v>
      </c>
      <c r="F1015" s="34">
        <v>9586</v>
      </c>
      <c r="G1015" s="34">
        <v>0</v>
      </c>
      <c r="H1015" s="34">
        <v>0</v>
      </c>
      <c r="I1015" s="34">
        <v>0</v>
      </c>
      <c r="J1015" s="34">
        <v>0</v>
      </c>
      <c r="K1015" s="34">
        <v>0</v>
      </c>
      <c r="L1015" s="34">
        <v>0</v>
      </c>
      <c r="M1015" s="34">
        <v>0</v>
      </c>
      <c r="N1015" s="34">
        <v>0</v>
      </c>
      <c r="O1015" s="34">
        <v>0</v>
      </c>
      <c r="P1015" s="34">
        <v>0</v>
      </c>
      <c r="Q1015" s="34">
        <v>2956</v>
      </c>
      <c r="R1015" s="34">
        <v>4138</v>
      </c>
      <c r="S1015" s="34">
        <v>0</v>
      </c>
      <c r="T1015" s="34">
        <v>0</v>
      </c>
      <c r="U1015" s="34">
        <v>0</v>
      </c>
      <c r="V1015" s="34">
        <v>0</v>
      </c>
      <c r="W1015" s="34">
        <v>0</v>
      </c>
      <c r="X1015" s="34">
        <v>0</v>
      </c>
      <c r="Y1015" s="34">
        <v>0</v>
      </c>
      <c r="Z1015" s="34">
        <v>0</v>
      </c>
      <c r="AA1015" s="34">
        <v>456</v>
      </c>
      <c r="AB1015" s="34">
        <v>206</v>
      </c>
      <c r="AC1015" s="34">
        <v>0</v>
      </c>
      <c r="AD1015" s="34">
        <v>0</v>
      </c>
      <c r="AE1015" s="34">
        <v>0</v>
      </c>
      <c r="AF1015" s="34">
        <v>0</v>
      </c>
      <c r="AG1015" s="34">
        <v>0</v>
      </c>
      <c r="AH1015" s="34">
        <v>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41855</v>
      </c>
      <c r="AN1015" s="34">
        <v>20827</v>
      </c>
      <c r="AO1015" s="34">
        <v>32</v>
      </c>
      <c r="AP1015" s="34">
        <v>48</v>
      </c>
      <c r="AQ1015" s="34">
        <v>0</v>
      </c>
      <c r="AR1015" s="34">
        <v>0</v>
      </c>
      <c r="AS1015" s="34">
        <v>0</v>
      </c>
      <c r="AT1015" s="34">
        <v>0</v>
      </c>
      <c r="AU1015" s="34">
        <f t="shared" si="122"/>
        <v>47259</v>
      </c>
      <c r="AV1015" s="34">
        <f t="shared" si="122"/>
        <v>34805</v>
      </c>
      <c r="AW1015" s="83" t="s">
        <v>106</v>
      </c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 ht="15.75">
      <c r="A1016" s="76"/>
      <c r="B1016" s="8">
        <v>2019</v>
      </c>
      <c r="C1016" s="34">
        <v>0</v>
      </c>
      <c r="D1016" s="34">
        <v>0</v>
      </c>
      <c r="E1016" s="34">
        <v>18681</v>
      </c>
      <c r="F1016" s="34">
        <v>9001</v>
      </c>
      <c r="G1016" s="34">
        <v>0</v>
      </c>
      <c r="H1016" s="34">
        <v>0</v>
      </c>
      <c r="I1016" s="34">
        <v>0</v>
      </c>
      <c r="J1016" s="34">
        <v>0</v>
      </c>
      <c r="K1016" s="34">
        <v>0</v>
      </c>
      <c r="L1016" s="34">
        <v>0</v>
      </c>
      <c r="M1016" s="34">
        <v>0</v>
      </c>
      <c r="N1016" s="34">
        <v>0</v>
      </c>
      <c r="O1016" s="34">
        <v>0</v>
      </c>
      <c r="P1016" s="34">
        <v>0</v>
      </c>
      <c r="Q1016" s="34">
        <v>2195</v>
      </c>
      <c r="R1016" s="34">
        <v>3556</v>
      </c>
      <c r="S1016" s="34">
        <v>0</v>
      </c>
      <c r="T1016" s="34">
        <v>0</v>
      </c>
      <c r="U1016" s="34">
        <v>0</v>
      </c>
      <c r="V1016" s="34">
        <v>0</v>
      </c>
      <c r="W1016" s="34">
        <v>0</v>
      </c>
      <c r="X1016" s="34">
        <v>0</v>
      </c>
      <c r="Y1016" s="34">
        <v>0</v>
      </c>
      <c r="Z1016" s="34">
        <v>0</v>
      </c>
      <c r="AA1016" s="34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11</v>
      </c>
      <c r="AH1016" s="34">
        <v>26</v>
      </c>
      <c r="AI1016" s="34">
        <v>0</v>
      </c>
      <c r="AJ1016" s="34">
        <v>0</v>
      </c>
      <c r="AK1016" s="34">
        <v>0</v>
      </c>
      <c r="AL1016" s="34">
        <v>0</v>
      </c>
      <c r="AM1016" s="34">
        <v>6337</v>
      </c>
      <c r="AN1016" s="34">
        <v>3556</v>
      </c>
      <c r="AO1016" s="34">
        <v>0</v>
      </c>
      <c r="AP1016" s="34">
        <v>0</v>
      </c>
      <c r="AQ1016" s="34">
        <v>0</v>
      </c>
      <c r="AR1016" s="34">
        <v>0</v>
      </c>
      <c r="AS1016" s="34">
        <v>0</v>
      </c>
      <c r="AT1016" s="34">
        <v>0</v>
      </c>
      <c r="AU1016" s="34">
        <f t="shared" si="122"/>
        <v>27224</v>
      </c>
      <c r="AV1016" s="34">
        <f t="shared" si="122"/>
        <v>16139</v>
      </c>
      <c r="AW1016" s="84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 ht="15.75">
      <c r="A1017" s="77"/>
      <c r="B1017" s="8">
        <v>2020</v>
      </c>
      <c r="C1017" s="34">
        <v>0</v>
      </c>
      <c r="D1017" s="34">
        <v>0</v>
      </c>
      <c r="E1017" s="34">
        <v>2016</v>
      </c>
      <c r="F1017" s="34">
        <v>2748</v>
      </c>
      <c r="G1017" s="34">
        <v>0</v>
      </c>
      <c r="H1017" s="34">
        <v>0</v>
      </c>
      <c r="I1017" s="34">
        <v>0</v>
      </c>
      <c r="J1017" s="34">
        <v>0</v>
      </c>
      <c r="K1017" s="34">
        <v>0</v>
      </c>
      <c r="L1017" s="34">
        <v>0</v>
      </c>
      <c r="M1017" s="34">
        <v>0</v>
      </c>
      <c r="N1017" s="34">
        <v>0</v>
      </c>
      <c r="O1017" s="34">
        <v>0</v>
      </c>
      <c r="P1017" s="34">
        <v>0</v>
      </c>
      <c r="Q1017" s="34">
        <v>1716</v>
      </c>
      <c r="R1017" s="34">
        <v>2932</v>
      </c>
      <c r="S1017" s="34">
        <v>0</v>
      </c>
      <c r="T1017" s="34">
        <v>0</v>
      </c>
      <c r="U1017" s="34">
        <v>0</v>
      </c>
      <c r="V1017" s="34">
        <v>0</v>
      </c>
      <c r="W1017" s="34">
        <v>0</v>
      </c>
      <c r="X1017" s="34">
        <v>0</v>
      </c>
      <c r="Y1017" s="34">
        <v>0</v>
      </c>
      <c r="Z1017" s="34">
        <v>0</v>
      </c>
      <c r="AA1017" s="34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173</v>
      </c>
      <c r="AH1017" s="34">
        <v>275</v>
      </c>
      <c r="AI1017" s="34">
        <v>0</v>
      </c>
      <c r="AJ1017" s="34">
        <v>0</v>
      </c>
      <c r="AK1017" s="34">
        <v>0</v>
      </c>
      <c r="AL1017" s="34">
        <v>0</v>
      </c>
      <c r="AM1017" s="34">
        <v>5322</v>
      </c>
      <c r="AN1017" s="34">
        <v>2659</v>
      </c>
      <c r="AO1017" s="34">
        <v>0</v>
      </c>
      <c r="AP1017" s="34">
        <v>0</v>
      </c>
      <c r="AQ1017" s="34">
        <v>0</v>
      </c>
      <c r="AR1017" s="34">
        <v>0</v>
      </c>
      <c r="AS1017" s="34">
        <v>0</v>
      </c>
      <c r="AT1017" s="34">
        <v>0</v>
      </c>
      <c r="AU1017" s="34">
        <f t="shared" si="122"/>
        <v>9227</v>
      </c>
      <c r="AV1017" s="34">
        <f t="shared" si="122"/>
        <v>8614</v>
      </c>
      <c r="AW1017" s="85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 ht="15.75">
      <c r="A1018" s="75" t="s">
        <v>32</v>
      </c>
      <c r="B1018" s="8">
        <v>2018</v>
      </c>
      <c r="C1018" s="34">
        <v>603</v>
      </c>
      <c r="D1018" s="34">
        <v>1305</v>
      </c>
      <c r="E1018" s="34">
        <v>1756</v>
      </c>
      <c r="F1018" s="34">
        <v>8551</v>
      </c>
      <c r="G1018" s="34">
        <v>6</v>
      </c>
      <c r="H1018" s="34">
        <v>2</v>
      </c>
      <c r="I1018" s="34">
        <v>0</v>
      </c>
      <c r="J1018" s="34">
        <v>0</v>
      </c>
      <c r="K1018" s="34">
        <v>0</v>
      </c>
      <c r="L1018" s="34">
        <v>0</v>
      </c>
      <c r="M1018" s="34">
        <v>0</v>
      </c>
      <c r="N1018" s="34">
        <v>0</v>
      </c>
      <c r="O1018" s="34">
        <v>0</v>
      </c>
      <c r="P1018" s="34">
        <v>0</v>
      </c>
      <c r="Q1018" s="34">
        <v>5792</v>
      </c>
      <c r="R1018" s="34">
        <v>8373</v>
      </c>
      <c r="S1018" s="34">
        <v>0</v>
      </c>
      <c r="T1018" s="34">
        <v>0</v>
      </c>
      <c r="U1018" s="34">
        <v>0</v>
      </c>
      <c r="V1018" s="34">
        <v>0</v>
      </c>
      <c r="W1018" s="34">
        <v>0</v>
      </c>
      <c r="X1018" s="34">
        <v>0</v>
      </c>
      <c r="Y1018" s="34">
        <v>0</v>
      </c>
      <c r="Z1018" s="34">
        <v>0</v>
      </c>
      <c r="AA1018" s="34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2058</v>
      </c>
      <c r="AH1018" s="34">
        <v>1999</v>
      </c>
      <c r="AI1018" s="58">
        <v>34</v>
      </c>
      <c r="AJ1018" s="59">
        <v>83</v>
      </c>
      <c r="AK1018" s="34">
        <v>0</v>
      </c>
      <c r="AL1018" s="34">
        <v>0</v>
      </c>
      <c r="AM1018" s="34">
        <v>372</v>
      </c>
      <c r="AN1018" s="34">
        <v>1074</v>
      </c>
      <c r="AO1018" s="34">
        <v>15</v>
      </c>
      <c r="AP1018" s="34">
        <v>26</v>
      </c>
      <c r="AQ1018" s="34">
        <v>0</v>
      </c>
      <c r="AR1018" s="34">
        <v>0</v>
      </c>
      <c r="AS1018" s="34">
        <v>0</v>
      </c>
      <c r="AT1018" s="34">
        <v>0</v>
      </c>
      <c r="AU1018" s="34">
        <f t="shared" si="122"/>
        <v>10636</v>
      </c>
      <c r="AV1018" s="34">
        <f t="shared" si="122"/>
        <v>21413</v>
      </c>
      <c r="AW1018" s="83" t="s">
        <v>33</v>
      </c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 ht="15.75">
      <c r="A1019" s="76"/>
      <c r="B1019" s="8">
        <v>2019</v>
      </c>
      <c r="C1019" s="34">
        <v>766</v>
      </c>
      <c r="D1019" s="34">
        <v>1274</v>
      </c>
      <c r="E1019" s="34">
        <v>7967</v>
      </c>
      <c r="F1019" s="34">
        <v>11524</v>
      </c>
      <c r="G1019" s="34">
        <v>10</v>
      </c>
      <c r="H1019" s="34">
        <v>4</v>
      </c>
      <c r="I1019" s="34">
        <v>20</v>
      </c>
      <c r="J1019" s="34">
        <v>90</v>
      </c>
      <c r="K1019" s="34">
        <v>0</v>
      </c>
      <c r="L1019" s="34">
        <v>0</v>
      </c>
      <c r="M1019" s="34">
        <v>0</v>
      </c>
      <c r="N1019" s="34">
        <v>0</v>
      </c>
      <c r="O1019" s="34">
        <v>0</v>
      </c>
      <c r="P1019" s="34">
        <v>0</v>
      </c>
      <c r="Q1019" s="34">
        <v>5178</v>
      </c>
      <c r="R1019" s="34">
        <v>9150</v>
      </c>
      <c r="S1019" s="34">
        <v>0</v>
      </c>
      <c r="T1019" s="34">
        <v>0</v>
      </c>
      <c r="U1019" s="34">
        <v>0</v>
      </c>
      <c r="V1019" s="34">
        <v>0</v>
      </c>
      <c r="W1019" s="34">
        <v>0</v>
      </c>
      <c r="X1019" s="34">
        <v>0</v>
      </c>
      <c r="Y1019" s="34">
        <v>0</v>
      </c>
      <c r="Z1019" s="34">
        <v>0</v>
      </c>
      <c r="AA1019" s="34">
        <v>0</v>
      </c>
      <c r="AB1019" s="34">
        <v>0</v>
      </c>
      <c r="AC1019" s="34">
        <v>0</v>
      </c>
      <c r="AD1019" s="34">
        <v>0</v>
      </c>
      <c r="AE1019" s="34">
        <v>0</v>
      </c>
      <c r="AF1019" s="34">
        <v>0</v>
      </c>
      <c r="AG1019" s="34">
        <v>1240</v>
      </c>
      <c r="AH1019" s="34">
        <v>1267</v>
      </c>
      <c r="AI1019" s="34">
        <v>123</v>
      </c>
      <c r="AJ1019" s="34">
        <v>269</v>
      </c>
      <c r="AK1019" s="34">
        <v>0</v>
      </c>
      <c r="AL1019" s="34">
        <v>0</v>
      </c>
      <c r="AM1019" s="34">
        <v>250</v>
      </c>
      <c r="AN1019" s="34">
        <v>116</v>
      </c>
      <c r="AO1019" s="34">
        <v>25</v>
      </c>
      <c r="AP1019" s="34">
        <v>27</v>
      </c>
      <c r="AQ1019" s="34">
        <v>0</v>
      </c>
      <c r="AR1019" s="34">
        <v>0</v>
      </c>
      <c r="AS1019" s="34">
        <v>0</v>
      </c>
      <c r="AT1019" s="34">
        <v>0</v>
      </c>
      <c r="AU1019" s="34">
        <f t="shared" si="122"/>
        <v>15579</v>
      </c>
      <c r="AV1019" s="34">
        <f t="shared" si="122"/>
        <v>23721</v>
      </c>
      <c r="AW1019" s="84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  <row r="1020" spans="1:61" ht="15.75">
      <c r="A1020" s="77"/>
      <c r="B1020" s="8">
        <v>2020</v>
      </c>
      <c r="C1020" s="34">
        <v>422</v>
      </c>
      <c r="D1020" s="34">
        <v>974</v>
      </c>
      <c r="E1020" s="34">
        <v>2907</v>
      </c>
      <c r="F1020" s="34">
        <v>8153</v>
      </c>
      <c r="G1020" s="34">
        <v>2</v>
      </c>
      <c r="H1020" s="34">
        <v>1</v>
      </c>
      <c r="I1020" s="34">
        <v>24</v>
      </c>
      <c r="J1020" s="34">
        <v>61</v>
      </c>
      <c r="K1020" s="34">
        <v>0</v>
      </c>
      <c r="L1020" s="34">
        <v>0</v>
      </c>
      <c r="M1020" s="34">
        <v>0</v>
      </c>
      <c r="N1020" s="34">
        <v>0</v>
      </c>
      <c r="O1020" s="34">
        <v>0</v>
      </c>
      <c r="P1020" s="34">
        <v>0</v>
      </c>
      <c r="Q1020" s="34">
        <v>5283</v>
      </c>
      <c r="R1020" s="34">
        <v>7005</v>
      </c>
      <c r="S1020" s="34">
        <v>0</v>
      </c>
      <c r="T1020" s="34">
        <v>0</v>
      </c>
      <c r="U1020" s="34">
        <v>0</v>
      </c>
      <c r="V1020" s="34">
        <v>0</v>
      </c>
      <c r="W1020" s="34">
        <v>0</v>
      </c>
      <c r="X1020" s="34">
        <v>0</v>
      </c>
      <c r="Y1020" s="34">
        <v>0</v>
      </c>
      <c r="Z1020" s="34">
        <v>0</v>
      </c>
      <c r="AA1020" s="34">
        <v>0</v>
      </c>
      <c r="AB1020" s="34">
        <v>0</v>
      </c>
      <c r="AC1020" s="34">
        <v>0</v>
      </c>
      <c r="AD1020" s="34">
        <v>0</v>
      </c>
      <c r="AE1020" s="34">
        <v>0</v>
      </c>
      <c r="AF1020" s="34">
        <v>0</v>
      </c>
      <c r="AG1020" s="34">
        <v>1558</v>
      </c>
      <c r="AH1020" s="34">
        <v>1746</v>
      </c>
      <c r="AI1020" s="34">
        <v>135</v>
      </c>
      <c r="AJ1020" s="34">
        <v>317</v>
      </c>
      <c r="AK1020" s="34">
        <v>0</v>
      </c>
      <c r="AL1020" s="34">
        <v>0</v>
      </c>
      <c r="AM1020" s="34">
        <v>0</v>
      </c>
      <c r="AN1020" s="34">
        <v>0</v>
      </c>
      <c r="AO1020" s="34">
        <v>0</v>
      </c>
      <c r="AP1020" s="34">
        <v>0</v>
      </c>
      <c r="AQ1020" s="34">
        <v>0</v>
      </c>
      <c r="AR1020" s="34">
        <v>0</v>
      </c>
      <c r="AS1020" s="34">
        <v>0</v>
      </c>
      <c r="AT1020" s="34">
        <v>0</v>
      </c>
      <c r="AU1020" s="34">
        <f t="shared" si="122"/>
        <v>10331</v>
      </c>
      <c r="AV1020" s="34">
        <f t="shared" si="122"/>
        <v>18257</v>
      </c>
      <c r="AW1020" s="85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</row>
    <row r="1021" spans="1:61" ht="15.75">
      <c r="A1021" s="75" t="s">
        <v>79</v>
      </c>
      <c r="B1021" s="8">
        <v>2018</v>
      </c>
      <c r="C1021" s="34">
        <v>1000</v>
      </c>
      <c r="D1021" s="34">
        <v>0</v>
      </c>
      <c r="E1021" s="34">
        <v>84921.547999999995</v>
      </c>
      <c r="F1021" s="34">
        <v>48014.259800000007</v>
      </c>
      <c r="G1021" s="34">
        <v>21</v>
      </c>
      <c r="H1021" s="34">
        <v>42.827200000000005</v>
      </c>
      <c r="I1021" s="34">
        <v>0</v>
      </c>
      <c r="J1021" s="34">
        <v>0</v>
      </c>
      <c r="K1021" s="34">
        <v>0</v>
      </c>
      <c r="L1021" s="34">
        <v>0</v>
      </c>
      <c r="M1021" s="34">
        <v>0</v>
      </c>
      <c r="N1021" s="34">
        <v>0</v>
      </c>
      <c r="O1021" s="34">
        <v>0</v>
      </c>
      <c r="P1021" s="34">
        <v>0</v>
      </c>
      <c r="Q1021" s="34">
        <v>0</v>
      </c>
      <c r="R1021" s="34">
        <v>0</v>
      </c>
      <c r="S1021" s="34">
        <v>14.113</v>
      </c>
      <c r="T1021" s="34">
        <v>37.713000000000001</v>
      </c>
      <c r="U1021" s="34">
        <v>0</v>
      </c>
      <c r="V1021" s="34">
        <v>0</v>
      </c>
      <c r="W1021" s="34">
        <v>0</v>
      </c>
      <c r="X1021" s="34">
        <v>0</v>
      </c>
      <c r="Y1021" s="34">
        <v>0</v>
      </c>
      <c r="Z1021" s="34">
        <v>0</v>
      </c>
      <c r="AA1021" s="34">
        <v>0</v>
      </c>
      <c r="AB1021" s="34">
        <v>0</v>
      </c>
      <c r="AC1021" s="34">
        <v>0</v>
      </c>
      <c r="AD1021" s="34">
        <v>0</v>
      </c>
      <c r="AE1021" s="34">
        <v>0</v>
      </c>
      <c r="AF1021" s="34">
        <v>0</v>
      </c>
      <c r="AG1021" s="34">
        <v>0.92100000000000004</v>
      </c>
      <c r="AH1021" s="34">
        <v>0.76180000000000003</v>
      </c>
      <c r="AI1021" s="34">
        <v>16.693999999999999</v>
      </c>
      <c r="AJ1021" s="34">
        <v>8.2576000000000001</v>
      </c>
      <c r="AK1021" s="34">
        <v>0</v>
      </c>
      <c r="AL1021" s="34">
        <v>0</v>
      </c>
      <c r="AM1021" s="34">
        <v>0</v>
      </c>
      <c r="AN1021" s="34">
        <v>0</v>
      </c>
      <c r="AO1021" s="34">
        <v>361.2</v>
      </c>
      <c r="AP1021" s="34">
        <v>217.56</v>
      </c>
      <c r="AQ1021" s="34">
        <v>0</v>
      </c>
      <c r="AR1021" s="34">
        <v>0</v>
      </c>
      <c r="AS1021" s="34">
        <v>0</v>
      </c>
      <c r="AT1021" s="34">
        <v>0</v>
      </c>
      <c r="AU1021" s="34">
        <f t="shared" si="122"/>
        <v>86335.475999999995</v>
      </c>
      <c r="AV1021" s="34">
        <f t="shared" si="122"/>
        <v>48321.379400000005</v>
      </c>
      <c r="AW1021" s="83" t="s">
        <v>35</v>
      </c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</row>
    <row r="1022" spans="1:61" ht="15.75">
      <c r="A1022" s="76"/>
      <c r="B1022" s="8">
        <v>2019</v>
      </c>
      <c r="C1022" s="34">
        <v>46</v>
      </c>
      <c r="D1022" s="34">
        <v>164</v>
      </c>
      <c r="E1022" s="34">
        <v>75316</v>
      </c>
      <c r="F1022" s="34">
        <v>42302</v>
      </c>
      <c r="G1022" s="34">
        <v>6</v>
      </c>
      <c r="H1022" s="34">
        <v>57</v>
      </c>
      <c r="I1022" s="34">
        <v>0</v>
      </c>
      <c r="J1022" s="34">
        <v>5</v>
      </c>
      <c r="K1022" s="34">
        <v>0</v>
      </c>
      <c r="L1022" s="34">
        <v>0</v>
      </c>
      <c r="M1022" s="34">
        <v>0</v>
      </c>
      <c r="N1022" s="34">
        <v>0</v>
      </c>
      <c r="O1022" s="34">
        <v>0</v>
      </c>
      <c r="P1022" s="34">
        <v>0</v>
      </c>
      <c r="Q1022" s="34">
        <v>5754</v>
      </c>
      <c r="R1022" s="34">
        <v>6742</v>
      </c>
      <c r="S1022" s="34">
        <v>0</v>
      </c>
      <c r="T1022" s="34">
        <v>0</v>
      </c>
      <c r="U1022" s="34">
        <v>0</v>
      </c>
      <c r="V1022" s="34">
        <v>0</v>
      </c>
      <c r="W1022" s="34">
        <v>0</v>
      </c>
      <c r="X1022" s="34">
        <v>0</v>
      </c>
      <c r="Y1022" s="34">
        <v>0</v>
      </c>
      <c r="Z1022" s="34">
        <v>0</v>
      </c>
      <c r="AA1022" s="34">
        <v>0</v>
      </c>
      <c r="AB1022" s="34">
        <v>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181</v>
      </c>
      <c r="AH1022" s="34">
        <v>256</v>
      </c>
      <c r="AI1022" s="34">
        <v>47</v>
      </c>
      <c r="AJ1022" s="34">
        <v>148</v>
      </c>
      <c r="AK1022" s="34">
        <v>0</v>
      </c>
      <c r="AL1022" s="34">
        <v>0</v>
      </c>
      <c r="AM1022" s="34">
        <v>0</v>
      </c>
      <c r="AN1022" s="34">
        <v>0</v>
      </c>
      <c r="AO1022" s="34">
        <v>0</v>
      </c>
      <c r="AP1022" s="34">
        <v>0</v>
      </c>
      <c r="AQ1022" s="34">
        <v>0</v>
      </c>
      <c r="AR1022" s="34">
        <v>0</v>
      </c>
      <c r="AS1022" s="34">
        <v>4.9000000000000002E-2</v>
      </c>
      <c r="AT1022" s="34">
        <v>8.0600000000000005E-2</v>
      </c>
      <c r="AU1022" s="34">
        <f t="shared" si="122"/>
        <v>81350.048999999999</v>
      </c>
      <c r="AV1022" s="34">
        <f t="shared" si="122"/>
        <v>49674.080600000001</v>
      </c>
      <c r="AW1022" s="84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</row>
    <row r="1023" spans="1:61" ht="16.5" customHeight="1">
      <c r="A1023" s="77"/>
      <c r="B1023" s="8">
        <v>2020</v>
      </c>
      <c r="C1023" s="34">
        <v>667</v>
      </c>
      <c r="D1023" s="34">
        <v>2797</v>
      </c>
      <c r="E1023" s="34">
        <v>81144</v>
      </c>
      <c r="F1023" s="34">
        <v>50773</v>
      </c>
      <c r="G1023" s="34">
        <v>60</v>
      </c>
      <c r="H1023" s="34">
        <v>119</v>
      </c>
      <c r="I1023" s="34">
        <v>2</v>
      </c>
      <c r="J1023" s="34">
        <v>13</v>
      </c>
      <c r="K1023" s="34">
        <v>0</v>
      </c>
      <c r="L1023" s="34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5310</v>
      </c>
      <c r="R1023" s="34">
        <v>6627</v>
      </c>
      <c r="S1023" s="34">
        <v>0</v>
      </c>
      <c r="T1023" s="34">
        <v>0</v>
      </c>
      <c r="U1023" s="34">
        <v>0</v>
      </c>
      <c r="V1023" s="34">
        <v>0</v>
      </c>
      <c r="W1023" s="34">
        <v>0</v>
      </c>
      <c r="X1023" s="34">
        <v>0</v>
      </c>
      <c r="Y1023" s="34">
        <v>0</v>
      </c>
      <c r="Z1023" s="34">
        <v>0</v>
      </c>
      <c r="AA1023" s="34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55</v>
      </c>
      <c r="AH1023" s="34">
        <v>83</v>
      </c>
      <c r="AI1023" s="34">
        <v>33</v>
      </c>
      <c r="AJ1023" s="34">
        <v>145</v>
      </c>
      <c r="AK1023" s="34">
        <v>0</v>
      </c>
      <c r="AL1023" s="34">
        <v>0</v>
      </c>
      <c r="AM1023" s="34">
        <v>162.41399999999999</v>
      </c>
      <c r="AN1023" s="34">
        <v>81.685714285714297</v>
      </c>
      <c r="AO1023" s="34">
        <v>5025</v>
      </c>
      <c r="AP1023" s="34">
        <v>2218</v>
      </c>
      <c r="AQ1023" s="34">
        <v>0</v>
      </c>
      <c r="AR1023" s="34">
        <v>0</v>
      </c>
      <c r="AS1023" s="34">
        <v>0</v>
      </c>
      <c r="AT1023" s="34">
        <v>0</v>
      </c>
      <c r="AU1023" s="34">
        <f t="shared" si="122"/>
        <v>92458.414000000004</v>
      </c>
      <c r="AV1023" s="34">
        <f t="shared" si="122"/>
        <v>62856.685714285712</v>
      </c>
      <c r="AW1023" s="85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</row>
    <row r="1024" spans="1:61" ht="15.75">
      <c r="A1024" s="75" t="s">
        <v>36</v>
      </c>
      <c r="B1024" s="8">
        <v>2018</v>
      </c>
      <c r="C1024" s="34">
        <v>0</v>
      </c>
      <c r="D1024" s="34">
        <v>0</v>
      </c>
      <c r="E1024" s="34">
        <v>563048.64361558447</v>
      </c>
      <c r="F1024" s="34">
        <v>233</v>
      </c>
      <c r="G1024" s="34">
        <v>0</v>
      </c>
      <c r="H1024" s="34">
        <v>0</v>
      </c>
      <c r="I1024" s="34">
        <v>0</v>
      </c>
      <c r="J1024" s="34">
        <v>0</v>
      </c>
      <c r="K1024" s="34">
        <v>0</v>
      </c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4">
        <v>0</v>
      </c>
      <c r="R1024" s="34">
        <v>0</v>
      </c>
      <c r="S1024" s="34">
        <v>0</v>
      </c>
      <c r="T1024" s="34">
        <v>0</v>
      </c>
      <c r="U1024" s="34">
        <v>0</v>
      </c>
      <c r="V1024" s="34">
        <v>0</v>
      </c>
      <c r="W1024" s="34">
        <v>0</v>
      </c>
      <c r="X1024" s="34">
        <v>0</v>
      </c>
      <c r="Y1024" s="34">
        <v>0</v>
      </c>
      <c r="Z1024" s="34">
        <v>0</v>
      </c>
      <c r="AA1024" s="34">
        <v>0</v>
      </c>
      <c r="AB1024" s="34">
        <v>0</v>
      </c>
      <c r="AC1024" s="34">
        <v>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1971</v>
      </c>
      <c r="AN1024" s="34">
        <v>1394</v>
      </c>
      <c r="AO1024" s="34">
        <v>1370</v>
      </c>
      <c r="AP1024" s="34">
        <v>1229</v>
      </c>
      <c r="AQ1024" s="34">
        <v>0</v>
      </c>
      <c r="AR1024" s="34">
        <v>0</v>
      </c>
      <c r="AS1024" s="34">
        <v>0</v>
      </c>
      <c r="AT1024" s="34">
        <v>0</v>
      </c>
      <c r="AU1024" s="34">
        <f t="shared" si="122"/>
        <v>566389.64361558447</v>
      </c>
      <c r="AV1024" s="34">
        <f t="shared" si="122"/>
        <v>2856</v>
      </c>
      <c r="AW1024" s="83" t="s">
        <v>37</v>
      </c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</row>
    <row r="1025" spans="1:61" ht="15.75">
      <c r="A1025" s="76"/>
      <c r="B1025" s="8">
        <v>2019</v>
      </c>
      <c r="C1025" s="34">
        <v>265</v>
      </c>
      <c r="D1025" s="34">
        <v>435</v>
      </c>
      <c r="E1025" s="34">
        <v>85</v>
      </c>
      <c r="F1025" s="34">
        <v>178</v>
      </c>
      <c r="G1025" s="34">
        <v>0</v>
      </c>
      <c r="H1025" s="34">
        <v>0</v>
      </c>
      <c r="I1025" s="34">
        <v>0</v>
      </c>
      <c r="J1025" s="34">
        <v>0</v>
      </c>
      <c r="K1025" s="34">
        <v>0</v>
      </c>
      <c r="L1025" s="34">
        <v>0</v>
      </c>
      <c r="M1025" s="34">
        <v>0</v>
      </c>
      <c r="N1025" s="34">
        <v>0</v>
      </c>
      <c r="O1025" s="34">
        <v>0</v>
      </c>
      <c r="P1025" s="34">
        <v>0</v>
      </c>
      <c r="Q1025" s="34">
        <v>2715</v>
      </c>
      <c r="R1025" s="34">
        <v>1215</v>
      </c>
      <c r="S1025" s="34">
        <v>0</v>
      </c>
      <c r="T1025" s="34">
        <v>0</v>
      </c>
      <c r="U1025" s="34">
        <v>0</v>
      </c>
      <c r="V1025" s="34">
        <v>0</v>
      </c>
      <c r="W1025" s="34">
        <v>0</v>
      </c>
      <c r="X1025" s="34">
        <v>0</v>
      </c>
      <c r="Y1025" s="34">
        <v>0</v>
      </c>
      <c r="Z1025" s="34">
        <v>0</v>
      </c>
      <c r="AA1025" s="34">
        <v>0</v>
      </c>
      <c r="AB1025" s="34">
        <v>0</v>
      </c>
      <c r="AC1025" s="34">
        <v>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0</v>
      </c>
      <c r="AI1025" s="34">
        <v>0</v>
      </c>
      <c r="AJ1025" s="34">
        <v>0</v>
      </c>
      <c r="AK1025" s="34">
        <v>0</v>
      </c>
      <c r="AL1025" s="34">
        <v>0</v>
      </c>
      <c r="AM1025" s="34">
        <v>583.94763271162117</v>
      </c>
      <c r="AN1025" s="34">
        <v>413</v>
      </c>
      <c r="AO1025" s="34">
        <v>561.82262001627339</v>
      </c>
      <c r="AP1025" s="34">
        <v>504</v>
      </c>
      <c r="AQ1025" s="34">
        <v>0</v>
      </c>
      <c r="AR1025" s="34">
        <v>0</v>
      </c>
      <c r="AS1025" s="34">
        <v>0</v>
      </c>
      <c r="AT1025" s="34">
        <v>0</v>
      </c>
      <c r="AU1025" s="34">
        <f t="shared" si="122"/>
        <v>4210.7702527278943</v>
      </c>
      <c r="AV1025" s="34">
        <f t="shared" si="122"/>
        <v>2745</v>
      </c>
      <c r="AW1025" s="84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</row>
    <row r="1026" spans="1:61" ht="15.75">
      <c r="A1026" s="77"/>
      <c r="B1026" s="8">
        <v>2020</v>
      </c>
      <c r="C1026" s="34">
        <v>199</v>
      </c>
      <c r="D1026" s="34">
        <v>491</v>
      </c>
      <c r="E1026" s="34">
        <v>68</v>
      </c>
      <c r="F1026" s="34">
        <v>276</v>
      </c>
      <c r="G1026" s="34">
        <v>0</v>
      </c>
      <c r="H1026" s="34">
        <v>0</v>
      </c>
      <c r="I1026" s="34">
        <v>0</v>
      </c>
      <c r="J1026" s="34">
        <v>0</v>
      </c>
      <c r="K1026" s="34">
        <v>0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6912</v>
      </c>
      <c r="R1026" s="34">
        <v>4090</v>
      </c>
      <c r="S1026" s="34">
        <v>0</v>
      </c>
      <c r="T1026" s="34">
        <v>0</v>
      </c>
      <c r="U1026" s="34">
        <v>0</v>
      </c>
      <c r="V1026" s="34">
        <v>0</v>
      </c>
      <c r="W1026" s="34">
        <v>0</v>
      </c>
      <c r="X1026" s="34">
        <v>0</v>
      </c>
      <c r="Y1026" s="34">
        <v>0</v>
      </c>
      <c r="Z1026" s="34">
        <v>0</v>
      </c>
      <c r="AA1026" s="34">
        <v>0</v>
      </c>
      <c r="AB1026" s="34">
        <v>0</v>
      </c>
      <c r="AC1026" s="34">
        <v>0</v>
      </c>
      <c r="AD1026" s="34">
        <v>0</v>
      </c>
      <c r="AE1026" s="34">
        <v>0</v>
      </c>
      <c r="AF1026" s="34">
        <v>0</v>
      </c>
      <c r="AG1026" s="34">
        <v>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3829</v>
      </c>
      <c r="AN1026" s="34">
        <v>2347</v>
      </c>
      <c r="AO1026" s="34">
        <v>3171</v>
      </c>
      <c r="AP1026" s="34">
        <v>2213</v>
      </c>
      <c r="AQ1026" s="34">
        <v>0</v>
      </c>
      <c r="AR1026" s="34">
        <v>0</v>
      </c>
      <c r="AS1026" s="34">
        <v>0</v>
      </c>
      <c r="AT1026" s="34">
        <v>0</v>
      </c>
      <c r="AU1026" s="34">
        <f t="shared" si="122"/>
        <v>14179</v>
      </c>
      <c r="AV1026" s="34">
        <f t="shared" si="122"/>
        <v>9417</v>
      </c>
      <c r="AW1026" s="85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</row>
    <row r="1027" spans="1:61" ht="15.75">
      <c r="A1027" s="75" t="s">
        <v>38</v>
      </c>
      <c r="B1027" s="8">
        <v>2018</v>
      </c>
      <c r="C1027" s="34">
        <v>151</v>
      </c>
      <c r="D1027" s="34">
        <v>1733</v>
      </c>
      <c r="E1027" s="34">
        <v>16452</v>
      </c>
      <c r="F1027" s="34">
        <v>91696</v>
      </c>
      <c r="G1027" s="34">
        <v>0</v>
      </c>
      <c r="H1027" s="34">
        <v>0</v>
      </c>
      <c r="I1027" s="34">
        <v>0</v>
      </c>
      <c r="J1027" s="34">
        <v>0</v>
      </c>
      <c r="K1027" s="34">
        <v>0</v>
      </c>
      <c r="L1027" s="34">
        <v>0</v>
      </c>
      <c r="M1027" s="34">
        <v>0</v>
      </c>
      <c r="N1027" s="34">
        <v>0</v>
      </c>
      <c r="O1027" s="34">
        <v>0</v>
      </c>
      <c r="P1027" s="34">
        <v>0</v>
      </c>
      <c r="Q1027" s="34">
        <v>8533</v>
      </c>
      <c r="R1027" s="34">
        <v>41387</v>
      </c>
      <c r="S1027" s="34">
        <v>0</v>
      </c>
      <c r="T1027" s="34">
        <v>0</v>
      </c>
      <c r="U1027" s="34">
        <v>428</v>
      </c>
      <c r="V1027" s="34">
        <v>5633</v>
      </c>
      <c r="W1027" s="34">
        <v>0</v>
      </c>
      <c r="X1027" s="34">
        <v>0</v>
      </c>
      <c r="Y1027" s="34">
        <v>0</v>
      </c>
      <c r="Z1027" s="34">
        <v>0</v>
      </c>
      <c r="AA1027" s="34">
        <v>0</v>
      </c>
      <c r="AB1027" s="34">
        <v>0</v>
      </c>
      <c r="AC1027" s="34">
        <v>0</v>
      </c>
      <c r="AD1027" s="34">
        <v>0</v>
      </c>
      <c r="AE1027" s="34">
        <v>0</v>
      </c>
      <c r="AF1027" s="34">
        <v>0</v>
      </c>
      <c r="AG1027" s="34">
        <v>201</v>
      </c>
      <c r="AH1027" s="34">
        <v>2025</v>
      </c>
      <c r="AI1027" s="34">
        <v>930</v>
      </c>
      <c r="AJ1027" s="34">
        <v>34098</v>
      </c>
      <c r="AK1027" s="34">
        <v>0</v>
      </c>
      <c r="AL1027" s="34">
        <v>0</v>
      </c>
      <c r="AM1027" s="34">
        <v>194</v>
      </c>
      <c r="AN1027" s="34">
        <v>491</v>
      </c>
      <c r="AO1027" s="34">
        <v>0</v>
      </c>
      <c r="AP1027" s="34">
        <v>0</v>
      </c>
      <c r="AQ1027" s="34">
        <v>0</v>
      </c>
      <c r="AR1027" s="34">
        <v>0</v>
      </c>
      <c r="AS1027" s="34">
        <v>0</v>
      </c>
      <c r="AT1027" s="34">
        <v>0</v>
      </c>
      <c r="AU1027" s="34">
        <f t="shared" si="122"/>
        <v>26889</v>
      </c>
      <c r="AV1027" s="34">
        <f t="shared" si="122"/>
        <v>177063</v>
      </c>
      <c r="AW1027" s="83" t="s">
        <v>39</v>
      </c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</row>
    <row r="1028" spans="1:61" ht="15.75">
      <c r="A1028" s="76"/>
      <c r="B1028" s="8">
        <v>2019</v>
      </c>
      <c r="C1028" s="34">
        <v>98</v>
      </c>
      <c r="D1028" s="34">
        <v>479</v>
      </c>
      <c r="E1028" s="34">
        <v>0</v>
      </c>
      <c r="F1028" s="34">
        <v>0</v>
      </c>
      <c r="G1028" s="34">
        <v>0</v>
      </c>
      <c r="H1028" s="34">
        <v>0</v>
      </c>
      <c r="I1028" s="34">
        <v>13</v>
      </c>
      <c r="J1028" s="34">
        <v>52</v>
      </c>
      <c r="K1028" s="34">
        <v>0</v>
      </c>
      <c r="L1028" s="34">
        <v>0</v>
      </c>
      <c r="M1028" s="34">
        <v>0</v>
      </c>
      <c r="N1028" s="34">
        <v>0</v>
      </c>
      <c r="O1028" s="34">
        <v>0</v>
      </c>
      <c r="P1028" s="34">
        <v>0</v>
      </c>
      <c r="Q1028" s="34">
        <v>0</v>
      </c>
      <c r="R1028" s="34">
        <v>0</v>
      </c>
      <c r="S1028" s="34">
        <v>0</v>
      </c>
      <c r="T1028" s="34">
        <v>0</v>
      </c>
      <c r="U1028" s="34">
        <v>24</v>
      </c>
      <c r="V1028" s="34">
        <v>63</v>
      </c>
      <c r="W1028" s="34">
        <v>0</v>
      </c>
      <c r="X1028" s="34">
        <v>0</v>
      </c>
      <c r="Y1028" s="34">
        <v>0</v>
      </c>
      <c r="Z1028" s="34">
        <v>0</v>
      </c>
      <c r="AA1028" s="34">
        <v>723</v>
      </c>
      <c r="AB1028" s="34">
        <v>1796</v>
      </c>
      <c r="AC1028" s="34">
        <v>0</v>
      </c>
      <c r="AD1028" s="34">
        <v>0</v>
      </c>
      <c r="AE1028" s="34">
        <v>0</v>
      </c>
      <c r="AF1028" s="34">
        <v>0</v>
      </c>
      <c r="AG1028" s="34">
        <v>22</v>
      </c>
      <c r="AH1028" s="34">
        <v>101</v>
      </c>
      <c r="AI1028" s="34">
        <v>322</v>
      </c>
      <c r="AJ1028" s="34">
        <v>1125</v>
      </c>
      <c r="AK1028" s="34">
        <v>0</v>
      </c>
      <c r="AL1028" s="34">
        <v>0</v>
      </c>
      <c r="AM1028" s="34">
        <v>510</v>
      </c>
      <c r="AN1028" s="34">
        <v>11500</v>
      </c>
      <c r="AO1028" s="34">
        <v>0</v>
      </c>
      <c r="AP1028" s="34">
        <v>0</v>
      </c>
      <c r="AQ1028" s="34">
        <v>0</v>
      </c>
      <c r="AR1028" s="34">
        <v>0</v>
      </c>
      <c r="AS1028" s="34">
        <v>0</v>
      </c>
      <c r="AT1028" s="34">
        <v>0</v>
      </c>
      <c r="AU1028" s="34">
        <f t="shared" si="122"/>
        <v>1712</v>
      </c>
      <c r="AV1028" s="34">
        <f t="shared" si="122"/>
        <v>15116</v>
      </c>
      <c r="AW1028" s="84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</row>
    <row r="1029" spans="1:61" ht="15.75">
      <c r="A1029" s="77"/>
      <c r="B1029" s="8">
        <v>2020</v>
      </c>
      <c r="C1029" s="34">
        <v>145</v>
      </c>
      <c r="D1029" s="34">
        <v>462</v>
      </c>
      <c r="E1029" s="34">
        <v>0</v>
      </c>
      <c r="F1029" s="34">
        <v>0</v>
      </c>
      <c r="G1029" s="34">
        <v>0</v>
      </c>
      <c r="H1029" s="34">
        <v>0</v>
      </c>
      <c r="I1029" s="34">
        <v>26</v>
      </c>
      <c r="J1029" s="34">
        <v>93</v>
      </c>
      <c r="K1029" s="34">
        <v>0</v>
      </c>
      <c r="L1029" s="34">
        <v>0</v>
      </c>
      <c r="M1029" s="34">
        <v>0</v>
      </c>
      <c r="N1029" s="34">
        <v>0</v>
      </c>
      <c r="O1029" s="34">
        <v>0</v>
      </c>
      <c r="P1029" s="34">
        <v>0</v>
      </c>
      <c r="Q1029" s="34">
        <v>0</v>
      </c>
      <c r="R1029" s="34">
        <v>0</v>
      </c>
      <c r="S1029" s="34">
        <v>0</v>
      </c>
      <c r="T1029" s="34">
        <v>0</v>
      </c>
      <c r="U1029" s="34">
        <v>0</v>
      </c>
      <c r="V1029" s="34">
        <v>0</v>
      </c>
      <c r="W1029" s="34">
        <v>0</v>
      </c>
      <c r="X1029" s="34">
        <v>0</v>
      </c>
      <c r="Y1029" s="34">
        <v>0</v>
      </c>
      <c r="Z1029" s="34">
        <v>0</v>
      </c>
      <c r="AA1029" s="34">
        <v>243</v>
      </c>
      <c r="AB1029" s="34">
        <v>531</v>
      </c>
      <c r="AC1029" s="34">
        <v>0</v>
      </c>
      <c r="AD1029" s="34">
        <v>0</v>
      </c>
      <c r="AE1029" s="34">
        <v>0</v>
      </c>
      <c r="AF1029" s="34">
        <v>0</v>
      </c>
      <c r="AG1029" s="34">
        <v>66</v>
      </c>
      <c r="AH1029" s="34">
        <v>378</v>
      </c>
      <c r="AI1029" s="34">
        <v>216</v>
      </c>
      <c r="AJ1029" s="34">
        <v>964</v>
      </c>
      <c r="AK1029" s="34">
        <v>0</v>
      </c>
      <c r="AL1029" s="34">
        <v>0</v>
      </c>
      <c r="AM1029" s="34">
        <v>0</v>
      </c>
      <c r="AN1029" s="34">
        <v>0</v>
      </c>
      <c r="AO1029" s="34">
        <v>17</v>
      </c>
      <c r="AP1029" s="34">
        <v>34</v>
      </c>
      <c r="AQ1029" s="34">
        <v>0</v>
      </c>
      <c r="AR1029" s="34">
        <v>0</v>
      </c>
      <c r="AS1029" s="34">
        <v>0</v>
      </c>
      <c r="AT1029" s="34">
        <v>0</v>
      </c>
      <c r="AU1029" s="34">
        <f t="shared" si="122"/>
        <v>713</v>
      </c>
      <c r="AV1029" s="34">
        <f t="shared" si="122"/>
        <v>2462</v>
      </c>
      <c r="AW1029" s="85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</row>
    <row r="1030" spans="1:61" ht="15.75">
      <c r="A1030" s="75" t="s">
        <v>40</v>
      </c>
      <c r="B1030" s="8">
        <v>2018</v>
      </c>
      <c r="C1030" s="34">
        <v>0</v>
      </c>
      <c r="D1030" s="34">
        <v>0</v>
      </c>
      <c r="E1030" s="34">
        <v>17744</v>
      </c>
      <c r="F1030" s="34">
        <v>9603</v>
      </c>
      <c r="G1030" s="34">
        <v>0</v>
      </c>
      <c r="H1030" s="34">
        <v>0</v>
      </c>
      <c r="I1030" s="34">
        <v>0</v>
      </c>
      <c r="J1030" s="34">
        <v>0</v>
      </c>
      <c r="K1030" s="34">
        <v>0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7809</v>
      </c>
      <c r="R1030" s="34">
        <v>4466</v>
      </c>
      <c r="S1030" s="34">
        <v>0</v>
      </c>
      <c r="T1030" s="34">
        <v>0</v>
      </c>
      <c r="U1030" s="34">
        <v>0</v>
      </c>
      <c r="V1030" s="34">
        <v>0</v>
      </c>
      <c r="W1030" s="34">
        <v>0</v>
      </c>
      <c r="X1030" s="34">
        <v>0</v>
      </c>
      <c r="Y1030" s="34">
        <v>0</v>
      </c>
      <c r="Z1030" s="34">
        <v>0</v>
      </c>
      <c r="AA1030" s="34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0</v>
      </c>
      <c r="AG1030" s="34">
        <v>0</v>
      </c>
      <c r="AH1030" s="34">
        <v>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637</v>
      </c>
      <c r="AN1030" s="34">
        <v>1089</v>
      </c>
      <c r="AO1030" s="34">
        <v>0</v>
      </c>
      <c r="AP1030" s="34">
        <v>0</v>
      </c>
      <c r="AQ1030" s="34">
        <v>0</v>
      </c>
      <c r="AR1030" s="34">
        <v>0</v>
      </c>
      <c r="AS1030" s="34">
        <v>1</v>
      </c>
      <c r="AT1030" s="34">
        <v>15</v>
      </c>
      <c r="AU1030" s="34">
        <f t="shared" si="122"/>
        <v>26191</v>
      </c>
      <c r="AV1030" s="34">
        <f t="shared" si="122"/>
        <v>15173</v>
      </c>
      <c r="AW1030" s="83" t="s">
        <v>271</v>
      </c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</row>
    <row r="1031" spans="1:61" ht="15.75">
      <c r="A1031" s="76"/>
      <c r="B1031" s="8">
        <v>2019</v>
      </c>
      <c r="C1031" s="34">
        <v>190</v>
      </c>
      <c r="D1031" s="34">
        <v>692</v>
      </c>
      <c r="E1031" s="34">
        <v>15433</v>
      </c>
      <c r="F1031" s="34">
        <v>9836</v>
      </c>
      <c r="G1031" s="34">
        <v>30</v>
      </c>
      <c r="H1031" s="34">
        <v>73</v>
      </c>
      <c r="I1031" s="34">
        <v>9</v>
      </c>
      <c r="J1031" s="34">
        <v>74</v>
      </c>
      <c r="K1031" s="34">
        <v>0</v>
      </c>
      <c r="L1031" s="34">
        <v>0</v>
      </c>
      <c r="M1031" s="34">
        <v>0</v>
      </c>
      <c r="N1031" s="34">
        <v>0</v>
      </c>
      <c r="O1031" s="34">
        <v>0</v>
      </c>
      <c r="P1031" s="34">
        <v>0</v>
      </c>
      <c r="Q1031" s="34">
        <v>13259</v>
      </c>
      <c r="R1031" s="34">
        <v>11101</v>
      </c>
      <c r="S1031" s="34">
        <v>2</v>
      </c>
      <c r="T1031" s="34">
        <v>10</v>
      </c>
      <c r="U1031" s="34">
        <v>36</v>
      </c>
      <c r="V1031" s="34">
        <v>100</v>
      </c>
      <c r="W1031" s="34">
        <v>0</v>
      </c>
      <c r="X1031" s="34">
        <v>0</v>
      </c>
      <c r="Y1031" s="34">
        <v>0</v>
      </c>
      <c r="Z1031" s="34">
        <v>4</v>
      </c>
      <c r="AA1031" s="34">
        <v>26</v>
      </c>
      <c r="AB1031" s="34">
        <v>89</v>
      </c>
      <c r="AC1031" s="34">
        <v>0</v>
      </c>
      <c r="AD1031" s="34">
        <v>3</v>
      </c>
      <c r="AE1031" s="34">
        <v>0</v>
      </c>
      <c r="AF1031" s="34">
        <v>0</v>
      </c>
      <c r="AG1031" s="34">
        <v>0</v>
      </c>
      <c r="AH1031" s="34">
        <v>0</v>
      </c>
      <c r="AI1031" s="34">
        <v>172</v>
      </c>
      <c r="AJ1031" s="34">
        <v>1068</v>
      </c>
      <c r="AK1031" s="34">
        <v>0</v>
      </c>
      <c r="AL1031" s="34">
        <v>0</v>
      </c>
      <c r="AM1031" s="34">
        <v>392</v>
      </c>
      <c r="AN1031" s="34">
        <v>979</v>
      </c>
      <c r="AO1031" s="34">
        <v>0</v>
      </c>
      <c r="AP1031" s="34">
        <v>0</v>
      </c>
      <c r="AQ1031" s="34">
        <v>0</v>
      </c>
      <c r="AR1031" s="34">
        <v>0</v>
      </c>
      <c r="AS1031" s="34">
        <v>0</v>
      </c>
      <c r="AT1031" s="34">
        <v>0</v>
      </c>
      <c r="AU1031" s="34">
        <f t="shared" si="122"/>
        <v>29549</v>
      </c>
      <c r="AV1031" s="34">
        <f t="shared" si="122"/>
        <v>24029</v>
      </c>
      <c r="AW1031" s="84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</row>
    <row r="1032" spans="1:61" ht="15.75">
      <c r="A1032" s="77"/>
      <c r="B1032" s="8">
        <v>2020</v>
      </c>
      <c r="C1032" s="34">
        <v>144</v>
      </c>
      <c r="D1032" s="34">
        <v>543</v>
      </c>
      <c r="E1032" s="34">
        <v>34568</v>
      </c>
      <c r="F1032" s="34">
        <v>18832</v>
      </c>
      <c r="G1032" s="34">
        <v>156</v>
      </c>
      <c r="H1032" s="34">
        <v>379</v>
      </c>
      <c r="I1032" s="34">
        <v>7</v>
      </c>
      <c r="J1032" s="34">
        <v>67</v>
      </c>
      <c r="K1032" s="34">
        <v>49</v>
      </c>
      <c r="L1032" s="34">
        <v>28</v>
      </c>
      <c r="M1032" s="34">
        <v>0</v>
      </c>
      <c r="N1032" s="34">
        <v>0</v>
      </c>
      <c r="O1032" s="34">
        <v>0</v>
      </c>
      <c r="P1032" s="34">
        <v>0</v>
      </c>
      <c r="Q1032" s="34">
        <v>17644</v>
      </c>
      <c r="R1032" s="34">
        <v>13649</v>
      </c>
      <c r="S1032" s="34">
        <v>0</v>
      </c>
      <c r="T1032" s="34">
        <v>1</v>
      </c>
      <c r="U1032" s="34">
        <v>52</v>
      </c>
      <c r="V1032" s="34">
        <v>186</v>
      </c>
      <c r="W1032" s="34">
        <v>0</v>
      </c>
      <c r="X1032" s="34">
        <v>0</v>
      </c>
      <c r="Y1032" s="34">
        <v>0</v>
      </c>
      <c r="Z1032" s="34">
        <v>0</v>
      </c>
      <c r="AA1032" s="34">
        <v>7</v>
      </c>
      <c r="AB1032" s="34">
        <v>28</v>
      </c>
      <c r="AC1032" s="34">
        <v>0</v>
      </c>
      <c r="AD1032" s="34">
        <v>0</v>
      </c>
      <c r="AE1032" s="34">
        <v>0</v>
      </c>
      <c r="AF1032" s="34">
        <v>1</v>
      </c>
      <c r="AG1032" s="34">
        <v>0</v>
      </c>
      <c r="AH1032" s="34">
        <v>0</v>
      </c>
      <c r="AI1032" s="34">
        <v>146</v>
      </c>
      <c r="AJ1032" s="34">
        <v>759</v>
      </c>
      <c r="AK1032" s="34">
        <v>0</v>
      </c>
      <c r="AL1032" s="34">
        <v>0</v>
      </c>
      <c r="AM1032" s="34">
        <v>477</v>
      </c>
      <c r="AN1032" s="34">
        <v>1120</v>
      </c>
      <c r="AO1032" s="34">
        <v>0</v>
      </c>
      <c r="AP1032" s="34">
        <v>0</v>
      </c>
      <c r="AQ1032" s="34">
        <v>0</v>
      </c>
      <c r="AR1032" s="34">
        <v>0</v>
      </c>
      <c r="AS1032" s="34">
        <v>0</v>
      </c>
      <c r="AT1032" s="34">
        <v>0</v>
      </c>
      <c r="AU1032" s="34">
        <f t="shared" si="122"/>
        <v>53250</v>
      </c>
      <c r="AV1032" s="34">
        <f t="shared" si="122"/>
        <v>35593</v>
      </c>
      <c r="AW1032" s="85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</row>
    <row r="1033" spans="1:61" ht="15.75">
      <c r="A1033" s="75" t="s">
        <v>107</v>
      </c>
      <c r="B1033" s="8">
        <v>2018</v>
      </c>
      <c r="C1033" s="34">
        <v>0</v>
      </c>
      <c r="D1033" s="34">
        <v>0</v>
      </c>
      <c r="E1033" s="34">
        <v>48</v>
      </c>
      <c r="F1033" s="34">
        <v>22</v>
      </c>
      <c r="G1033" s="34">
        <v>0</v>
      </c>
      <c r="H1033" s="34">
        <v>0</v>
      </c>
      <c r="I1033" s="34">
        <v>4468</v>
      </c>
      <c r="J1033" s="34">
        <v>10000</v>
      </c>
      <c r="K1033" s="34">
        <v>17514</v>
      </c>
      <c r="L1033" s="34">
        <v>33301</v>
      </c>
      <c r="M1033" s="34">
        <v>0</v>
      </c>
      <c r="N1033" s="34">
        <v>0</v>
      </c>
      <c r="O1033" s="34">
        <v>0</v>
      </c>
      <c r="P1033" s="34">
        <v>0</v>
      </c>
      <c r="Q1033" s="34">
        <v>6532</v>
      </c>
      <c r="R1033" s="34">
        <v>11308</v>
      </c>
      <c r="S1033" s="34">
        <v>0</v>
      </c>
      <c r="T1033" s="34">
        <v>0</v>
      </c>
      <c r="U1033" s="34">
        <v>0</v>
      </c>
      <c r="V1033" s="34">
        <v>0</v>
      </c>
      <c r="W1033" s="34">
        <v>0</v>
      </c>
      <c r="X1033" s="34">
        <v>0</v>
      </c>
      <c r="Y1033" s="34">
        <v>0</v>
      </c>
      <c r="Z1033" s="34">
        <v>0</v>
      </c>
      <c r="AA1033" s="34">
        <v>0</v>
      </c>
      <c r="AB1033" s="34">
        <v>0</v>
      </c>
      <c r="AC1033" s="34">
        <v>0</v>
      </c>
      <c r="AD1033" s="34">
        <v>0</v>
      </c>
      <c r="AE1033" s="34">
        <v>0</v>
      </c>
      <c r="AF1033" s="34">
        <v>0</v>
      </c>
      <c r="AG1033" s="34">
        <v>0</v>
      </c>
      <c r="AH1033" s="34">
        <v>0</v>
      </c>
      <c r="AI1033" s="34">
        <v>0</v>
      </c>
      <c r="AJ1033" s="34">
        <v>0</v>
      </c>
      <c r="AK1033" s="34">
        <v>0</v>
      </c>
      <c r="AL1033" s="34">
        <v>0</v>
      </c>
      <c r="AM1033" s="34">
        <v>12637</v>
      </c>
      <c r="AN1033" s="34">
        <v>5938</v>
      </c>
      <c r="AO1033" s="34">
        <v>250</v>
      </c>
      <c r="AP1033" s="34">
        <v>115</v>
      </c>
      <c r="AQ1033" s="34">
        <v>0</v>
      </c>
      <c r="AR1033" s="34">
        <v>0</v>
      </c>
      <c r="AS1033" s="34">
        <v>0</v>
      </c>
      <c r="AT1033" s="34">
        <v>0</v>
      </c>
      <c r="AU1033" s="34">
        <f t="shared" si="122"/>
        <v>41449</v>
      </c>
      <c r="AV1033" s="34">
        <f t="shared" si="122"/>
        <v>60684</v>
      </c>
      <c r="AW1033" s="83" t="s">
        <v>272</v>
      </c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</row>
    <row r="1034" spans="1:61" ht="15.75">
      <c r="A1034" s="76"/>
      <c r="B1034" s="8">
        <v>2019</v>
      </c>
      <c r="C1034" s="34">
        <v>130</v>
      </c>
      <c r="D1034" s="34">
        <v>124</v>
      </c>
      <c r="E1034" s="34">
        <v>19</v>
      </c>
      <c r="F1034" s="34">
        <v>57</v>
      </c>
      <c r="G1034" s="34">
        <v>11</v>
      </c>
      <c r="H1034" s="34">
        <v>48</v>
      </c>
      <c r="I1034" s="34">
        <v>7082</v>
      </c>
      <c r="J1034" s="34">
        <v>2716</v>
      </c>
      <c r="K1034" s="34">
        <v>75439</v>
      </c>
      <c r="L1034" s="34">
        <v>28708</v>
      </c>
      <c r="M1034" s="34">
        <v>0</v>
      </c>
      <c r="N1034" s="34">
        <v>0</v>
      </c>
      <c r="O1034" s="34">
        <v>0</v>
      </c>
      <c r="P1034" s="34">
        <v>0</v>
      </c>
      <c r="Q1034" s="34">
        <v>10890</v>
      </c>
      <c r="R1034" s="34">
        <v>5336</v>
      </c>
      <c r="S1034" s="34">
        <v>0</v>
      </c>
      <c r="T1034" s="34">
        <v>0</v>
      </c>
      <c r="U1034" s="34">
        <v>1810</v>
      </c>
      <c r="V1034" s="34">
        <v>819</v>
      </c>
      <c r="W1034" s="34">
        <v>0</v>
      </c>
      <c r="X1034" s="34">
        <v>0</v>
      </c>
      <c r="Y1034" s="34">
        <v>40</v>
      </c>
      <c r="Z1034" s="34">
        <v>63</v>
      </c>
      <c r="AA1034" s="34">
        <v>35</v>
      </c>
      <c r="AB1034" s="34">
        <v>64</v>
      </c>
      <c r="AC1034" s="34">
        <v>0</v>
      </c>
      <c r="AD1034" s="34">
        <v>0</v>
      </c>
      <c r="AE1034" s="34">
        <v>0</v>
      </c>
      <c r="AF1034" s="34">
        <v>0</v>
      </c>
      <c r="AG1034" s="34">
        <v>122</v>
      </c>
      <c r="AH1034" s="34">
        <v>119</v>
      </c>
      <c r="AI1034" s="34">
        <v>0</v>
      </c>
      <c r="AJ1034" s="34">
        <v>0</v>
      </c>
      <c r="AK1034" s="34">
        <v>0</v>
      </c>
      <c r="AL1034" s="34">
        <v>0</v>
      </c>
      <c r="AM1034" s="34">
        <v>7120</v>
      </c>
      <c r="AN1034" s="34">
        <v>11921</v>
      </c>
      <c r="AO1034" s="34">
        <v>488</v>
      </c>
      <c r="AP1034" s="34">
        <v>900</v>
      </c>
      <c r="AQ1034" s="34">
        <v>0</v>
      </c>
      <c r="AR1034" s="34">
        <v>0</v>
      </c>
      <c r="AS1034" s="34">
        <v>0</v>
      </c>
      <c r="AT1034" s="34">
        <v>0</v>
      </c>
      <c r="AU1034" s="34">
        <f t="shared" si="122"/>
        <v>103186</v>
      </c>
      <c r="AV1034" s="34">
        <f t="shared" si="122"/>
        <v>50875</v>
      </c>
      <c r="AW1034" s="84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</row>
    <row r="1035" spans="1:61" ht="15.75">
      <c r="A1035" s="77"/>
      <c r="B1035" s="8">
        <v>2020</v>
      </c>
      <c r="C1035" s="34">
        <v>1</v>
      </c>
      <c r="D1035" s="34">
        <v>3</v>
      </c>
      <c r="E1035" s="34">
        <v>42325</v>
      </c>
      <c r="F1035" s="34">
        <v>17685</v>
      </c>
      <c r="G1035" s="34">
        <v>11</v>
      </c>
      <c r="H1035" s="34">
        <v>57</v>
      </c>
      <c r="I1035" s="34">
        <v>40</v>
      </c>
      <c r="J1035" s="34">
        <v>44</v>
      </c>
      <c r="K1035" s="34">
        <v>59747</v>
      </c>
      <c r="L1035" s="34">
        <v>25430</v>
      </c>
      <c r="M1035" s="34">
        <v>0</v>
      </c>
      <c r="N1035" s="34">
        <v>0</v>
      </c>
      <c r="O1035" s="34">
        <v>0</v>
      </c>
      <c r="P1035" s="34">
        <v>0</v>
      </c>
      <c r="Q1035" s="34">
        <v>13204</v>
      </c>
      <c r="R1035" s="34">
        <v>6284</v>
      </c>
      <c r="S1035" s="34">
        <v>0</v>
      </c>
      <c r="T1035" s="34">
        <v>0</v>
      </c>
      <c r="U1035" s="34">
        <v>2608</v>
      </c>
      <c r="V1035" s="34">
        <v>2156</v>
      </c>
      <c r="W1035" s="34">
        <v>0</v>
      </c>
      <c r="X1035" s="34">
        <v>0</v>
      </c>
      <c r="Y1035" s="34">
        <v>0</v>
      </c>
      <c r="Z1035" s="34">
        <v>0</v>
      </c>
      <c r="AA1035" s="34">
        <v>17</v>
      </c>
      <c r="AB1035" s="34">
        <v>25</v>
      </c>
      <c r="AC1035" s="34">
        <v>0</v>
      </c>
      <c r="AD1035" s="34">
        <v>0</v>
      </c>
      <c r="AE1035" s="34">
        <v>0</v>
      </c>
      <c r="AF1035" s="34">
        <v>0</v>
      </c>
      <c r="AG1035" s="34">
        <v>1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59747</v>
      </c>
      <c r="AN1035" s="34">
        <v>6674</v>
      </c>
      <c r="AO1035" s="34">
        <v>12478</v>
      </c>
      <c r="AP1035" s="34">
        <v>5337</v>
      </c>
      <c r="AQ1035" s="34">
        <v>0</v>
      </c>
      <c r="AR1035" s="34">
        <v>0</v>
      </c>
      <c r="AS1035" s="34">
        <v>0</v>
      </c>
      <c r="AT1035" s="34">
        <v>0</v>
      </c>
      <c r="AU1035" s="34">
        <f>SUM(C1035,E1035,G1035,I1035,K1035,M1035,O1035,Q1035,S1035,U1035,W1035,Y1035,AA1035,AC1035,AE1035,AG1035,AI1035,AK1035,AM1035,AO1035,AQ1035,AS1035)</f>
        <v>190179</v>
      </c>
      <c r="AV1035" s="34">
        <f t="shared" si="122"/>
        <v>63695</v>
      </c>
      <c r="AW1035" s="85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</row>
    <row r="1036" spans="1:61" ht="15.75">
      <c r="A1036" s="75" t="s">
        <v>42</v>
      </c>
      <c r="B1036" s="8">
        <v>2018</v>
      </c>
      <c r="C1036" s="34">
        <v>0</v>
      </c>
      <c r="D1036" s="34">
        <v>0</v>
      </c>
      <c r="E1036" s="34">
        <v>3417</v>
      </c>
      <c r="F1036" s="34">
        <v>2062</v>
      </c>
      <c r="G1036" s="34">
        <v>0</v>
      </c>
      <c r="H1036" s="34">
        <v>0</v>
      </c>
      <c r="I1036" s="34">
        <v>79092</v>
      </c>
      <c r="J1036" s="34">
        <v>36407</v>
      </c>
      <c r="K1036" s="34">
        <v>6384</v>
      </c>
      <c r="L1036" s="34">
        <v>3072</v>
      </c>
      <c r="M1036" s="34">
        <v>0</v>
      </c>
      <c r="N1036" s="34">
        <v>0</v>
      </c>
      <c r="O1036" s="34">
        <v>0</v>
      </c>
      <c r="P1036" s="34">
        <v>0</v>
      </c>
      <c r="Q1036" s="34">
        <v>0</v>
      </c>
      <c r="R1036" s="34">
        <v>0</v>
      </c>
      <c r="S1036" s="34">
        <v>0</v>
      </c>
      <c r="T1036" s="34">
        <v>0</v>
      </c>
      <c r="U1036" s="34">
        <v>0</v>
      </c>
      <c r="V1036" s="34">
        <v>0</v>
      </c>
      <c r="W1036" s="34">
        <v>0</v>
      </c>
      <c r="X1036" s="34">
        <v>0</v>
      </c>
      <c r="Y1036" s="34">
        <v>0</v>
      </c>
      <c r="Z1036" s="34">
        <v>0</v>
      </c>
      <c r="AA1036" s="34">
        <v>0</v>
      </c>
      <c r="AB1036" s="34">
        <v>0</v>
      </c>
      <c r="AC1036" s="34">
        <v>0</v>
      </c>
      <c r="AD1036" s="34">
        <v>0</v>
      </c>
      <c r="AE1036" s="34">
        <v>0</v>
      </c>
      <c r="AF1036" s="34">
        <v>0</v>
      </c>
      <c r="AG1036" s="34">
        <v>0</v>
      </c>
      <c r="AH1036" s="34">
        <v>0</v>
      </c>
      <c r="AI1036" s="34">
        <v>0</v>
      </c>
      <c r="AJ1036" s="34">
        <v>0</v>
      </c>
      <c r="AK1036" s="34">
        <v>0</v>
      </c>
      <c r="AL1036" s="34">
        <v>0</v>
      </c>
      <c r="AM1036" s="34">
        <v>23017</v>
      </c>
      <c r="AN1036" s="34">
        <v>51580</v>
      </c>
      <c r="AO1036" s="34">
        <v>18097</v>
      </c>
      <c r="AP1036" s="34">
        <v>11029</v>
      </c>
      <c r="AQ1036" s="34">
        <v>0</v>
      </c>
      <c r="AR1036" s="34">
        <v>0</v>
      </c>
      <c r="AS1036" s="34">
        <v>0</v>
      </c>
      <c r="AT1036" s="34">
        <v>0</v>
      </c>
      <c r="AU1036" s="34">
        <f t="shared" si="122"/>
        <v>130007</v>
      </c>
      <c r="AV1036" s="34">
        <f t="shared" si="122"/>
        <v>104150</v>
      </c>
      <c r="AW1036" s="83" t="s">
        <v>43</v>
      </c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</row>
    <row r="1037" spans="1:61" ht="15.75">
      <c r="A1037" s="76"/>
      <c r="B1037" s="8">
        <v>2019</v>
      </c>
      <c r="C1037" s="34">
        <v>140</v>
      </c>
      <c r="D1037" s="34">
        <v>453</v>
      </c>
      <c r="E1037" s="34">
        <v>244</v>
      </c>
      <c r="F1037" s="34">
        <v>730</v>
      </c>
      <c r="G1037" s="34">
        <v>0</v>
      </c>
      <c r="H1037" s="34">
        <v>0</v>
      </c>
      <c r="I1037" s="34">
        <v>4880</v>
      </c>
      <c r="J1037" s="34">
        <v>10252</v>
      </c>
      <c r="K1037" s="34">
        <v>0</v>
      </c>
      <c r="L1037" s="34">
        <v>0</v>
      </c>
      <c r="M1037" s="34">
        <v>0</v>
      </c>
      <c r="N1037" s="34">
        <v>0</v>
      </c>
      <c r="O1037" s="34">
        <v>0</v>
      </c>
      <c r="P1037" s="34">
        <v>0</v>
      </c>
      <c r="Q1037" s="34">
        <v>3427</v>
      </c>
      <c r="R1037" s="34">
        <v>1722</v>
      </c>
      <c r="S1037" s="34">
        <v>0</v>
      </c>
      <c r="T1037" s="34">
        <v>0</v>
      </c>
      <c r="U1037" s="34">
        <v>0</v>
      </c>
      <c r="V1037" s="34">
        <v>0</v>
      </c>
      <c r="W1037" s="34">
        <v>0</v>
      </c>
      <c r="X1037" s="34">
        <v>0</v>
      </c>
      <c r="Y1037" s="34">
        <v>0</v>
      </c>
      <c r="Z1037" s="34">
        <v>0</v>
      </c>
      <c r="AA1037" s="34">
        <v>0</v>
      </c>
      <c r="AB1037" s="34">
        <v>0</v>
      </c>
      <c r="AC1037" s="34">
        <v>0</v>
      </c>
      <c r="AD1037" s="34">
        <v>0</v>
      </c>
      <c r="AE1037" s="34">
        <v>0</v>
      </c>
      <c r="AF1037" s="34">
        <v>0</v>
      </c>
      <c r="AG1037" s="34">
        <v>328</v>
      </c>
      <c r="AH1037" s="34">
        <v>278</v>
      </c>
      <c r="AI1037" s="34">
        <v>22</v>
      </c>
      <c r="AJ1037" s="34">
        <v>94</v>
      </c>
      <c r="AK1037" s="34">
        <v>0</v>
      </c>
      <c r="AL1037" s="34">
        <v>0</v>
      </c>
      <c r="AM1037" s="34">
        <v>42147</v>
      </c>
      <c r="AN1037" s="34">
        <v>19401</v>
      </c>
      <c r="AO1037" s="34">
        <v>60886</v>
      </c>
      <c r="AP1037" s="34">
        <v>28027</v>
      </c>
      <c r="AQ1037" s="34">
        <v>0</v>
      </c>
      <c r="AR1037" s="34">
        <v>0</v>
      </c>
      <c r="AS1037" s="34">
        <v>0</v>
      </c>
      <c r="AT1037" s="34">
        <v>0</v>
      </c>
      <c r="AU1037" s="34">
        <f t="shared" si="122"/>
        <v>112074</v>
      </c>
      <c r="AV1037" s="34">
        <f t="shared" si="122"/>
        <v>60957</v>
      </c>
      <c r="AW1037" s="84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</row>
    <row r="1038" spans="1:61" ht="15.75">
      <c r="A1038" s="77"/>
      <c r="B1038" s="8">
        <v>2020</v>
      </c>
      <c r="C1038" s="34">
        <v>161</v>
      </c>
      <c r="D1038" s="34">
        <v>522</v>
      </c>
      <c r="E1038" s="34">
        <v>67143</v>
      </c>
      <c r="F1038" s="34">
        <v>26573</v>
      </c>
      <c r="G1038" s="34">
        <v>0</v>
      </c>
      <c r="H1038" s="34">
        <v>0</v>
      </c>
      <c r="I1038" s="34">
        <v>5054</v>
      </c>
      <c r="J1038" s="34">
        <v>7418</v>
      </c>
      <c r="K1038" s="34">
        <v>0</v>
      </c>
      <c r="L1038" s="34">
        <v>0</v>
      </c>
      <c r="M1038" s="34">
        <v>0</v>
      </c>
      <c r="N1038" s="34">
        <v>0</v>
      </c>
      <c r="O1038" s="34">
        <v>0</v>
      </c>
      <c r="P1038" s="34">
        <v>0</v>
      </c>
      <c r="Q1038" s="34">
        <v>729</v>
      </c>
      <c r="R1038" s="34">
        <v>1157</v>
      </c>
      <c r="S1038" s="34">
        <v>0</v>
      </c>
      <c r="T1038" s="34">
        <v>0</v>
      </c>
      <c r="U1038" s="34">
        <v>0</v>
      </c>
      <c r="V1038" s="34">
        <v>0</v>
      </c>
      <c r="W1038" s="34">
        <v>0</v>
      </c>
      <c r="X1038" s="34">
        <v>0</v>
      </c>
      <c r="Y1038" s="34">
        <v>0</v>
      </c>
      <c r="Z1038" s="34">
        <v>0</v>
      </c>
      <c r="AA1038" s="34">
        <v>0</v>
      </c>
      <c r="AB1038" s="34">
        <v>0</v>
      </c>
      <c r="AC1038" s="34">
        <v>0</v>
      </c>
      <c r="AD1038" s="34">
        <v>0</v>
      </c>
      <c r="AE1038" s="34">
        <v>0</v>
      </c>
      <c r="AF1038" s="34">
        <v>0</v>
      </c>
      <c r="AG1038" s="34">
        <v>28</v>
      </c>
      <c r="AH1038" s="34">
        <v>44</v>
      </c>
      <c r="AI1038" s="34">
        <v>122</v>
      </c>
      <c r="AJ1038" s="34">
        <v>136</v>
      </c>
      <c r="AK1038" s="34">
        <v>0</v>
      </c>
      <c r="AL1038" s="34">
        <v>0</v>
      </c>
      <c r="AM1038" s="34">
        <v>13535</v>
      </c>
      <c r="AN1038" s="34">
        <v>9331</v>
      </c>
      <c r="AO1038" s="34">
        <v>31595</v>
      </c>
      <c r="AP1038" s="34">
        <v>14003</v>
      </c>
      <c r="AQ1038" s="34">
        <v>0</v>
      </c>
      <c r="AR1038" s="34">
        <v>0</v>
      </c>
      <c r="AS1038" s="34">
        <v>0</v>
      </c>
      <c r="AT1038" s="34">
        <v>0</v>
      </c>
      <c r="AU1038" s="34">
        <f t="shared" si="122"/>
        <v>118367</v>
      </c>
      <c r="AV1038" s="34">
        <f t="shared" si="122"/>
        <v>59184</v>
      </c>
      <c r="AW1038" s="85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</row>
    <row r="1039" spans="1:61" ht="15.75">
      <c r="A1039" s="75" t="s">
        <v>44</v>
      </c>
      <c r="B1039" s="8">
        <v>2018</v>
      </c>
      <c r="C1039" s="34">
        <v>0</v>
      </c>
      <c r="D1039" s="34">
        <v>0</v>
      </c>
      <c r="E1039" s="34">
        <v>0</v>
      </c>
      <c r="F1039" s="34">
        <v>0</v>
      </c>
      <c r="G1039" s="34">
        <v>0</v>
      </c>
      <c r="H1039" s="34">
        <v>0</v>
      </c>
      <c r="I1039" s="34">
        <v>0</v>
      </c>
      <c r="J1039" s="34">
        <v>0</v>
      </c>
      <c r="K1039" s="34">
        <v>0</v>
      </c>
      <c r="L1039" s="34">
        <v>0</v>
      </c>
      <c r="M1039" s="34">
        <v>0</v>
      </c>
      <c r="N1039" s="34">
        <v>0</v>
      </c>
      <c r="O1039" s="34">
        <v>0</v>
      </c>
      <c r="P1039" s="34">
        <v>0</v>
      </c>
      <c r="Q1039" s="34">
        <v>0</v>
      </c>
      <c r="R1039" s="34">
        <v>0</v>
      </c>
      <c r="S1039" s="34">
        <v>0</v>
      </c>
      <c r="T1039" s="34">
        <v>0</v>
      </c>
      <c r="U1039" s="34">
        <v>0</v>
      </c>
      <c r="V1039" s="34">
        <v>0</v>
      </c>
      <c r="W1039" s="34">
        <v>0</v>
      </c>
      <c r="X1039" s="34">
        <v>0</v>
      </c>
      <c r="Y1039" s="34">
        <v>0</v>
      </c>
      <c r="Z1039" s="34">
        <v>0</v>
      </c>
      <c r="AA1039" s="34">
        <v>0</v>
      </c>
      <c r="AB1039" s="34">
        <v>0</v>
      </c>
      <c r="AC1039" s="34">
        <v>0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0</v>
      </c>
      <c r="AJ1039" s="34">
        <v>0</v>
      </c>
      <c r="AK1039" s="34">
        <v>0</v>
      </c>
      <c r="AL1039" s="34">
        <v>0</v>
      </c>
      <c r="AM1039" s="34">
        <v>0</v>
      </c>
      <c r="AN1039" s="34">
        <v>0</v>
      </c>
      <c r="AO1039" s="34">
        <v>2500</v>
      </c>
      <c r="AP1039" s="34">
        <v>2760.9241587142137</v>
      </c>
      <c r="AQ1039" s="34">
        <v>0</v>
      </c>
      <c r="AR1039" s="34">
        <v>0</v>
      </c>
      <c r="AS1039" s="34">
        <v>0</v>
      </c>
      <c r="AT1039" s="34">
        <v>328</v>
      </c>
      <c r="AU1039" s="34">
        <f t="shared" si="122"/>
        <v>2500</v>
      </c>
      <c r="AV1039" s="34">
        <f t="shared" si="122"/>
        <v>3088.9241587142137</v>
      </c>
      <c r="AW1039" s="83" t="s">
        <v>273</v>
      </c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</row>
    <row r="1040" spans="1:61" ht="15.75">
      <c r="A1040" s="76"/>
      <c r="B1040" s="8">
        <v>2019</v>
      </c>
      <c r="C1040" s="34">
        <v>1</v>
      </c>
      <c r="D1040" s="34">
        <v>3</v>
      </c>
      <c r="E1040" s="34">
        <v>0</v>
      </c>
      <c r="F1040" s="34">
        <v>171</v>
      </c>
      <c r="G1040" s="34">
        <v>9</v>
      </c>
      <c r="H1040" s="34">
        <v>77</v>
      </c>
      <c r="I1040" s="34">
        <v>603</v>
      </c>
      <c r="J1040" s="34">
        <v>279</v>
      </c>
      <c r="K1040" s="34">
        <v>0</v>
      </c>
      <c r="L1040" s="34">
        <v>0</v>
      </c>
      <c r="M1040" s="34">
        <v>0</v>
      </c>
      <c r="N1040" s="34">
        <v>0</v>
      </c>
      <c r="O1040" s="34">
        <v>0</v>
      </c>
      <c r="P1040" s="34">
        <v>0</v>
      </c>
      <c r="Q1040" s="34">
        <v>150</v>
      </c>
      <c r="R1040" s="34">
        <v>354</v>
      </c>
      <c r="S1040" s="34">
        <v>10</v>
      </c>
      <c r="T1040" s="34">
        <v>556</v>
      </c>
      <c r="U1040" s="34">
        <v>29</v>
      </c>
      <c r="V1040" s="34">
        <v>31</v>
      </c>
      <c r="W1040" s="34">
        <v>0</v>
      </c>
      <c r="X1040" s="34">
        <v>0</v>
      </c>
      <c r="Y1040" s="34">
        <v>0</v>
      </c>
      <c r="Z1040" s="34">
        <v>0</v>
      </c>
      <c r="AA1040" s="34">
        <v>0</v>
      </c>
      <c r="AB1040" s="34">
        <v>0</v>
      </c>
      <c r="AC1040" s="34">
        <v>0</v>
      </c>
      <c r="AD1040" s="34">
        <v>0</v>
      </c>
      <c r="AE1040" s="34">
        <v>0</v>
      </c>
      <c r="AF1040" s="34">
        <v>0</v>
      </c>
      <c r="AG1040" s="34">
        <v>0</v>
      </c>
      <c r="AH1040" s="34">
        <v>0</v>
      </c>
      <c r="AI1040" s="34">
        <v>1</v>
      </c>
      <c r="AJ1040" s="34">
        <v>19</v>
      </c>
      <c r="AK1040" s="34">
        <v>0</v>
      </c>
      <c r="AL1040" s="34">
        <v>0</v>
      </c>
      <c r="AM1040" s="34">
        <v>0</v>
      </c>
      <c r="AN1040" s="34">
        <v>0</v>
      </c>
      <c r="AO1040" s="34">
        <v>0</v>
      </c>
      <c r="AP1040" s="34">
        <v>0</v>
      </c>
      <c r="AQ1040" s="34">
        <v>0</v>
      </c>
      <c r="AR1040" s="34">
        <v>0</v>
      </c>
      <c r="AS1040" s="34">
        <v>0</v>
      </c>
      <c r="AT1040" s="34">
        <v>0</v>
      </c>
      <c r="AU1040" s="34">
        <f t="shared" si="122"/>
        <v>803</v>
      </c>
      <c r="AV1040" s="34">
        <f t="shared" si="122"/>
        <v>1490</v>
      </c>
      <c r="AW1040" s="84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</row>
    <row r="1041" spans="1:61" ht="15.75">
      <c r="A1041" s="77"/>
      <c r="B1041" s="8">
        <v>2020</v>
      </c>
      <c r="C1041" s="34">
        <v>0</v>
      </c>
      <c r="D1041" s="34">
        <v>0</v>
      </c>
      <c r="E1041" s="34">
        <v>66</v>
      </c>
      <c r="F1041" s="34">
        <v>46</v>
      </c>
      <c r="G1041" s="34">
        <v>32</v>
      </c>
      <c r="H1041" s="34">
        <v>57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>
        <v>121</v>
      </c>
      <c r="R1041" s="34">
        <v>567</v>
      </c>
      <c r="S1041" s="34">
        <v>129</v>
      </c>
      <c r="T1041" s="34">
        <v>33</v>
      </c>
      <c r="U1041" s="34">
        <v>8</v>
      </c>
      <c r="V1041" s="34">
        <v>23</v>
      </c>
      <c r="W1041" s="34">
        <v>0</v>
      </c>
      <c r="X1041" s="34">
        <v>0</v>
      </c>
      <c r="Y1041" s="34">
        <v>0</v>
      </c>
      <c r="Z1041" s="34">
        <v>0</v>
      </c>
      <c r="AA1041" s="34">
        <v>0</v>
      </c>
      <c r="AB1041" s="34">
        <v>0</v>
      </c>
      <c r="AC1041" s="34">
        <v>0</v>
      </c>
      <c r="AD1041" s="34">
        <v>0</v>
      </c>
      <c r="AE1041" s="34">
        <v>0</v>
      </c>
      <c r="AF1041" s="34">
        <v>0</v>
      </c>
      <c r="AG1041" s="34">
        <v>48</v>
      </c>
      <c r="AH1041" s="34">
        <v>84</v>
      </c>
      <c r="AI1041" s="34">
        <v>1</v>
      </c>
      <c r="AJ1041" s="34">
        <v>4</v>
      </c>
      <c r="AK1041" s="34">
        <v>0</v>
      </c>
      <c r="AL1041" s="34">
        <v>0</v>
      </c>
      <c r="AM1041" s="34">
        <v>0</v>
      </c>
      <c r="AN1041" s="34">
        <v>0</v>
      </c>
      <c r="AO1041" s="34">
        <v>0</v>
      </c>
      <c r="AP1041" s="34">
        <v>0</v>
      </c>
      <c r="AQ1041" s="34">
        <v>0</v>
      </c>
      <c r="AR1041" s="34">
        <v>0</v>
      </c>
      <c r="AS1041" s="34">
        <v>1592</v>
      </c>
      <c r="AT1041" s="34">
        <v>414</v>
      </c>
      <c r="AU1041" s="34">
        <f t="shared" si="122"/>
        <v>1997</v>
      </c>
      <c r="AV1041" s="34">
        <f t="shared" si="122"/>
        <v>1228</v>
      </c>
      <c r="AW1041" s="85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</row>
    <row r="1042" spans="1:61" ht="15.75">
      <c r="A1042" s="75" t="s">
        <v>45</v>
      </c>
      <c r="B1042" s="8">
        <v>2018</v>
      </c>
      <c r="C1042" s="34">
        <v>76</v>
      </c>
      <c r="D1042" s="34">
        <v>320</v>
      </c>
      <c r="E1042" s="34">
        <v>197</v>
      </c>
      <c r="F1042" s="34">
        <v>538</v>
      </c>
      <c r="G1042" s="34">
        <v>0</v>
      </c>
      <c r="H1042" s="34">
        <v>0</v>
      </c>
      <c r="I1042" s="34">
        <v>0</v>
      </c>
      <c r="J1042" s="34">
        <v>0</v>
      </c>
      <c r="K1042" s="34">
        <v>25</v>
      </c>
      <c r="L1042" s="34">
        <v>10</v>
      </c>
      <c r="M1042" s="34">
        <v>0</v>
      </c>
      <c r="N1042" s="34">
        <v>0</v>
      </c>
      <c r="O1042" s="34">
        <v>0</v>
      </c>
      <c r="P1042" s="34">
        <v>0</v>
      </c>
      <c r="Q1042" s="34">
        <v>0</v>
      </c>
      <c r="R1042" s="34">
        <v>0</v>
      </c>
      <c r="S1042" s="34">
        <v>0</v>
      </c>
      <c r="T1042" s="34">
        <v>0</v>
      </c>
      <c r="U1042" s="34">
        <v>0</v>
      </c>
      <c r="V1042" s="34">
        <v>0</v>
      </c>
      <c r="W1042" s="34">
        <v>0</v>
      </c>
      <c r="X1042" s="34">
        <v>0</v>
      </c>
      <c r="Y1042" s="34">
        <v>0</v>
      </c>
      <c r="Z1042" s="34">
        <v>0</v>
      </c>
      <c r="AA1042" s="34">
        <v>0</v>
      </c>
      <c r="AB1042" s="34">
        <v>0</v>
      </c>
      <c r="AC1042" s="34">
        <v>0</v>
      </c>
      <c r="AD1042" s="34">
        <v>0</v>
      </c>
      <c r="AE1042" s="34">
        <v>0</v>
      </c>
      <c r="AF1042" s="34">
        <v>0</v>
      </c>
      <c r="AG1042" s="34">
        <v>0</v>
      </c>
      <c r="AH1042" s="34">
        <v>0</v>
      </c>
      <c r="AI1042" s="34">
        <v>0</v>
      </c>
      <c r="AJ1042" s="34">
        <v>0</v>
      </c>
      <c r="AK1042" s="34">
        <v>0</v>
      </c>
      <c r="AL1042" s="34">
        <v>0</v>
      </c>
      <c r="AM1042" s="34">
        <v>2556</v>
      </c>
      <c r="AN1042" s="34">
        <v>6041</v>
      </c>
      <c r="AO1042" s="34">
        <v>0</v>
      </c>
      <c r="AP1042" s="34">
        <v>0</v>
      </c>
      <c r="AQ1042" s="34">
        <v>0</v>
      </c>
      <c r="AR1042" s="34">
        <v>2</v>
      </c>
      <c r="AS1042" s="34">
        <v>0</v>
      </c>
      <c r="AT1042" s="34">
        <v>0</v>
      </c>
      <c r="AU1042" s="34">
        <f t="shared" si="122"/>
        <v>2854</v>
      </c>
      <c r="AV1042" s="34">
        <f t="shared" si="122"/>
        <v>6911</v>
      </c>
      <c r="AW1042" s="83" t="s">
        <v>274</v>
      </c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</row>
    <row r="1043" spans="1:61" ht="15.75">
      <c r="A1043" s="76"/>
      <c r="B1043" s="8">
        <v>2019</v>
      </c>
      <c r="C1043" s="34">
        <v>11</v>
      </c>
      <c r="D1043" s="34">
        <v>27</v>
      </c>
      <c r="E1043" s="34">
        <v>238</v>
      </c>
      <c r="F1043" s="34">
        <v>615</v>
      </c>
      <c r="G1043" s="34">
        <v>2</v>
      </c>
      <c r="H1043" s="34">
        <v>5</v>
      </c>
      <c r="I1043" s="34">
        <v>38</v>
      </c>
      <c r="J1043" s="34">
        <v>114</v>
      </c>
      <c r="K1043" s="34">
        <v>3000</v>
      </c>
      <c r="L1043" s="34">
        <v>1198</v>
      </c>
      <c r="M1043" s="34">
        <v>0</v>
      </c>
      <c r="N1043" s="34">
        <v>0</v>
      </c>
      <c r="O1043" s="34">
        <v>0</v>
      </c>
      <c r="P1043" s="34">
        <v>0</v>
      </c>
      <c r="Q1043" s="34">
        <v>0</v>
      </c>
      <c r="R1043" s="34">
        <v>0</v>
      </c>
      <c r="S1043" s="34">
        <v>0</v>
      </c>
      <c r="T1043" s="34">
        <v>0</v>
      </c>
      <c r="U1043" s="34">
        <v>0</v>
      </c>
      <c r="V1043" s="34">
        <v>0</v>
      </c>
      <c r="W1043" s="34">
        <v>0</v>
      </c>
      <c r="X1043" s="34">
        <v>0</v>
      </c>
      <c r="Y1043" s="34">
        <v>0</v>
      </c>
      <c r="Z1043" s="34">
        <v>0</v>
      </c>
      <c r="AA1043" s="34">
        <v>0</v>
      </c>
      <c r="AB1043" s="34">
        <v>0</v>
      </c>
      <c r="AC1043" s="34">
        <v>0</v>
      </c>
      <c r="AD1043" s="34">
        <v>0</v>
      </c>
      <c r="AE1043" s="34">
        <v>0</v>
      </c>
      <c r="AF1043" s="34">
        <v>0</v>
      </c>
      <c r="AG1043" s="34">
        <v>13</v>
      </c>
      <c r="AH1043" s="34">
        <v>35</v>
      </c>
      <c r="AI1043" s="34">
        <v>9</v>
      </c>
      <c r="AJ1043" s="34">
        <v>28</v>
      </c>
      <c r="AK1043" s="34">
        <v>0</v>
      </c>
      <c r="AL1043" s="34">
        <v>0</v>
      </c>
      <c r="AM1043" s="34">
        <v>1853</v>
      </c>
      <c r="AN1043" s="34">
        <v>5837</v>
      </c>
      <c r="AO1043" s="34">
        <v>0</v>
      </c>
      <c r="AP1043" s="34">
        <v>0</v>
      </c>
      <c r="AQ1043" s="34">
        <v>0</v>
      </c>
      <c r="AR1043" s="34">
        <v>0</v>
      </c>
      <c r="AS1043" s="34">
        <v>0</v>
      </c>
      <c r="AT1043" s="34">
        <v>0</v>
      </c>
      <c r="AU1043" s="34">
        <f t="shared" si="122"/>
        <v>5164</v>
      </c>
      <c r="AV1043" s="34">
        <f t="shared" si="122"/>
        <v>7859</v>
      </c>
      <c r="AW1043" s="84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</row>
    <row r="1044" spans="1:61" ht="15.75">
      <c r="A1044" s="77"/>
      <c r="B1044" s="8">
        <v>2020</v>
      </c>
      <c r="C1044" s="34">
        <v>7</v>
      </c>
      <c r="D1044" s="34">
        <v>18</v>
      </c>
      <c r="E1044" s="34">
        <v>167</v>
      </c>
      <c r="F1044" s="34">
        <v>592</v>
      </c>
      <c r="G1044" s="34">
        <v>1</v>
      </c>
      <c r="H1044" s="34">
        <v>1</v>
      </c>
      <c r="I1044" s="34">
        <v>0</v>
      </c>
      <c r="J1044" s="34">
        <v>0</v>
      </c>
      <c r="K1044" s="34">
        <v>1500</v>
      </c>
      <c r="L1044" s="34">
        <v>553</v>
      </c>
      <c r="M1044" s="34">
        <v>0</v>
      </c>
      <c r="N1044" s="34">
        <v>0</v>
      </c>
      <c r="O1044" s="34">
        <v>0</v>
      </c>
      <c r="P1044" s="34">
        <v>0</v>
      </c>
      <c r="Q1044" s="34">
        <v>24</v>
      </c>
      <c r="R1044" s="34">
        <v>10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0</v>
      </c>
      <c r="Y1044" s="34">
        <v>0</v>
      </c>
      <c r="Z1044" s="34">
        <v>0</v>
      </c>
      <c r="AA1044" s="34">
        <v>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8</v>
      </c>
      <c r="AJ1044" s="34">
        <v>14</v>
      </c>
      <c r="AK1044" s="34">
        <v>0</v>
      </c>
      <c r="AL1044" s="34">
        <v>0</v>
      </c>
      <c r="AM1044" s="34">
        <v>1316</v>
      </c>
      <c r="AN1044" s="34">
        <v>3835</v>
      </c>
      <c r="AO1044" s="34">
        <v>0</v>
      </c>
      <c r="AP1044" s="34">
        <v>0</v>
      </c>
      <c r="AQ1044" s="34">
        <v>0</v>
      </c>
      <c r="AR1044" s="34">
        <v>0</v>
      </c>
      <c r="AS1044" s="34">
        <v>0</v>
      </c>
      <c r="AT1044" s="34">
        <v>0</v>
      </c>
      <c r="AU1044" s="34">
        <f t="shared" si="122"/>
        <v>3023</v>
      </c>
      <c r="AV1044" s="34">
        <f t="shared" si="122"/>
        <v>5023</v>
      </c>
      <c r="AW1044" s="85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</row>
    <row r="1045" spans="1:61" ht="15.75">
      <c r="A1045" s="75" t="s">
        <v>46</v>
      </c>
      <c r="B1045" s="8">
        <v>2018</v>
      </c>
      <c r="C1045" s="34">
        <v>0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0</v>
      </c>
      <c r="K1045" s="34">
        <v>152480</v>
      </c>
      <c r="L1045" s="34">
        <v>18536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0</v>
      </c>
      <c r="X1045" s="34">
        <v>0</v>
      </c>
      <c r="Y1045" s="34">
        <v>0</v>
      </c>
      <c r="Z1045" s="34">
        <v>0</v>
      </c>
      <c r="AA1045" s="34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0</v>
      </c>
      <c r="AJ1045" s="34">
        <v>0</v>
      </c>
      <c r="AK1045" s="34">
        <v>0</v>
      </c>
      <c r="AL1045" s="34">
        <v>0</v>
      </c>
      <c r="AM1045" s="34">
        <v>44</v>
      </c>
      <c r="AN1045" s="34">
        <v>14</v>
      </c>
      <c r="AO1045" s="34">
        <v>687</v>
      </c>
      <c r="AP1045" s="34">
        <v>231</v>
      </c>
      <c r="AQ1045" s="34">
        <v>0</v>
      </c>
      <c r="AR1045" s="34">
        <v>0</v>
      </c>
      <c r="AS1045" s="34">
        <v>0</v>
      </c>
      <c r="AT1045" s="34">
        <v>0</v>
      </c>
      <c r="AU1045" s="34">
        <f t="shared" si="122"/>
        <v>153211</v>
      </c>
      <c r="AV1045" s="34">
        <f t="shared" si="122"/>
        <v>18781</v>
      </c>
      <c r="AW1045" s="83" t="s">
        <v>275</v>
      </c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</row>
    <row r="1046" spans="1:61" ht="15.75">
      <c r="A1046" s="76"/>
      <c r="B1046" s="8">
        <v>2019</v>
      </c>
      <c r="C1046" s="34">
        <v>0</v>
      </c>
      <c r="D1046" s="34">
        <v>0</v>
      </c>
      <c r="E1046" s="34">
        <v>0</v>
      </c>
      <c r="F1046" s="34">
        <v>0</v>
      </c>
      <c r="G1046" s="34">
        <v>0</v>
      </c>
      <c r="H1046" s="34">
        <v>0</v>
      </c>
      <c r="I1046" s="34">
        <v>0</v>
      </c>
      <c r="J1046" s="34">
        <v>0</v>
      </c>
      <c r="K1046" s="34">
        <v>45500</v>
      </c>
      <c r="L1046" s="34">
        <v>5700</v>
      </c>
      <c r="M1046" s="34">
        <v>0</v>
      </c>
      <c r="N1046" s="34">
        <v>0</v>
      </c>
      <c r="O1046" s="34">
        <v>0</v>
      </c>
      <c r="P1046" s="34">
        <v>0</v>
      </c>
      <c r="Q1046" s="34">
        <v>0</v>
      </c>
      <c r="R1046" s="34">
        <v>0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4">
        <v>0</v>
      </c>
      <c r="Y1046" s="34">
        <v>0</v>
      </c>
      <c r="Z1046" s="34">
        <v>0</v>
      </c>
      <c r="AA1046" s="34">
        <v>0</v>
      </c>
      <c r="AB1046" s="34">
        <v>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0</v>
      </c>
      <c r="AH1046" s="34">
        <v>0</v>
      </c>
      <c r="AI1046" s="34">
        <v>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0</v>
      </c>
      <c r="AO1046" s="34">
        <v>963</v>
      </c>
      <c r="AP1046" s="34">
        <v>288</v>
      </c>
      <c r="AQ1046" s="34">
        <v>0</v>
      </c>
      <c r="AR1046" s="34">
        <v>0</v>
      </c>
      <c r="AS1046" s="34">
        <v>0</v>
      </c>
      <c r="AT1046" s="34">
        <v>0</v>
      </c>
      <c r="AU1046" s="34">
        <f t="shared" si="122"/>
        <v>46463</v>
      </c>
      <c r="AV1046" s="34">
        <f t="shared" si="122"/>
        <v>5988</v>
      </c>
      <c r="AW1046" s="84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</row>
    <row r="1047" spans="1:61" ht="15.75">
      <c r="A1047" s="77"/>
      <c r="B1047" s="8">
        <v>2020</v>
      </c>
      <c r="C1047" s="34">
        <v>0</v>
      </c>
      <c r="D1047" s="34">
        <v>0</v>
      </c>
      <c r="E1047" s="34">
        <v>0</v>
      </c>
      <c r="F1047" s="34">
        <v>0</v>
      </c>
      <c r="G1047" s="34">
        <v>0</v>
      </c>
      <c r="H1047" s="34">
        <v>0</v>
      </c>
      <c r="I1047" s="34">
        <v>0</v>
      </c>
      <c r="J1047" s="34">
        <v>0</v>
      </c>
      <c r="K1047" s="34">
        <v>87285</v>
      </c>
      <c r="L1047" s="34">
        <v>35481</v>
      </c>
      <c r="M1047" s="34">
        <v>0</v>
      </c>
      <c r="N1047" s="34">
        <v>0</v>
      </c>
      <c r="O1047" s="34">
        <v>0</v>
      </c>
      <c r="P1047" s="34">
        <v>0</v>
      </c>
      <c r="Q1047" s="34">
        <v>23</v>
      </c>
      <c r="R1047" s="34">
        <v>7</v>
      </c>
      <c r="S1047" s="34">
        <v>0</v>
      </c>
      <c r="T1047" s="34">
        <v>0</v>
      </c>
      <c r="U1047" s="34">
        <v>0</v>
      </c>
      <c r="V1047" s="34">
        <v>0</v>
      </c>
      <c r="W1047" s="34">
        <v>0</v>
      </c>
      <c r="X1047" s="34">
        <v>0</v>
      </c>
      <c r="Y1047" s="34">
        <v>0</v>
      </c>
      <c r="Z1047" s="34">
        <v>0</v>
      </c>
      <c r="AA1047" s="34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0</v>
      </c>
      <c r="AJ1047" s="34">
        <v>0</v>
      </c>
      <c r="AK1047" s="34">
        <v>0</v>
      </c>
      <c r="AL1047" s="34">
        <v>0</v>
      </c>
      <c r="AM1047" s="34">
        <v>0</v>
      </c>
      <c r="AN1047" s="34">
        <v>0</v>
      </c>
      <c r="AO1047" s="34">
        <v>1016</v>
      </c>
      <c r="AP1047" s="34">
        <v>325</v>
      </c>
      <c r="AQ1047" s="34">
        <v>0</v>
      </c>
      <c r="AR1047" s="34">
        <v>0</v>
      </c>
      <c r="AS1047" s="34">
        <v>0</v>
      </c>
      <c r="AT1047" s="34">
        <v>0</v>
      </c>
      <c r="AU1047" s="34">
        <f t="shared" si="122"/>
        <v>88324</v>
      </c>
      <c r="AV1047" s="34">
        <f t="shared" si="122"/>
        <v>35813</v>
      </c>
      <c r="AW1047" s="85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</row>
    <row r="1048" spans="1:61" ht="15.75">
      <c r="A1048" s="75" t="s">
        <v>47</v>
      </c>
      <c r="B1048" s="8">
        <v>2018</v>
      </c>
      <c r="C1048" s="34">
        <v>631</v>
      </c>
      <c r="D1048" s="34">
        <v>1240</v>
      </c>
      <c r="E1048" s="34">
        <v>7518</v>
      </c>
      <c r="F1048" s="34">
        <v>4674</v>
      </c>
      <c r="G1048" s="34">
        <v>0</v>
      </c>
      <c r="H1048" s="34">
        <v>0</v>
      </c>
      <c r="I1048" s="34">
        <v>0</v>
      </c>
      <c r="J1048" s="34">
        <v>0</v>
      </c>
      <c r="K1048" s="34">
        <v>0</v>
      </c>
      <c r="L1048" s="34">
        <v>0</v>
      </c>
      <c r="M1048" s="34">
        <v>0</v>
      </c>
      <c r="N1048" s="34">
        <v>0</v>
      </c>
      <c r="O1048" s="34">
        <v>0</v>
      </c>
      <c r="P1048" s="34">
        <v>0</v>
      </c>
      <c r="Q1048" s="34">
        <v>22058</v>
      </c>
      <c r="R1048" s="34">
        <v>24244</v>
      </c>
      <c r="S1048" s="34">
        <v>0</v>
      </c>
      <c r="T1048" s="34">
        <v>0</v>
      </c>
      <c r="U1048" s="34">
        <v>0</v>
      </c>
      <c r="V1048" s="34">
        <v>0</v>
      </c>
      <c r="W1048" s="34">
        <v>0</v>
      </c>
      <c r="X1048" s="34">
        <v>0</v>
      </c>
      <c r="Y1048" s="34">
        <v>0</v>
      </c>
      <c r="Z1048" s="34">
        <v>0</v>
      </c>
      <c r="AA1048" s="34">
        <v>3532</v>
      </c>
      <c r="AB1048" s="34">
        <v>1662</v>
      </c>
      <c r="AC1048" s="34">
        <v>0</v>
      </c>
      <c r="AD1048" s="34">
        <v>0</v>
      </c>
      <c r="AE1048" s="34">
        <v>0</v>
      </c>
      <c r="AF1048" s="34">
        <v>0</v>
      </c>
      <c r="AG1048" s="34">
        <v>768</v>
      </c>
      <c r="AH1048" s="34">
        <v>778</v>
      </c>
      <c r="AI1048" s="34">
        <v>2</v>
      </c>
      <c r="AJ1048" s="34">
        <v>8</v>
      </c>
      <c r="AK1048" s="34">
        <v>0</v>
      </c>
      <c r="AL1048" s="34">
        <v>0</v>
      </c>
      <c r="AM1048" s="34">
        <v>100782</v>
      </c>
      <c r="AN1048" s="34">
        <v>54357</v>
      </c>
      <c r="AO1048" s="34">
        <v>5702</v>
      </c>
      <c r="AP1048" s="34">
        <v>2412</v>
      </c>
      <c r="AQ1048" s="34">
        <v>0</v>
      </c>
      <c r="AR1048" s="34">
        <v>0</v>
      </c>
      <c r="AS1048" s="34">
        <v>0</v>
      </c>
      <c r="AT1048" s="34">
        <v>0</v>
      </c>
      <c r="AU1048" s="34">
        <f t="shared" si="122"/>
        <v>140993</v>
      </c>
      <c r="AV1048" s="34">
        <f t="shared" si="122"/>
        <v>89375</v>
      </c>
      <c r="AW1048" s="83" t="s">
        <v>48</v>
      </c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</row>
    <row r="1049" spans="1:61" ht="15.75">
      <c r="A1049" s="76"/>
      <c r="B1049" s="8">
        <v>2019</v>
      </c>
      <c r="C1049" s="34">
        <v>842</v>
      </c>
      <c r="D1049" s="34">
        <v>1518</v>
      </c>
      <c r="E1049" s="34">
        <v>8025</v>
      </c>
      <c r="F1049" s="34">
        <v>4369</v>
      </c>
      <c r="G1049" s="34">
        <v>0</v>
      </c>
      <c r="H1049" s="34">
        <v>0</v>
      </c>
      <c r="I1049" s="34">
        <v>0</v>
      </c>
      <c r="J1049" s="34">
        <v>0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4">
        <v>0</v>
      </c>
      <c r="Q1049" s="34">
        <v>23703</v>
      </c>
      <c r="R1049" s="34">
        <v>27968</v>
      </c>
      <c r="S1049" s="34">
        <v>0</v>
      </c>
      <c r="T1049" s="34">
        <v>0</v>
      </c>
      <c r="U1049" s="34">
        <v>0</v>
      </c>
      <c r="V1049" s="34">
        <v>0</v>
      </c>
      <c r="W1049" s="34">
        <v>0</v>
      </c>
      <c r="X1049" s="34">
        <v>0</v>
      </c>
      <c r="Y1049" s="34">
        <v>0</v>
      </c>
      <c r="Z1049" s="34">
        <v>0</v>
      </c>
      <c r="AA1049" s="34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887</v>
      </c>
      <c r="AH1049" s="34">
        <v>1199</v>
      </c>
      <c r="AI1049" s="34">
        <v>3</v>
      </c>
      <c r="AJ1049" s="34">
        <v>13</v>
      </c>
      <c r="AK1049" s="34">
        <v>0</v>
      </c>
      <c r="AL1049" s="34">
        <v>0</v>
      </c>
      <c r="AM1049" s="34">
        <v>66866</v>
      </c>
      <c r="AN1049" s="34">
        <v>37900</v>
      </c>
      <c r="AO1049" s="34">
        <v>2192</v>
      </c>
      <c r="AP1049" s="34">
        <v>1243</v>
      </c>
      <c r="AQ1049" s="34">
        <v>0</v>
      </c>
      <c r="AR1049" s="34">
        <v>0</v>
      </c>
      <c r="AS1049" s="34">
        <v>0</v>
      </c>
      <c r="AT1049" s="34">
        <v>0</v>
      </c>
      <c r="AU1049" s="34">
        <f t="shared" si="122"/>
        <v>102518</v>
      </c>
      <c r="AV1049" s="34">
        <f t="shared" si="122"/>
        <v>74210</v>
      </c>
      <c r="AW1049" s="84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</row>
    <row r="1050" spans="1:61" ht="15.75">
      <c r="A1050" s="77"/>
      <c r="B1050" s="8">
        <v>2020</v>
      </c>
      <c r="C1050" s="34">
        <v>466</v>
      </c>
      <c r="D1050" s="34">
        <v>808</v>
      </c>
      <c r="E1050" s="34">
        <v>93313</v>
      </c>
      <c r="F1050" s="34">
        <v>40596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4">
        <v>0</v>
      </c>
      <c r="N1050" s="34">
        <v>0</v>
      </c>
      <c r="O1050" s="34">
        <v>0</v>
      </c>
      <c r="P1050" s="34">
        <v>0</v>
      </c>
      <c r="Q1050" s="34">
        <v>23793</v>
      </c>
      <c r="R1050" s="34">
        <v>29144</v>
      </c>
      <c r="S1050" s="34">
        <v>0</v>
      </c>
      <c r="T1050" s="34">
        <v>0</v>
      </c>
      <c r="U1050" s="34">
        <v>0</v>
      </c>
      <c r="V1050" s="34">
        <v>0</v>
      </c>
      <c r="W1050" s="34">
        <v>0</v>
      </c>
      <c r="X1050" s="34">
        <v>0</v>
      </c>
      <c r="Y1050" s="34">
        <v>0</v>
      </c>
      <c r="Z1050" s="34">
        <v>0</v>
      </c>
      <c r="AA1050" s="34">
        <v>0</v>
      </c>
      <c r="AB1050" s="34">
        <v>0</v>
      </c>
      <c r="AC1050" s="34">
        <v>0</v>
      </c>
      <c r="AD1050" s="34">
        <v>0</v>
      </c>
      <c r="AE1050" s="34">
        <v>0</v>
      </c>
      <c r="AF1050" s="34">
        <v>0</v>
      </c>
      <c r="AG1050" s="34">
        <v>988</v>
      </c>
      <c r="AH1050" s="34">
        <v>1095</v>
      </c>
      <c r="AI1050" s="34">
        <v>17</v>
      </c>
      <c r="AJ1050" s="34">
        <v>78</v>
      </c>
      <c r="AK1050" s="34">
        <v>0</v>
      </c>
      <c r="AL1050" s="34">
        <v>0</v>
      </c>
      <c r="AM1050" s="34">
        <v>41136</v>
      </c>
      <c r="AN1050" s="34">
        <v>29643</v>
      </c>
      <c r="AO1050" s="34">
        <v>241</v>
      </c>
      <c r="AP1050" s="34">
        <v>375</v>
      </c>
      <c r="AQ1050" s="34">
        <v>0</v>
      </c>
      <c r="AR1050" s="34">
        <v>0</v>
      </c>
      <c r="AS1050" s="34">
        <v>0</v>
      </c>
      <c r="AT1050" s="34">
        <v>0</v>
      </c>
      <c r="AU1050" s="34">
        <f>SUM(C1050,E1050,G1050,I1050,K1050,M1050,O1050,Q1050,S1050,U1050,W1050,Y1050,AA1050,AC1050,AE1050,AG1050,AI1050,AK1050,AM1050,AO1050,AQ1050,AS1050)</f>
        <v>159954</v>
      </c>
      <c r="AV1050" s="34">
        <f>SUM(D1050,F1050,H1050,J1050,L1050,N1050,P1050,R1050,T1050,V1050,X1050,Z1050,AB1050,AD1050,AF1050,AH1050,AJ1050,AL1050,AN1050,AP1050,AR1050,AT1050)</f>
        <v>101739</v>
      </c>
      <c r="AW1050" s="85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</row>
    <row r="1051" spans="1:61" ht="15.75">
      <c r="A1051" s="75" t="s">
        <v>120</v>
      </c>
      <c r="B1051" s="8">
        <v>2018</v>
      </c>
      <c r="C1051" s="34">
        <f>SUM(C985,C988,C991,C994,C997,C1000,C1003,C1006,C1009,C1012,C1015,C1018,C1021,C1024,C1027,C1030,C1033,C1036,C1039,C1042,C1045,C1048)</f>
        <v>10708</v>
      </c>
      <c r="D1051" s="34">
        <f t="shared" ref="D1051:AJ1053" si="123">SUM(D985,D988,D991,D994,D997,D1000,D1003,D1006,D1009,D1012,D1015,D1018,D1021,D1024,D1027,D1030,D1033,D1036,D1039,D1042,D1045,D1048)</f>
        <v>13160</v>
      </c>
      <c r="E1051" s="34">
        <f t="shared" si="123"/>
        <v>911528.99161558447</v>
      </c>
      <c r="F1051" s="34">
        <f t="shared" si="123"/>
        <v>290294.2598</v>
      </c>
      <c r="G1051" s="34">
        <f t="shared" si="123"/>
        <v>19323</v>
      </c>
      <c r="H1051" s="34">
        <f t="shared" si="123"/>
        <v>61618.8272</v>
      </c>
      <c r="I1051" s="34">
        <f t="shared" si="123"/>
        <v>139863</v>
      </c>
      <c r="J1051" s="34">
        <f t="shared" si="123"/>
        <v>67372</v>
      </c>
      <c r="K1051" s="34">
        <f t="shared" si="123"/>
        <v>280053</v>
      </c>
      <c r="L1051" s="34">
        <f t="shared" si="123"/>
        <v>93633</v>
      </c>
      <c r="M1051" s="34">
        <f t="shared" si="123"/>
        <v>0</v>
      </c>
      <c r="N1051" s="34">
        <f t="shared" si="123"/>
        <v>0</v>
      </c>
      <c r="O1051" s="34">
        <f t="shared" si="123"/>
        <v>0</v>
      </c>
      <c r="P1051" s="34">
        <f t="shared" si="123"/>
        <v>0</v>
      </c>
      <c r="Q1051" s="34">
        <f t="shared" si="123"/>
        <v>239259.11</v>
      </c>
      <c r="R1051" s="34">
        <f t="shared" si="123"/>
        <v>179654</v>
      </c>
      <c r="S1051" s="34">
        <f t="shared" si="123"/>
        <v>14.113</v>
      </c>
      <c r="T1051" s="34">
        <f t="shared" si="123"/>
        <v>37.713000000000001</v>
      </c>
      <c r="U1051" s="34">
        <f t="shared" si="123"/>
        <v>901</v>
      </c>
      <c r="V1051" s="34">
        <f t="shared" si="123"/>
        <v>6566</v>
      </c>
      <c r="W1051" s="34">
        <f t="shared" si="123"/>
        <v>0</v>
      </c>
      <c r="X1051" s="34">
        <f t="shared" si="123"/>
        <v>0</v>
      </c>
      <c r="Y1051" s="34">
        <f t="shared" si="123"/>
        <v>0</v>
      </c>
      <c r="Z1051" s="34">
        <f t="shared" si="123"/>
        <v>0</v>
      </c>
      <c r="AA1051" s="34">
        <f t="shared" si="123"/>
        <v>5140</v>
      </c>
      <c r="AB1051" s="34">
        <f t="shared" si="123"/>
        <v>4614</v>
      </c>
      <c r="AC1051" s="34">
        <f t="shared" si="123"/>
        <v>0</v>
      </c>
      <c r="AD1051" s="34">
        <f t="shared" si="123"/>
        <v>0</v>
      </c>
      <c r="AE1051" s="34">
        <f t="shared" si="123"/>
        <v>0</v>
      </c>
      <c r="AF1051" s="34">
        <f t="shared" si="123"/>
        <v>0</v>
      </c>
      <c r="AG1051" s="34">
        <f t="shared" si="123"/>
        <v>3953.9209999999998</v>
      </c>
      <c r="AH1051" s="34">
        <f t="shared" si="123"/>
        <v>6755.7618000000002</v>
      </c>
      <c r="AI1051" s="34">
        <f t="shared" si="123"/>
        <v>22053.694</v>
      </c>
      <c r="AJ1051" s="34">
        <f t="shared" si="123"/>
        <v>48411.257599999997</v>
      </c>
      <c r="AK1051" s="34">
        <f t="shared" ref="AK1051:AT1051" si="124">SUM(AK985,AK988,AK991,AK994,AK997,AK1000,AK1003,AK1006,AK1009,AK1012,AK1015,AK1018,AK1021,AK1024,AK1027,AK1030,AK1033,AK1036,AK1039,AK1042,AK1045,AK1048)</f>
        <v>0</v>
      </c>
      <c r="AL1051" s="34">
        <f t="shared" si="124"/>
        <v>0</v>
      </c>
      <c r="AM1051" s="34">
        <f t="shared" si="124"/>
        <v>479316.03914999997</v>
      </c>
      <c r="AN1051" s="34">
        <f t="shared" si="124"/>
        <v>313863.86197823001</v>
      </c>
      <c r="AO1051" s="34">
        <f t="shared" si="124"/>
        <v>72297.296449999994</v>
      </c>
      <c r="AP1051" s="34">
        <f t="shared" si="124"/>
        <v>34644.754957264217</v>
      </c>
      <c r="AQ1051" s="34">
        <f t="shared" si="124"/>
        <v>0</v>
      </c>
      <c r="AR1051" s="34">
        <f t="shared" si="124"/>
        <v>2</v>
      </c>
      <c r="AS1051" s="34">
        <f t="shared" si="124"/>
        <v>1</v>
      </c>
      <c r="AT1051" s="34">
        <f t="shared" si="124"/>
        <v>343</v>
      </c>
      <c r="AU1051" s="34">
        <f t="shared" ref="AU1051:AV1053" si="125">SUM(AU985,AU988,AU991,AU994,AU997,AU1000,AU1003,AU1006,AU1009,AU1012,AU1015,AU1018,AU1021,AU1024,AU1027,AU1030,AU1033,AU1036,AU1039,AU1042,AU1045,AU1048)</f>
        <v>2184412.1652155844</v>
      </c>
      <c r="AV1051" s="34">
        <f t="shared" si="125"/>
        <v>1120970.4363354943</v>
      </c>
      <c r="AW1051" s="83" t="s">
        <v>82</v>
      </c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</row>
    <row r="1052" spans="1:61" ht="15.75">
      <c r="A1052" s="76"/>
      <c r="B1052" s="8">
        <v>2019</v>
      </c>
      <c r="C1052" s="34">
        <f>SUM(C986,C989,C992,C995,C998,C1001,C1004,C1007,C1010,C1013,C1016,C1019,C1022,C1025,C1028,C1031,C1034,C1037,C1040,C1043,C1046,C1049)</f>
        <v>5412</v>
      </c>
      <c r="D1052" s="34">
        <f t="shared" si="123"/>
        <v>10401</v>
      </c>
      <c r="E1052" s="34">
        <f t="shared" si="123"/>
        <v>261583</v>
      </c>
      <c r="F1052" s="34">
        <f t="shared" si="123"/>
        <v>148351</v>
      </c>
      <c r="G1052" s="34">
        <f t="shared" si="123"/>
        <v>10718</v>
      </c>
      <c r="H1052" s="34">
        <f t="shared" si="123"/>
        <v>34280</v>
      </c>
      <c r="I1052" s="34">
        <f t="shared" si="123"/>
        <v>37047</v>
      </c>
      <c r="J1052" s="34">
        <f t="shared" si="123"/>
        <v>23495</v>
      </c>
      <c r="K1052" s="34">
        <f t="shared" si="123"/>
        <v>360418</v>
      </c>
      <c r="L1052" s="34">
        <f t="shared" si="123"/>
        <v>126805</v>
      </c>
      <c r="M1052" s="34">
        <f t="shared" si="123"/>
        <v>0</v>
      </c>
      <c r="N1052" s="34">
        <f t="shared" si="123"/>
        <v>0</v>
      </c>
      <c r="O1052" s="34">
        <f t="shared" si="123"/>
        <v>0</v>
      </c>
      <c r="P1052" s="34">
        <f t="shared" si="123"/>
        <v>0</v>
      </c>
      <c r="Q1052" s="34">
        <f t="shared" si="123"/>
        <v>359407</v>
      </c>
      <c r="R1052" s="34">
        <f t="shared" si="123"/>
        <v>202998</v>
      </c>
      <c r="S1052" s="34">
        <f t="shared" si="123"/>
        <v>22</v>
      </c>
      <c r="T1052" s="34">
        <f t="shared" si="123"/>
        <v>618</v>
      </c>
      <c r="U1052" s="34">
        <f t="shared" si="123"/>
        <v>4096</v>
      </c>
      <c r="V1052" s="34">
        <f t="shared" si="123"/>
        <v>4743</v>
      </c>
      <c r="W1052" s="34">
        <f t="shared" si="123"/>
        <v>0</v>
      </c>
      <c r="X1052" s="34">
        <f t="shared" si="123"/>
        <v>0</v>
      </c>
      <c r="Y1052" s="34">
        <f t="shared" si="123"/>
        <v>6640</v>
      </c>
      <c r="Z1052" s="34">
        <f t="shared" si="123"/>
        <v>1072</v>
      </c>
      <c r="AA1052" s="34">
        <f t="shared" si="123"/>
        <v>3159</v>
      </c>
      <c r="AB1052" s="34">
        <f t="shared" si="123"/>
        <v>8640</v>
      </c>
      <c r="AC1052" s="34">
        <f t="shared" si="123"/>
        <v>41</v>
      </c>
      <c r="AD1052" s="34">
        <f t="shared" si="123"/>
        <v>119</v>
      </c>
      <c r="AE1052" s="34">
        <f t="shared" si="123"/>
        <v>0</v>
      </c>
      <c r="AF1052" s="34">
        <f t="shared" si="123"/>
        <v>0</v>
      </c>
      <c r="AG1052" s="34">
        <f t="shared" si="123"/>
        <v>6174</v>
      </c>
      <c r="AH1052" s="34">
        <f t="shared" si="123"/>
        <v>8087</v>
      </c>
      <c r="AI1052" s="34">
        <f t="shared" si="123"/>
        <v>18853</v>
      </c>
      <c r="AJ1052" s="34">
        <f t="shared" si="123"/>
        <v>18275</v>
      </c>
      <c r="AK1052" s="34">
        <f t="shared" ref="AK1052:AT1052" si="126">SUM(AK986,AK989,AK992,AK995,AK998,AK1001,AK1004,AK1007,AK1010,AK1013,AK1016,AK1019,AK1022,AK1025,AK1028,AK1031,AK1034,AK1037,AK1040,AK1043,AK1046,AK1049)</f>
        <v>0</v>
      </c>
      <c r="AL1052" s="34">
        <f t="shared" si="126"/>
        <v>0</v>
      </c>
      <c r="AM1052" s="34">
        <f t="shared" si="126"/>
        <v>224920.94763271161</v>
      </c>
      <c r="AN1052" s="34">
        <f t="shared" si="126"/>
        <v>145607</v>
      </c>
      <c r="AO1052" s="34">
        <f t="shared" si="126"/>
        <v>99017.822620016275</v>
      </c>
      <c r="AP1052" s="34">
        <f t="shared" si="126"/>
        <v>48277</v>
      </c>
      <c r="AQ1052" s="34">
        <f t="shared" si="126"/>
        <v>0</v>
      </c>
      <c r="AR1052" s="34">
        <f t="shared" si="126"/>
        <v>0</v>
      </c>
      <c r="AS1052" s="34">
        <f t="shared" si="126"/>
        <v>4.9000000000000002E-2</v>
      </c>
      <c r="AT1052" s="34">
        <f t="shared" si="126"/>
        <v>8.0600000000000005E-2</v>
      </c>
      <c r="AU1052" s="34">
        <f t="shared" si="125"/>
        <v>1397508.819252728</v>
      </c>
      <c r="AV1052" s="34">
        <f t="shared" si="125"/>
        <v>781768.08059999999</v>
      </c>
      <c r="AW1052" s="84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</row>
    <row r="1053" spans="1:61" ht="15.75">
      <c r="A1053" s="77"/>
      <c r="B1053" s="8">
        <v>2020</v>
      </c>
      <c r="C1053" s="34">
        <f t="shared" ref="C1053:R1053" si="127">SUM(C987,C990,C993,C996,C999,C1002,C1005,C1008,C1011,C1014,C1017,C1020,C1023,C1026,C1029,C1032,C1035,C1038,C1041,C1044,C1047,C1050)</f>
        <v>9637</v>
      </c>
      <c r="D1053" s="34">
        <f t="shared" si="127"/>
        <v>18936</v>
      </c>
      <c r="E1053" s="34">
        <f t="shared" si="127"/>
        <v>859614</v>
      </c>
      <c r="F1053" s="34">
        <f t="shared" si="127"/>
        <v>394780</v>
      </c>
      <c r="G1053" s="34">
        <f t="shared" si="127"/>
        <v>1384</v>
      </c>
      <c r="H1053" s="34">
        <f t="shared" si="127"/>
        <v>2834</v>
      </c>
      <c r="I1053" s="34">
        <f t="shared" si="127"/>
        <v>8316</v>
      </c>
      <c r="J1053" s="34">
        <f t="shared" si="127"/>
        <v>9531</v>
      </c>
      <c r="K1053" s="34">
        <f t="shared" si="127"/>
        <v>411049</v>
      </c>
      <c r="L1053" s="34">
        <f t="shared" si="127"/>
        <v>169847</v>
      </c>
      <c r="M1053" s="34">
        <f t="shared" si="127"/>
        <v>0</v>
      </c>
      <c r="N1053" s="34">
        <f t="shared" si="127"/>
        <v>0</v>
      </c>
      <c r="O1053" s="34">
        <f t="shared" si="127"/>
        <v>0</v>
      </c>
      <c r="P1053" s="34">
        <f t="shared" si="127"/>
        <v>0</v>
      </c>
      <c r="Q1053" s="34">
        <f t="shared" si="127"/>
        <v>303485</v>
      </c>
      <c r="R1053" s="34">
        <f t="shared" si="127"/>
        <v>190864</v>
      </c>
      <c r="S1053" s="34">
        <f t="shared" si="123"/>
        <v>197</v>
      </c>
      <c r="T1053" s="34">
        <f t="shared" si="123"/>
        <v>113</v>
      </c>
      <c r="U1053" s="34">
        <f t="shared" si="123"/>
        <v>4970</v>
      </c>
      <c r="V1053" s="34">
        <f t="shared" si="123"/>
        <v>6634</v>
      </c>
      <c r="W1053" s="34">
        <f t="shared" si="123"/>
        <v>0</v>
      </c>
      <c r="X1053" s="34">
        <f t="shared" si="123"/>
        <v>0</v>
      </c>
      <c r="Y1053" s="34">
        <f t="shared" si="123"/>
        <v>5414</v>
      </c>
      <c r="Z1053" s="34">
        <f t="shared" si="123"/>
        <v>893</v>
      </c>
      <c r="AA1053" s="34">
        <f t="shared" si="123"/>
        <v>1341</v>
      </c>
      <c r="AB1053" s="34">
        <f t="shared" si="123"/>
        <v>3425</v>
      </c>
      <c r="AC1053" s="34">
        <f t="shared" si="123"/>
        <v>31</v>
      </c>
      <c r="AD1053" s="34">
        <f t="shared" si="123"/>
        <v>76</v>
      </c>
      <c r="AE1053" s="34">
        <f t="shared" si="123"/>
        <v>0</v>
      </c>
      <c r="AF1053" s="34">
        <f t="shared" si="123"/>
        <v>1</v>
      </c>
      <c r="AG1053" s="34">
        <f t="shared" si="123"/>
        <v>6747</v>
      </c>
      <c r="AH1053" s="34">
        <f t="shared" si="123"/>
        <v>10092</v>
      </c>
      <c r="AI1053" s="34">
        <f t="shared" si="123"/>
        <v>11687</v>
      </c>
      <c r="AJ1053" s="34">
        <f t="shared" si="123"/>
        <v>17267</v>
      </c>
      <c r="AK1053" s="34">
        <f t="shared" ref="AK1053:AT1053" si="128">SUM(AK987,AK990,AK993,AK996,AK999,AK1002,AK1005,AK1008,AK1011,AK1014,AK1017,AK1020,AK1023,AK1026,AK1029,AK1032,AK1035,AK1038,AK1041,AK1044,AK1047,AK1050)</f>
        <v>0</v>
      </c>
      <c r="AL1053" s="34">
        <f t="shared" si="128"/>
        <v>0</v>
      </c>
      <c r="AM1053" s="34">
        <f t="shared" si="128"/>
        <v>229967.41399999999</v>
      </c>
      <c r="AN1053" s="34">
        <f t="shared" si="128"/>
        <v>124518.68571428572</v>
      </c>
      <c r="AO1053" s="34">
        <f t="shared" si="128"/>
        <v>103671</v>
      </c>
      <c r="AP1053" s="34">
        <f t="shared" si="128"/>
        <v>44241</v>
      </c>
      <c r="AQ1053" s="34">
        <f t="shared" si="128"/>
        <v>0</v>
      </c>
      <c r="AR1053" s="34">
        <f t="shared" si="128"/>
        <v>0</v>
      </c>
      <c r="AS1053" s="34">
        <f t="shared" si="128"/>
        <v>1592</v>
      </c>
      <c r="AT1053" s="34">
        <f t="shared" si="128"/>
        <v>414</v>
      </c>
      <c r="AU1053" s="34">
        <f t="shared" si="125"/>
        <v>1959102.4140000001</v>
      </c>
      <c r="AV1053" s="34">
        <f t="shared" si="125"/>
        <v>994466.6857142857</v>
      </c>
      <c r="AW1053" s="85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</row>
    <row r="1054" spans="1:6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</row>
    <row r="1055" spans="1:6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</row>
    <row r="1056" spans="1:6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</row>
    <row r="1057" spans="1:6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</row>
    <row r="1058" spans="1:61" ht="22.5" customHeight="1">
      <c r="A1058" s="52" t="s">
        <v>250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47" t="s">
        <v>249</v>
      </c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</row>
    <row r="1059" spans="1:61" ht="22.5" customHeight="1">
      <c r="A1059" s="112" t="s">
        <v>297</v>
      </c>
      <c r="B1059" s="112"/>
      <c r="C1059" s="112"/>
      <c r="D1059" s="11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82" t="s">
        <v>298</v>
      </c>
      <c r="AU1059" s="82"/>
      <c r="AV1059" s="82"/>
      <c r="AW1059" s="82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</row>
    <row r="1060" spans="1:61" ht="16.5" customHeight="1">
      <c r="A1060" s="74" t="s">
        <v>258</v>
      </c>
      <c r="B1060" s="74"/>
      <c r="C1060" s="74"/>
      <c r="D1060" s="74"/>
      <c r="E1060" s="2"/>
      <c r="F1060" s="2"/>
      <c r="G1060" s="2"/>
      <c r="H1060" s="2"/>
      <c r="I1060" s="2"/>
      <c r="J1060" s="2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J1060" s="2"/>
      <c r="AK1060" s="2"/>
      <c r="AL1060" s="2"/>
      <c r="AM1060" s="2"/>
      <c r="AN1060" s="2"/>
      <c r="AO1060" s="2"/>
      <c r="AP1060" s="2"/>
      <c r="AQ1060" s="88" t="s">
        <v>122</v>
      </c>
      <c r="AR1060" s="88"/>
      <c r="AS1060" s="88"/>
      <c r="AT1060" s="88"/>
      <c r="AU1060" s="88"/>
      <c r="AV1060" s="88"/>
      <c r="AW1060" s="88"/>
      <c r="AX1060" s="29"/>
      <c r="AY1060" s="29"/>
      <c r="AZ1060" s="1"/>
      <c r="BA1060" s="1"/>
      <c r="BB1060" s="1"/>
    </row>
    <row r="1061" spans="1:61" ht="16.5" customHeight="1">
      <c r="A1061" s="78" t="s">
        <v>84</v>
      </c>
      <c r="B1061" s="79"/>
      <c r="C1061" s="80" t="s">
        <v>85</v>
      </c>
      <c r="D1061" s="81"/>
      <c r="E1061" s="80" t="s">
        <v>16</v>
      </c>
      <c r="F1061" s="81"/>
      <c r="G1061" s="80" t="s">
        <v>18</v>
      </c>
      <c r="H1061" s="81"/>
      <c r="I1061" s="80" t="s">
        <v>19</v>
      </c>
      <c r="J1061" s="81"/>
      <c r="K1061" s="80" t="s">
        <v>20</v>
      </c>
      <c r="L1061" s="81"/>
      <c r="M1061" s="80" t="s">
        <v>21</v>
      </c>
      <c r="N1061" s="81"/>
      <c r="O1061" s="80" t="s">
        <v>86</v>
      </c>
      <c r="P1061" s="81"/>
      <c r="Q1061" s="80" t="s">
        <v>24</v>
      </c>
      <c r="R1061" s="81"/>
      <c r="S1061" s="80" t="s">
        <v>26</v>
      </c>
      <c r="T1061" s="81"/>
      <c r="U1061" s="80" t="s">
        <v>28</v>
      </c>
      <c r="V1061" s="81"/>
      <c r="W1061" s="80" t="s">
        <v>30</v>
      </c>
      <c r="X1061" s="81"/>
      <c r="Y1061" s="80" t="s">
        <v>32</v>
      </c>
      <c r="Z1061" s="81"/>
      <c r="AA1061" s="80" t="s">
        <v>34</v>
      </c>
      <c r="AB1061" s="81"/>
      <c r="AC1061" s="80" t="s">
        <v>36</v>
      </c>
      <c r="AD1061" s="81"/>
      <c r="AE1061" s="80" t="s">
        <v>38</v>
      </c>
      <c r="AF1061" s="81"/>
      <c r="AG1061" s="80" t="s">
        <v>40</v>
      </c>
      <c r="AH1061" s="81"/>
      <c r="AI1061" s="80" t="s">
        <v>41</v>
      </c>
      <c r="AJ1061" s="81"/>
      <c r="AK1061" s="80" t="s">
        <v>42</v>
      </c>
      <c r="AL1061" s="81"/>
      <c r="AM1061" s="80" t="s">
        <v>44</v>
      </c>
      <c r="AN1061" s="81"/>
      <c r="AO1061" s="80" t="s">
        <v>45</v>
      </c>
      <c r="AP1061" s="81"/>
      <c r="AQ1061" s="80" t="s">
        <v>46</v>
      </c>
      <c r="AR1061" s="81"/>
      <c r="AS1061" s="80" t="s">
        <v>47</v>
      </c>
      <c r="AT1061" s="81"/>
      <c r="AU1061" s="80" t="s">
        <v>81</v>
      </c>
      <c r="AV1061" s="81"/>
      <c r="AW1061" s="30" t="s">
        <v>87</v>
      </c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</row>
    <row r="1062" spans="1:61" ht="16.5" customHeight="1">
      <c r="A1062" s="75" t="s">
        <v>88</v>
      </c>
      <c r="B1062" s="30" t="s">
        <v>52</v>
      </c>
      <c r="C1062" s="80" t="s">
        <v>266</v>
      </c>
      <c r="D1062" s="81"/>
      <c r="E1062" s="80" t="s">
        <v>89</v>
      </c>
      <c r="F1062" s="81"/>
      <c r="G1062" s="80" t="s">
        <v>267</v>
      </c>
      <c r="H1062" s="81"/>
      <c r="I1062" s="80" t="s">
        <v>268</v>
      </c>
      <c r="J1062" s="81"/>
      <c r="K1062" s="80" t="s">
        <v>269</v>
      </c>
      <c r="L1062" s="81"/>
      <c r="M1062" s="80" t="s">
        <v>270</v>
      </c>
      <c r="N1062" s="81"/>
      <c r="O1062" s="80" t="s">
        <v>90</v>
      </c>
      <c r="P1062" s="81"/>
      <c r="Q1062" s="80" t="s">
        <v>91</v>
      </c>
      <c r="R1062" s="81"/>
      <c r="S1062" s="80" t="s">
        <v>92</v>
      </c>
      <c r="T1062" s="81"/>
      <c r="U1062" s="80" t="s">
        <v>93</v>
      </c>
      <c r="V1062" s="81"/>
      <c r="W1062" s="80" t="s">
        <v>94</v>
      </c>
      <c r="X1062" s="81"/>
      <c r="Y1062" s="80" t="s">
        <v>95</v>
      </c>
      <c r="Z1062" s="81"/>
      <c r="AA1062" s="80" t="s">
        <v>96</v>
      </c>
      <c r="AB1062" s="81"/>
      <c r="AC1062" s="80" t="s">
        <v>97</v>
      </c>
      <c r="AD1062" s="81"/>
      <c r="AE1062" s="80" t="s">
        <v>98</v>
      </c>
      <c r="AF1062" s="81"/>
      <c r="AG1062" s="80" t="s">
        <v>271</v>
      </c>
      <c r="AH1062" s="81"/>
      <c r="AI1062" s="80" t="s">
        <v>272</v>
      </c>
      <c r="AJ1062" s="81"/>
      <c r="AK1062" s="80" t="s">
        <v>99</v>
      </c>
      <c r="AL1062" s="81"/>
      <c r="AM1062" s="80" t="s">
        <v>273</v>
      </c>
      <c r="AN1062" s="81"/>
      <c r="AO1062" s="80" t="s">
        <v>100</v>
      </c>
      <c r="AP1062" s="81"/>
      <c r="AQ1062" s="80" t="s">
        <v>275</v>
      </c>
      <c r="AR1062" s="81"/>
      <c r="AS1062" s="80" t="s">
        <v>101</v>
      </c>
      <c r="AT1062" s="81"/>
      <c r="AU1062" s="80" t="s">
        <v>102</v>
      </c>
      <c r="AV1062" s="81"/>
      <c r="AW1062" s="83" t="s">
        <v>103</v>
      </c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</row>
    <row r="1063" spans="1:61" ht="15.75">
      <c r="A1063" s="77"/>
      <c r="B1063" s="48" t="s">
        <v>65</v>
      </c>
      <c r="C1063" s="35" t="s">
        <v>123</v>
      </c>
      <c r="D1063" s="46" t="s">
        <v>124</v>
      </c>
      <c r="E1063" s="35" t="s">
        <v>123</v>
      </c>
      <c r="F1063" s="46" t="s">
        <v>124</v>
      </c>
      <c r="G1063" s="35" t="s">
        <v>123</v>
      </c>
      <c r="H1063" s="46" t="s">
        <v>124</v>
      </c>
      <c r="I1063" s="35" t="s">
        <v>123</v>
      </c>
      <c r="J1063" s="46" t="s">
        <v>124</v>
      </c>
      <c r="K1063" s="35" t="s">
        <v>123</v>
      </c>
      <c r="L1063" s="46" t="s">
        <v>124</v>
      </c>
      <c r="M1063" s="35" t="s">
        <v>123</v>
      </c>
      <c r="N1063" s="46" t="s">
        <v>124</v>
      </c>
      <c r="O1063" s="35" t="s">
        <v>123</v>
      </c>
      <c r="P1063" s="46" t="s">
        <v>124</v>
      </c>
      <c r="Q1063" s="35" t="s">
        <v>123</v>
      </c>
      <c r="R1063" s="46" t="s">
        <v>124</v>
      </c>
      <c r="S1063" s="35" t="s">
        <v>123</v>
      </c>
      <c r="T1063" s="46" t="s">
        <v>124</v>
      </c>
      <c r="U1063" s="35" t="s">
        <v>123</v>
      </c>
      <c r="V1063" s="46" t="s">
        <v>124</v>
      </c>
      <c r="W1063" s="35" t="s">
        <v>123</v>
      </c>
      <c r="X1063" s="46" t="s">
        <v>124</v>
      </c>
      <c r="Y1063" s="35" t="s">
        <v>123</v>
      </c>
      <c r="Z1063" s="46" t="s">
        <v>124</v>
      </c>
      <c r="AA1063" s="35" t="s">
        <v>123</v>
      </c>
      <c r="AB1063" s="46" t="s">
        <v>124</v>
      </c>
      <c r="AC1063" s="35" t="s">
        <v>123</v>
      </c>
      <c r="AD1063" s="46" t="s">
        <v>124</v>
      </c>
      <c r="AE1063" s="35" t="s">
        <v>123</v>
      </c>
      <c r="AF1063" s="46" t="s">
        <v>124</v>
      </c>
      <c r="AG1063" s="35" t="s">
        <v>123</v>
      </c>
      <c r="AH1063" s="46" t="s">
        <v>124</v>
      </c>
      <c r="AI1063" s="35" t="s">
        <v>123</v>
      </c>
      <c r="AJ1063" s="46" t="s">
        <v>124</v>
      </c>
      <c r="AK1063" s="35" t="s">
        <v>123</v>
      </c>
      <c r="AL1063" s="46" t="s">
        <v>124</v>
      </c>
      <c r="AM1063" s="35" t="s">
        <v>123</v>
      </c>
      <c r="AN1063" s="46" t="s">
        <v>124</v>
      </c>
      <c r="AO1063" s="35" t="s">
        <v>123</v>
      </c>
      <c r="AP1063" s="46" t="s">
        <v>124</v>
      </c>
      <c r="AQ1063" s="35" t="s">
        <v>123</v>
      </c>
      <c r="AR1063" s="46" t="s">
        <v>124</v>
      </c>
      <c r="AS1063" s="35" t="s">
        <v>123</v>
      </c>
      <c r="AT1063" s="46" t="s">
        <v>124</v>
      </c>
      <c r="AU1063" s="35" t="s">
        <v>123</v>
      </c>
      <c r="AV1063" s="46" t="s">
        <v>124</v>
      </c>
      <c r="AW1063" s="85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</row>
    <row r="1064" spans="1:61" ht="15.75">
      <c r="A1064" s="75" t="s">
        <v>15</v>
      </c>
      <c r="B1064" s="8">
        <v>2018</v>
      </c>
      <c r="C1064" s="34">
        <v>0</v>
      </c>
      <c r="D1064" s="34">
        <v>0</v>
      </c>
      <c r="E1064" s="34">
        <v>20</v>
      </c>
      <c r="F1064" s="34">
        <v>28</v>
      </c>
      <c r="G1064" s="34">
        <v>0</v>
      </c>
      <c r="H1064" s="34">
        <v>0</v>
      </c>
      <c r="I1064" s="34">
        <v>0</v>
      </c>
      <c r="J1064" s="34">
        <v>0</v>
      </c>
      <c r="K1064" s="34">
        <v>0</v>
      </c>
      <c r="L1064" s="34">
        <v>0</v>
      </c>
      <c r="M1064" s="34">
        <v>0</v>
      </c>
      <c r="N1064" s="34">
        <v>0</v>
      </c>
      <c r="O1064" s="34">
        <v>0</v>
      </c>
      <c r="P1064" s="34">
        <v>0</v>
      </c>
      <c r="Q1064" s="34">
        <v>5</v>
      </c>
      <c r="R1064" s="34">
        <v>27</v>
      </c>
      <c r="S1064" s="34">
        <v>0</v>
      </c>
      <c r="T1064" s="34">
        <v>0</v>
      </c>
      <c r="U1064" s="34">
        <v>0</v>
      </c>
      <c r="V1064" s="34">
        <v>0</v>
      </c>
      <c r="W1064" s="34">
        <v>0</v>
      </c>
      <c r="X1064" s="34">
        <v>0</v>
      </c>
      <c r="Y1064" s="34">
        <v>0</v>
      </c>
      <c r="Z1064" s="34">
        <v>0</v>
      </c>
      <c r="AA1064" s="34">
        <v>0</v>
      </c>
      <c r="AB1064" s="34">
        <v>0</v>
      </c>
      <c r="AC1064" s="34">
        <v>0</v>
      </c>
      <c r="AD1064" s="34">
        <v>0</v>
      </c>
      <c r="AE1064" s="34">
        <v>0</v>
      </c>
      <c r="AF1064" s="34">
        <v>0</v>
      </c>
      <c r="AG1064" s="34">
        <v>73</v>
      </c>
      <c r="AH1064" s="34">
        <v>146</v>
      </c>
      <c r="AI1064" s="34">
        <v>0</v>
      </c>
      <c r="AJ1064" s="34">
        <v>0</v>
      </c>
      <c r="AK1064" s="34">
        <v>0</v>
      </c>
      <c r="AL1064" s="34">
        <v>0</v>
      </c>
      <c r="AM1064" s="34">
        <v>0</v>
      </c>
      <c r="AN1064" s="34">
        <v>0</v>
      </c>
      <c r="AO1064" s="34">
        <v>0</v>
      </c>
      <c r="AP1064" s="34">
        <v>0</v>
      </c>
      <c r="AQ1064" s="34">
        <v>0</v>
      </c>
      <c r="AR1064" s="34">
        <v>0</v>
      </c>
      <c r="AS1064" s="34">
        <v>0</v>
      </c>
      <c r="AT1064" s="34">
        <v>0</v>
      </c>
      <c r="AU1064" s="34">
        <f>SUM(C1064,E1064,G1064,I1064,K1064,M1064,O1064,Q1064,S1064,U1064,W1064,Y1064,AA1064,AC1064,AE1064,AG1064,AI1064,AK1064,AM1064,AO1064,AQ1064,AS1064)</f>
        <v>98</v>
      </c>
      <c r="AV1064" s="34">
        <f>SUM(D1064,F1064,H1064,J1064,L1064,N1064,P1064,R1064,T1064,V1064,X1064,Z1064,AB1064,AD1064,AF1064,AH1064,AJ1064,AL1064,AN1064,AP1064,AR1064,AT1064)</f>
        <v>201</v>
      </c>
      <c r="AW1064" s="83" t="s">
        <v>266</v>
      </c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</row>
    <row r="1065" spans="1:61" ht="15.75">
      <c r="A1065" s="76"/>
      <c r="B1065" s="8">
        <v>2019</v>
      </c>
      <c r="C1065" s="34">
        <v>0</v>
      </c>
      <c r="D1065" s="34">
        <v>0</v>
      </c>
      <c r="E1065" s="34">
        <v>0</v>
      </c>
      <c r="F1065" s="34">
        <v>0</v>
      </c>
      <c r="G1065" s="34">
        <v>0</v>
      </c>
      <c r="H1065" s="34">
        <v>0</v>
      </c>
      <c r="I1065" s="34">
        <v>0</v>
      </c>
      <c r="J1065" s="34">
        <v>0</v>
      </c>
      <c r="K1065" s="34">
        <v>0</v>
      </c>
      <c r="L1065" s="34">
        <v>0</v>
      </c>
      <c r="M1065" s="34">
        <v>0</v>
      </c>
      <c r="N1065" s="34">
        <v>0</v>
      </c>
      <c r="O1065" s="34">
        <v>0</v>
      </c>
      <c r="P1065" s="34">
        <v>0</v>
      </c>
      <c r="Q1065" s="34">
        <v>0</v>
      </c>
      <c r="R1065" s="34">
        <v>0</v>
      </c>
      <c r="S1065" s="34">
        <v>0</v>
      </c>
      <c r="T1065" s="34">
        <v>0</v>
      </c>
      <c r="U1065" s="34">
        <v>0</v>
      </c>
      <c r="V1065" s="34">
        <v>0</v>
      </c>
      <c r="W1065" s="34">
        <v>0</v>
      </c>
      <c r="X1065" s="34">
        <v>0</v>
      </c>
      <c r="Y1065" s="34">
        <v>0</v>
      </c>
      <c r="Z1065" s="34">
        <v>0</v>
      </c>
      <c r="AA1065" s="34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4</v>
      </c>
      <c r="AH1065" s="34">
        <v>7</v>
      </c>
      <c r="AI1065" s="34">
        <v>0</v>
      </c>
      <c r="AJ1065" s="34">
        <v>0</v>
      </c>
      <c r="AK1065" s="34">
        <v>0</v>
      </c>
      <c r="AL1065" s="34">
        <v>0</v>
      </c>
      <c r="AM1065" s="34">
        <v>50</v>
      </c>
      <c r="AN1065" s="34">
        <v>65</v>
      </c>
      <c r="AO1065" s="34">
        <v>0</v>
      </c>
      <c r="AP1065" s="34">
        <v>0</v>
      </c>
      <c r="AQ1065" s="34">
        <v>0</v>
      </c>
      <c r="AR1065" s="34">
        <v>0</v>
      </c>
      <c r="AS1065" s="34">
        <v>0</v>
      </c>
      <c r="AT1065" s="34">
        <v>0</v>
      </c>
      <c r="AU1065" s="34">
        <f t="shared" ref="AU1065:AV1128" si="129">SUM(C1065,E1065,G1065,I1065,K1065,M1065,O1065,Q1065,S1065,U1065,W1065,Y1065,AA1065,AC1065,AE1065,AG1065,AI1065,AK1065,AM1065,AO1065,AQ1065,AS1065)</f>
        <v>54</v>
      </c>
      <c r="AV1065" s="34">
        <f t="shared" si="129"/>
        <v>72</v>
      </c>
      <c r="AW1065" s="84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</row>
    <row r="1066" spans="1:61" ht="15.75">
      <c r="A1066" s="77"/>
      <c r="B1066" s="8">
        <v>2020</v>
      </c>
      <c r="C1066" s="34">
        <v>0</v>
      </c>
      <c r="D1066" s="34">
        <v>0</v>
      </c>
      <c r="E1066" s="34">
        <v>0</v>
      </c>
      <c r="F1066" s="34">
        <v>0</v>
      </c>
      <c r="G1066" s="34">
        <v>0</v>
      </c>
      <c r="H1066" s="34">
        <v>0</v>
      </c>
      <c r="I1066" s="34">
        <v>0</v>
      </c>
      <c r="J1066" s="34">
        <v>0</v>
      </c>
      <c r="K1066" s="34">
        <v>0</v>
      </c>
      <c r="L1066" s="34">
        <v>0</v>
      </c>
      <c r="M1066" s="34">
        <v>0</v>
      </c>
      <c r="N1066" s="34">
        <v>0</v>
      </c>
      <c r="O1066" s="34">
        <v>0</v>
      </c>
      <c r="P1066" s="34">
        <v>0</v>
      </c>
      <c r="Q1066" s="34">
        <v>0</v>
      </c>
      <c r="R1066" s="34">
        <v>0</v>
      </c>
      <c r="S1066" s="34">
        <v>0</v>
      </c>
      <c r="T1066" s="34">
        <v>0</v>
      </c>
      <c r="U1066" s="34">
        <v>0</v>
      </c>
      <c r="V1066" s="34">
        <v>0</v>
      </c>
      <c r="W1066" s="34">
        <v>0</v>
      </c>
      <c r="X1066" s="34">
        <v>0</v>
      </c>
      <c r="Y1066" s="34">
        <v>0</v>
      </c>
      <c r="Z1066" s="34">
        <v>0</v>
      </c>
      <c r="AA1066" s="34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44</v>
      </c>
      <c r="AH1066" s="34">
        <v>82</v>
      </c>
      <c r="AI1066" s="34">
        <v>0</v>
      </c>
      <c r="AJ1066" s="34">
        <v>0</v>
      </c>
      <c r="AK1066" s="34">
        <v>0</v>
      </c>
      <c r="AL1066" s="34">
        <v>0</v>
      </c>
      <c r="AM1066" s="34">
        <v>14</v>
      </c>
      <c r="AN1066" s="34">
        <v>6</v>
      </c>
      <c r="AO1066" s="34">
        <v>0</v>
      </c>
      <c r="AP1066" s="34">
        <v>0</v>
      </c>
      <c r="AQ1066" s="34">
        <v>0</v>
      </c>
      <c r="AR1066" s="34">
        <v>0</v>
      </c>
      <c r="AS1066" s="34">
        <v>0</v>
      </c>
      <c r="AT1066" s="34">
        <v>0</v>
      </c>
      <c r="AU1066" s="34">
        <f t="shared" si="129"/>
        <v>58</v>
      </c>
      <c r="AV1066" s="34">
        <f t="shared" si="129"/>
        <v>88</v>
      </c>
      <c r="AW1066" s="85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</row>
    <row r="1067" spans="1:61" ht="15.75">
      <c r="A1067" s="75" t="s">
        <v>16</v>
      </c>
      <c r="B1067" s="8">
        <v>2018</v>
      </c>
      <c r="C1067" s="34">
        <v>0</v>
      </c>
      <c r="D1067" s="34">
        <v>0</v>
      </c>
      <c r="E1067" s="34">
        <v>0</v>
      </c>
      <c r="F1067" s="34">
        <v>0</v>
      </c>
      <c r="G1067" s="34">
        <v>0</v>
      </c>
      <c r="H1067" s="34">
        <v>0</v>
      </c>
      <c r="I1067" s="34">
        <v>0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1314</v>
      </c>
      <c r="R1067" s="34">
        <v>2719</v>
      </c>
      <c r="S1067" s="34">
        <v>0</v>
      </c>
      <c r="T1067" s="34">
        <v>0</v>
      </c>
      <c r="U1067" s="34">
        <v>0</v>
      </c>
      <c r="V1067" s="34">
        <v>0</v>
      </c>
      <c r="W1067" s="34">
        <v>0</v>
      </c>
      <c r="X1067" s="34">
        <v>0</v>
      </c>
      <c r="Y1067" s="34">
        <v>0</v>
      </c>
      <c r="Z1067" s="34">
        <v>0</v>
      </c>
      <c r="AA1067" s="34">
        <v>3791</v>
      </c>
      <c r="AB1067" s="34">
        <v>6879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1</v>
      </c>
      <c r="AO1067" s="34">
        <v>0</v>
      </c>
      <c r="AP1067" s="34">
        <v>0</v>
      </c>
      <c r="AQ1067" s="34">
        <v>0</v>
      </c>
      <c r="AR1067" s="34">
        <v>0</v>
      </c>
      <c r="AS1067" s="34">
        <v>0</v>
      </c>
      <c r="AT1067" s="34">
        <v>0</v>
      </c>
      <c r="AU1067" s="34">
        <f t="shared" si="129"/>
        <v>5105</v>
      </c>
      <c r="AV1067" s="34">
        <f t="shared" si="129"/>
        <v>9599</v>
      </c>
      <c r="AW1067" s="83" t="s">
        <v>17</v>
      </c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</row>
    <row r="1068" spans="1:61" ht="15.75">
      <c r="A1068" s="76"/>
      <c r="B1068" s="8">
        <v>2019</v>
      </c>
      <c r="C1068" s="34">
        <v>5</v>
      </c>
      <c r="D1068" s="34">
        <v>27</v>
      </c>
      <c r="E1068" s="34">
        <v>0</v>
      </c>
      <c r="F1068" s="34">
        <v>0</v>
      </c>
      <c r="G1068" s="34">
        <v>0</v>
      </c>
      <c r="H1068" s="34">
        <v>0</v>
      </c>
      <c r="I1068" s="34">
        <v>0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1188</v>
      </c>
      <c r="R1068" s="34">
        <v>2528</v>
      </c>
      <c r="S1068" s="34">
        <v>0</v>
      </c>
      <c r="T1068" s="34">
        <v>0</v>
      </c>
      <c r="U1068" s="34">
        <v>4</v>
      </c>
      <c r="V1068" s="34">
        <v>5</v>
      </c>
      <c r="W1068" s="34">
        <v>0</v>
      </c>
      <c r="X1068" s="34">
        <v>0</v>
      </c>
      <c r="Y1068" s="34">
        <v>0</v>
      </c>
      <c r="Z1068" s="34">
        <v>0</v>
      </c>
      <c r="AA1068" s="34">
        <v>4185</v>
      </c>
      <c r="AB1068" s="34">
        <v>6073</v>
      </c>
      <c r="AC1068" s="34">
        <v>0</v>
      </c>
      <c r="AD1068" s="34">
        <v>0</v>
      </c>
      <c r="AE1068" s="34">
        <v>0</v>
      </c>
      <c r="AF1068" s="34">
        <v>0</v>
      </c>
      <c r="AG1068" s="34">
        <v>138</v>
      </c>
      <c r="AH1068" s="34">
        <v>138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4">
        <v>0</v>
      </c>
      <c r="AQ1068" s="34">
        <v>0</v>
      </c>
      <c r="AR1068" s="34">
        <v>0</v>
      </c>
      <c r="AS1068" s="34">
        <v>0</v>
      </c>
      <c r="AT1068" s="34">
        <v>0</v>
      </c>
      <c r="AU1068" s="34">
        <f t="shared" si="129"/>
        <v>5520</v>
      </c>
      <c r="AV1068" s="34">
        <f t="shared" si="129"/>
        <v>8771</v>
      </c>
      <c r="AW1068" s="84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</row>
    <row r="1069" spans="1:61" ht="15.75">
      <c r="A1069" s="77"/>
      <c r="B1069" s="8">
        <v>2020</v>
      </c>
      <c r="C1069" s="34">
        <v>7</v>
      </c>
      <c r="D1069" s="34">
        <v>36</v>
      </c>
      <c r="E1069" s="34">
        <v>0</v>
      </c>
      <c r="F1069" s="34">
        <v>0</v>
      </c>
      <c r="G1069" s="34">
        <v>0</v>
      </c>
      <c r="H1069" s="34">
        <v>0</v>
      </c>
      <c r="I1069" s="34">
        <v>0</v>
      </c>
      <c r="J1069" s="34">
        <v>0</v>
      </c>
      <c r="K1069" s="34">
        <v>0</v>
      </c>
      <c r="L1069" s="34">
        <v>0</v>
      </c>
      <c r="M1069" s="34">
        <v>0</v>
      </c>
      <c r="N1069" s="34">
        <v>0</v>
      </c>
      <c r="O1069" s="34">
        <v>0</v>
      </c>
      <c r="P1069" s="34">
        <v>0</v>
      </c>
      <c r="Q1069" s="34">
        <v>342</v>
      </c>
      <c r="R1069" s="34">
        <v>1365</v>
      </c>
      <c r="S1069" s="34">
        <v>0</v>
      </c>
      <c r="T1069" s="34">
        <v>0</v>
      </c>
      <c r="U1069" s="34">
        <v>0</v>
      </c>
      <c r="V1069" s="34">
        <v>0</v>
      </c>
      <c r="W1069" s="34">
        <v>0</v>
      </c>
      <c r="X1069" s="34">
        <v>0</v>
      </c>
      <c r="Y1069" s="34">
        <v>0</v>
      </c>
      <c r="Z1069" s="34">
        <v>0</v>
      </c>
      <c r="AA1069" s="34">
        <v>4115</v>
      </c>
      <c r="AB1069" s="34">
        <v>6312</v>
      </c>
      <c r="AC1069" s="34">
        <v>0</v>
      </c>
      <c r="AD1069" s="34">
        <v>0</v>
      </c>
      <c r="AE1069" s="34">
        <v>0</v>
      </c>
      <c r="AF1069" s="34">
        <v>0</v>
      </c>
      <c r="AG1069" s="34">
        <v>188</v>
      </c>
      <c r="AH1069" s="34">
        <v>261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0</v>
      </c>
      <c r="AO1069" s="34">
        <v>0</v>
      </c>
      <c r="AP1069" s="34">
        <v>0</v>
      </c>
      <c r="AQ1069" s="34">
        <v>0</v>
      </c>
      <c r="AR1069" s="34">
        <v>0</v>
      </c>
      <c r="AS1069" s="34">
        <v>0</v>
      </c>
      <c r="AT1069" s="34">
        <v>0</v>
      </c>
      <c r="AU1069" s="34">
        <f t="shared" si="129"/>
        <v>4652</v>
      </c>
      <c r="AV1069" s="34">
        <f t="shared" si="129"/>
        <v>7974</v>
      </c>
      <c r="AW1069" s="85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</row>
    <row r="1070" spans="1:61" ht="15.75">
      <c r="A1070" s="75" t="s">
        <v>18</v>
      </c>
      <c r="B1070" s="8">
        <v>2018</v>
      </c>
      <c r="C1070" s="34">
        <v>361</v>
      </c>
      <c r="D1070" s="34">
        <v>538</v>
      </c>
      <c r="E1070" s="34">
        <v>547</v>
      </c>
      <c r="F1070" s="34">
        <v>1749</v>
      </c>
      <c r="G1070" s="34">
        <v>0</v>
      </c>
      <c r="H1070" s="34">
        <v>0</v>
      </c>
      <c r="I1070" s="34">
        <v>0</v>
      </c>
      <c r="J1070" s="34">
        <v>0</v>
      </c>
      <c r="K1070" s="34">
        <v>0</v>
      </c>
      <c r="L1070" s="34">
        <v>0</v>
      </c>
      <c r="M1070" s="34">
        <v>0</v>
      </c>
      <c r="N1070" s="34">
        <v>0</v>
      </c>
      <c r="O1070" s="34">
        <v>0</v>
      </c>
      <c r="P1070" s="34">
        <v>0</v>
      </c>
      <c r="Q1070" s="34">
        <v>2010</v>
      </c>
      <c r="R1070" s="34">
        <v>3206</v>
      </c>
      <c r="S1070" s="34">
        <v>0</v>
      </c>
      <c r="T1070" s="34">
        <v>0</v>
      </c>
      <c r="U1070" s="34">
        <v>0</v>
      </c>
      <c r="V1070" s="34">
        <v>0</v>
      </c>
      <c r="W1070" s="34">
        <v>0</v>
      </c>
      <c r="X1070" s="34">
        <v>0</v>
      </c>
      <c r="Y1070" s="34">
        <v>0</v>
      </c>
      <c r="Z1070" s="34">
        <v>0</v>
      </c>
      <c r="AA1070" s="34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995</v>
      </c>
      <c r="AH1070" s="34">
        <v>1444</v>
      </c>
      <c r="AI1070" s="34">
        <v>6</v>
      </c>
      <c r="AJ1070" s="34">
        <v>41</v>
      </c>
      <c r="AK1070" s="34">
        <v>0</v>
      </c>
      <c r="AL1070" s="34">
        <v>0</v>
      </c>
      <c r="AM1070" s="34">
        <v>1</v>
      </c>
      <c r="AN1070" s="34">
        <v>2</v>
      </c>
      <c r="AO1070" s="34">
        <v>0</v>
      </c>
      <c r="AP1070" s="34">
        <v>0</v>
      </c>
      <c r="AQ1070" s="34">
        <v>0</v>
      </c>
      <c r="AR1070" s="34">
        <v>0</v>
      </c>
      <c r="AS1070" s="34">
        <v>0</v>
      </c>
      <c r="AT1070" s="34">
        <v>0</v>
      </c>
      <c r="AU1070" s="34">
        <f t="shared" si="129"/>
        <v>3920</v>
      </c>
      <c r="AV1070" s="34">
        <f t="shared" si="129"/>
        <v>6980</v>
      </c>
      <c r="AW1070" s="83" t="s">
        <v>267</v>
      </c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</row>
    <row r="1071" spans="1:61" ht="15.75">
      <c r="A1071" s="76"/>
      <c r="B1071" s="8">
        <v>2019</v>
      </c>
      <c r="C1071" s="34">
        <v>268</v>
      </c>
      <c r="D1071" s="34">
        <v>311</v>
      </c>
      <c r="E1071" s="34">
        <v>844</v>
      </c>
      <c r="F1071" s="34">
        <v>1902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0</v>
      </c>
      <c r="Q1071" s="34">
        <v>2126</v>
      </c>
      <c r="R1071" s="34">
        <v>2771</v>
      </c>
      <c r="S1071" s="34">
        <v>21</v>
      </c>
      <c r="T1071" s="34">
        <v>45</v>
      </c>
      <c r="U1071" s="34">
        <v>0</v>
      </c>
      <c r="V1071" s="34">
        <v>0</v>
      </c>
      <c r="W1071" s="34">
        <v>0</v>
      </c>
      <c r="X1071" s="34">
        <v>0</v>
      </c>
      <c r="Y1071" s="34">
        <v>0</v>
      </c>
      <c r="Z1071" s="34">
        <v>0</v>
      </c>
      <c r="AA1071" s="34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1687</v>
      </c>
      <c r="AH1071" s="34">
        <v>1808</v>
      </c>
      <c r="AI1071" s="34">
        <v>8</v>
      </c>
      <c r="AJ1071" s="34">
        <v>64</v>
      </c>
      <c r="AK1071" s="34">
        <v>0</v>
      </c>
      <c r="AL1071" s="34">
        <v>0</v>
      </c>
      <c r="AM1071" s="34">
        <v>46</v>
      </c>
      <c r="AN1071" s="34">
        <v>56</v>
      </c>
      <c r="AO1071" s="34">
        <v>0</v>
      </c>
      <c r="AP1071" s="34">
        <v>0</v>
      </c>
      <c r="AQ1071" s="34">
        <v>0</v>
      </c>
      <c r="AR1071" s="34">
        <v>0</v>
      </c>
      <c r="AS1071" s="34">
        <v>0</v>
      </c>
      <c r="AT1071" s="34">
        <v>0</v>
      </c>
      <c r="AU1071" s="34">
        <f t="shared" si="129"/>
        <v>5000</v>
      </c>
      <c r="AV1071" s="34">
        <f t="shared" si="129"/>
        <v>6957</v>
      </c>
      <c r="AW1071" s="84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</row>
    <row r="1072" spans="1:61" ht="15.75">
      <c r="A1072" s="77"/>
      <c r="B1072" s="8">
        <v>2020</v>
      </c>
      <c r="C1072" s="34">
        <v>392</v>
      </c>
      <c r="D1072" s="34">
        <v>485</v>
      </c>
      <c r="E1072" s="34">
        <v>971</v>
      </c>
      <c r="F1072" s="34">
        <v>2275</v>
      </c>
      <c r="G1072" s="34">
        <v>0</v>
      </c>
      <c r="H1072" s="34">
        <v>0</v>
      </c>
      <c r="I1072" s="34">
        <v>0</v>
      </c>
      <c r="J1072" s="34">
        <v>0</v>
      </c>
      <c r="K1072" s="34">
        <v>0</v>
      </c>
      <c r="L1072" s="34">
        <v>0</v>
      </c>
      <c r="M1072" s="34">
        <v>0</v>
      </c>
      <c r="N1072" s="34">
        <v>0</v>
      </c>
      <c r="O1072" s="34">
        <v>0</v>
      </c>
      <c r="P1072" s="34">
        <v>0</v>
      </c>
      <c r="Q1072" s="34">
        <v>762</v>
      </c>
      <c r="R1072" s="34">
        <v>1299</v>
      </c>
      <c r="S1072" s="34">
        <v>0</v>
      </c>
      <c r="T1072" s="34">
        <v>0</v>
      </c>
      <c r="U1072" s="34">
        <v>0</v>
      </c>
      <c r="V1072" s="34">
        <v>0</v>
      </c>
      <c r="W1072" s="34">
        <v>0</v>
      </c>
      <c r="X1072" s="34">
        <v>0</v>
      </c>
      <c r="Y1072" s="34">
        <v>0</v>
      </c>
      <c r="Z1072" s="34">
        <v>0</v>
      </c>
      <c r="AA1072" s="34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1609</v>
      </c>
      <c r="AH1072" s="34">
        <v>2071</v>
      </c>
      <c r="AI1072" s="34">
        <v>12</v>
      </c>
      <c r="AJ1072" s="34">
        <v>89</v>
      </c>
      <c r="AK1072" s="34">
        <v>0</v>
      </c>
      <c r="AL1072" s="34">
        <v>0</v>
      </c>
      <c r="AM1072" s="34">
        <v>0</v>
      </c>
      <c r="AN1072" s="34">
        <v>2</v>
      </c>
      <c r="AO1072" s="34">
        <v>0</v>
      </c>
      <c r="AP1072" s="34">
        <v>0</v>
      </c>
      <c r="AQ1072" s="34">
        <v>0</v>
      </c>
      <c r="AR1072" s="34">
        <v>0</v>
      </c>
      <c r="AS1072" s="34">
        <v>0</v>
      </c>
      <c r="AT1072" s="34">
        <v>0</v>
      </c>
      <c r="AU1072" s="34">
        <f t="shared" si="129"/>
        <v>3746</v>
      </c>
      <c r="AV1072" s="34">
        <f t="shared" si="129"/>
        <v>6221</v>
      </c>
      <c r="AW1072" s="85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</row>
    <row r="1073" spans="1:61" ht="15.75">
      <c r="A1073" s="75" t="s">
        <v>19</v>
      </c>
      <c r="B1073" s="8">
        <v>2018</v>
      </c>
      <c r="C1073" s="34">
        <v>0</v>
      </c>
      <c r="D1073" s="34">
        <v>0</v>
      </c>
      <c r="E1073" s="34">
        <v>0</v>
      </c>
      <c r="F1073" s="34">
        <v>0</v>
      </c>
      <c r="G1073" s="34">
        <v>0</v>
      </c>
      <c r="H1073" s="34">
        <v>0</v>
      </c>
      <c r="I1073" s="34">
        <v>0</v>
      </c>
      <c r="J1073" s="34">
        <v>0</v>
      </c>
      <c r="K1073" s="34">
        <v>0</v>
      </c>
      <c r="L1073" s="34">
        <v>0</v>
      </c>
      <c r="M1073" s="34">
        <v>0</v>
      </c>
      <c r="N1073" s="34">
        <v>0</v>
      </c>
      <c r="O1073" s="34">
        <v>0</v>
      </c>
      <c r="P1073" s="34">
        <v>0</v>
      </c>
      <c r="Q1073" s="34">
        <v>0</v>
      </c>
      <c r="R1073" s="34">
        <v>0</v>
      </c>
      <c r="S1073" s="34">
        <v>0</v>
      </c>
      <c r="T1073" s="34">
        <v>0</v>
      </c>
      <c r="U1073" s="34">
        <v>0</v>
      </c>
      <c r="V1073" s="34">
        <v>0</v>
      </c>
      <c r="W1073" s="34">
        <v>0</v>
      </c>
      <c r="X1073" s="34">
        <v>0</v>
      </c>
      <c r="Y1073" s="34">
        <v>0</v>
      </c>
      <c r="Z1073" s="34">
        <v>0</v>
      </c>
      <c r="AA1073" s="34">
        <v>0</v>
      </c>
      <c r="AB1073" s="34">
        <v>0</v>
      </c>
      <c r="AC1073" s="34">
        <v>0</v>
      </c>
      <c r="AD1073" s="34">
        <v>0</v>
      </c>
      <c r="AE1073" s="34">
        <v>0</v>
      </c>
      <c r="AF1073" s="34">
        <v>0</v>
      </c>
      <c r="AG1073" s="34">
        <v>0</v>
      </c>
      <c r="AH1073" s="34">
        <v>0</v>
      </c>
      <c r="AI1073" s="34">
        <v>0</v>
      </c>
      <c r="AJ1073" s="34">
        <v>0</v>
      </c>
      <c r="AK1073" s="34">
        <v>0</v>
      </c>
      <c r="AL1073" s="34">
        <v>0</v>
      </c>
      <c r="AM1073" s="34">
        <v>0</v>
      </c>
      <c r="AN1073" s="34">
        <v>0</v>
      </c>
      <c r="AO1073" s="34">
        <v>0</v>
      </c>
      <c r="AP1073" s="34">
        <v>0</v>
      </c>
      <c r="AQ1073" s="34">
        <v>0</v>
      </c>
      <c r="AR1073" s="34">
        <v>0</v>
      </c>
      <c r="AS1073" s="34">
        <v>0</v>
      </c>
      <c r="AT1073" s="34">
        <v>0</v>
      </c>
      <c r="AU1073" s="34">
        <f t="shared" si="129"/>
        <v>0</v>
      </c>
      <c r="AV1073" s="34">
        <f t="shared" si="129"/>
        <v>0</v>
      </c>
      <c r="AW1073" s="83" t="s">
        <v>268</v>
      </c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</row>
    <row r="1074" spans="1:61" ht="15.75">
      <c r="A1074" s="76"/>
      <c r="B1074" s="8">
        <v>2019</v>
      </c>
      <c r="C1074" s="34">
        <v>0</v>
      </c>
      <c r="D1074" s="34">
        <v>0</v>
      </c>
      <c r="E1074" s="34">
        <v>0</v>
      </c>
      <c r="F1074" s="34">
        <v>0</v>
      </c>
      <c r="G1074" s="34">
        <v>0</v>
      </c>
      <c r="H1074" s="34">
        <v>0</v>
      </c>
      <c r="I1074" s="34">
        <v>0</v>
      </c>
      <c r="J1074" s="34">
        <v>0</v>
      </c>
      <c r="K1074" s="34">
        <v>107</v>
      </c>
      <c r="L1074" s="34">
        <v>58</v>
      </c>
      <c r="M1074" s="34">
        <v>0</v>
      </c>
      <c r="N1074" s="34">
        <v>0</v>
      </c>
      <c r="O1074" s="34">
        <v>0</v>
      </c>
      <c r="P1074" s="34">
        <v>0</v>
      </c>
      <c r="Q1074" s="34">
        <v>0</v>
      </c>
      <c r="R1074" s="34">
        <v>0</v>
      </c>
      <c r="S1074" s="34">
        <v>0</v>
      </c>
      <c r="T1074" s="34">
        <v>0</v>
      </c>
      <c r="U1074" s="34">
        <v>0</v>
      </c>
      <c r="V1074" s="34">
        <v>0</v>
      </c>
      <c r="W1074" s="34">
        <v>0</v>
      </c>
      <c r="X1074" s="34">
        <v>0</v>
      </c>
      <c r="Y1074" s="34">
        <v>0</v>
      </c>
      <c r="Z1074" s="34">
        <v>0</v>
      </c>
      <c r="AA1074" s="34">
        <v>0</v>
      </c>
      <c r="AB1074" s="34">
        <v>0</v>
      </c>
      <c r="AC1074" s="34">
        <v>0</v>
      </c>
      <c r="AD1074" s="34">
        <v>0</v>
      </c>
      <c r="AE1074" s="34">
        <v>0</v>
      </c>
      <c r="AF1074" s="34">
        <v>0</v>
      </c>
      <c r="AG1074" s="34">
        <v>0</v>
      </c>
      <c r="AH1074" s="34">
        <v>0</v>
      </c>
      <c r="AI1074" s="34">
        <v>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4">
        <v>0</v>
      </c>
      <c r="AQ1074" s="34">
        <v>0</v>
      </c>
      <c r="AR1074" s="34">
        <v>0</v>
      </c>
      <c r="AS1074" s="34">
        <v>0</v>
      </c>
      <c r="AT1074" s="34">
        <v>0</v>
      </c>
      <c r="AU1074" s="34">
        <f t="shared" si="129"/>
        <v>107</v>
      </c>
      <c r="AV1074" s="34">
        <f t="shared" si="129"/>
        <v>58</v>
      </c>
      <c r="AW1074" s="84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</row>
    <row r="1075" spans="1:61" ht="15.75">
      <c r="A1075" s="77"/>
      <c r="B1075" s="8">
        <v>2020</v>
      </c>
      <c r="C1075" s="34">
        <v>0</v>
      </c>
      <c r="D1075" s="34">
        <v>24</v>
      </c>
      <c r="E1075" s="34">
        <v>92</v>
      </c>
      <c r="F1075" s="34">
        <v>0</v>
      </c>
      <c r="G1075" s="34">
        <v>0</v>
      </c>
      <c r="H1075" s="34">
        <v>0</v>
      </c>
      <c r="I1075" s="34">
        <v>0</v>
      </c>
      <c r="J1075" s="34">
        <v>0</v>
      </c>
      <c r="K1075" s="34">
        <v>0</v>
      </c>
      <c r="L1075" s="34">
        <v>0</v>
      </c>
      <c r="M1075" s="34">
        <v>0</v>
      </c>
      <c r="N1075" s="34">
        <v>0</v>
      </c>
      <c r="O1075" s="34">
        <v>0</v>
      </c>
      <c r="P1075" s="34">
        <v>0</v>
      </c>
      <c r="Q1075" s="34">
        <v>0</v>
      </c>
      <c r="R1075" s="34">
        <v>0</v>
      </c>
      <c r="S1075" s="34">
        <v>0</v>
      </c>
      <c r="T1075" s="34">
        <v>0</v>
      </c>
      <c r="U1075" s="34">
        <v>0</v>
      </c>
      <c r="V1075" s="34">
        <v>0</v>
      </c>
      <c r="W1075" s="34">
        <v>0</v>
      </c>
      <c r="X1075" s="34">
        <v>0</v>
      </c>
      <c r="Y1075" s="34">
        <v>0</v>
      </c>
      <c r="Z1075" s="34">
        <v>0</v>
      </c>
      <c r="AA1075" s="34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4">
        <v>0</v>
      </c>
      <c r="AQ1075" s="34">
        <v>0</v>
      </c>
      <c r="AR1075" s="34">
        <v>0</v>
      </c>
      <c r="AS1075" s="34">
        <v>0</v>
      </c>
      <c r="AT1075" s="34">
        <v>0</v>
      </c>
      <c r="AU1075" s="34">
        <f t="shared" si="129"/>
        <v>92</v>
      </c>
      <c r="AV1075" s="34">
        <f t="shared" si="129"/>
        <v>24</v>
      </c>
      <c r="AW1075" s="85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</row>
    <row r="1076" spans="1:61" ht="15.75">
      <c r="A1076" s="75" t="s">
        <v>20</v>
      </c>
      <c r="B1076" s="8">
        <v>2018</v>
      </c>
      <c r="C1076" s="34">
        <v>0</v>
      </c>
      <c r="D1076" s="34">
        <v>0</v>
      </c>
      <c r="E1076" s="34">
        <v>0</v>
      </c>
      <c r="F1076" s="34">
        <v>0</v>
      </c>
      <c r="G1076" s="34">
        <v>0</v>
      </c>
      <c r="H1076" s="34">
        <v>0</v>
      </c>
      <c r="I1076" s="34">
        <v>0</v>
      </c>
      <c r="J1076" s="34">
        <v>0</v>
      </c>
      <c r="K1076" s="34">
        <v>0</v>
      </c>
      <c r="L1076" s="34">
        <v>0</v>
      </c>
      <c r="M1076" s="34">
        <v>0</v>
      </c>
      <c r="N1076" s="34">
        <v>0</v>
      </c>
      <c r="O1076" s="34">
        <v>0</v>
      </c>
      <c r="P1076" s="34">
        <v>0</v>
      </c>
      <c r="Q1076" s="34">
        <v>0</v>
      </c>
      <c r="R1076" s="34">
        <v>0</v>
      </c>
      <c r="S1076" s="34">
        <v>0</v>
      </c>
      <c r="T1076" s="34">
        <v>0</v>
      </c>
      <c r="U1076" s="34">
        <v>0</v>
      </c>
      <c r="V1076" s="34">
        <v>0</v>
      </c>
      <c r="W1076" s="34">
        <v>0</v>
      </c>
      <c r="X1076" s="34">
        <v>0</v>
      </c>
      <c r="Y1076" s="34">
        <v>0</v>
      </c>
      <c r="Z1076" s="34">
        <v>0</v>
      </c>
      <c r="AA1076" s="34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0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4">
        <v>0</v>
      </c>
      <c r="AQ1076" s="34">
        <v>0</v>
      </c>
      <c r="AR1076" s="34">
        <v>0</v>
      </c>
      <c r="AS1076" s="34">
        <v>0</v>
      </c>
      <c r="AT1076" s="34">
        <v>0</v>
      </c>
      <c r="AU1076" s="34">
        <f t="shared" si="129"/>
        <v>0</v>
      </c>
      <c r="AV1076" s="34">
        <f t="shared" si="129"/>
        <v>0</v>
      </c>
      <c r="AW1076" s="83" t="s">
        <v>269</v>
      </c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</row>
    <row r="1077" spans="1:61" ht="15.75">
      <c r="A1077" s="76"/>
      <c r="B1077" s="8">
        <v>2019</v>
      </c>
      <c r="C1077" s="34">
        <v>0</v>
      </c>
      <c r="D1077" s="34">
        <v>0</v>
      </c>
      <c r="E1077" s="34">
        <v>0</v>
      </c>
      <c r="F1077" s="34">
        <v>0</v>
      </c>
      <c r="G1077" s="34">
        <v>0</v>
      </c>
      <c r="H1077" s="34">
        <v>0</v>
      </c>
      <c r="I1077" s="34">
        <v>0</v>
      </c>
      <c r="J1077" s="34">
        <v>0</v>
      </c>
      <c r="K1077" s="34">
        <v>0</v>
      </c>
      <c r="L1077" s="34">
        <v>0</v>
      </c>
      <c r="M1077" s="34">
        <v>0</v>
      </c>
      <c r="N1077" s="34">
        <v>0</v>
      </c>
      <c r="O1077" s="34">
        <v>0</v>
      </c>
      <c r="P1077" s="34">
        <v>0</v>
      </c>
      <c r="Q1077" s="34">
        <v>0</v>
      </c>
      <c r="R1077" s="34">
        <v>0</v>
      </c>
      <c r="S1077" s="34">
        <v>0</v>
      </c>
      <c r="T1077" s="34">
        <v>0</v>
      </c>
      <c r="U1077" s="34">
        <v>0</v>
      </c>
      <c r="V1077" s="34">
        <v>0</v>
      </c>
      <c r="W1077" s="34">
        <v>0</v>
      </c>
      <c r="X1077" s="34">
        <v>0</v>
      </c>
      <c r="Y1077" s="34">
        <v>0</v>
      </c>
      <c r="Z1077" s="34">
        <v>0</v>
      </c>
      <c r="AA1077" s="34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0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4">
        <v>0</v>
      </c>
      <c r="AQ1077" s="34">
        <v>0</v>
      </c>
      <c r="AR1077" s="34">
        <v>0</v>
      </c>
      <c r="AS1077" s="34">
        <v>0</v>
      </c>
      <c r="AT1077" s="34">
        <v>0</v>
      </c>
      <c r="AU1077" s="34">
        <f t="shared" si="129"/>
        <v>0</v>
      </c>
      <c r="AV1077" s="34">
        <f t="shared" si="129"/>
        <v>0</v>
      </c>
      <c r="AW1077" s="84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</row>
    <row r="1078" spans="1:61" ht="15.75">
      <c r="A1078" s="77"/>
      <c r="B1078" s="8">
        <v>2020</v>
      </c>
      <c r="C1078" s="34">
        <v>0</v>
      </c>
      <c r="D1078" s="34">
        <v>0</v>
      </c>
      <c r="E1078" s="34">
        <v>0</v>
      </c>
      <c r="F1078" s="34">
        <v>0</v>
      </c>
      <c r="G1078" s="34">
        <v>0</v>
      </c>
      <c r="H1078" s="34">
        <v>0</v>
      </c>
      <c r="I1078" s="34">
        <v>0</v>
      </c>
      <c r="J1078" s="34">
        <v>0</v>
      </c>
      <c r="K1078" s="34">
        <v>0</v>
      </c>
      <c r="L1078" s="34">
        <v>0</v>
      </c>
      <c r="M1078" s="34">
        <v>0</v>
      </c>
      <c r="N1078" s="34">
        <v>0</v>
      </c>
      <c r="O1078" s="34">
        <v>0</v>
      </c>
      <c r="P1078" s="34">
        <v>0</v>
      </c>
      <c r="Q1078" s="34">
        <v>0</v>
      </c>
      <c r="R1078" s="34">
        <v>0</v>
      </c>
      <c r="S1078" s="34">
        <v>0</v>
      </c>
      <c r="T1078" s="34">
        <v>0</v>
      </c>
      <c r="U1078" s="34">
        <v>0</v>
      </c>
      <c r="V1078" s="34">
        <v>0</v>
      </c>
      <c r="W1078" s="34">
        <v>0</v>
      </c>
      <c r="X1078" s="34">
        <v>0</v>
      </c>
      <c r="Y1078" s="34">
        <v>0</v>
      </c>
      <c r="Z1078" s="34">
        <v>0</v>
      </c>
      <c r="AA1078" s="34">
        <v>0</v>
      </c>
      <c r="AB1078" s="34">
        <v>0</v>
      </c>
      <c r="AC1078" s="34">
        <v>0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0</v>
      </c>
      <c r="AO1078" s="34">
        <v>0</v>
      </c>
      <c r="AP1078" s="34">
        <v>0</v>
      </c>
      <c r="AQ1078" s="34">
        <v>0</v>
      </c>
      <c r="AR1078" s="34">
        <v>0</v>
      </c>
      <c r="AS1078" s="34">
        <v>0</v>
      </c>
      <c r="AT1078" s="34">
        <v>0</v>
      </c>
      <c r="AU1078" s="34">
        <f t="shared" si="129"/>
        <v>0</v>
      </c>
      <c r="AV1078" s="34">
        <f t="shared" si="129"/>
        <v>0</v>
      </c>
      <c r="AW1078" s="85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</row>
    <row r="1079" spans="1:61" ht="15.75">
      <c r="A1079" s="75" t="s">
        <v>21</v>
      </c>
      <c r="B1079" s="8">
        <v>2018</v>
      </c>
      <c r="C1079" s="34">
        <v>0</v>
      </c>
      <c r="D1079" s="34">
        <v>0</v>
      </c>
      <c r="E1079" s="34">
        <v>200</v>
      </c>
      <c r="F1079" s="34">
        <v>351</v>
      </c>
      <c r="G1079" s="34">
        <v>0</v>
      </c>
      <c r="H1079" s="34">
        <v>0</v>
      </c>
      <c r="I1079" s="34">
        <v>0</v>
      </c>
      <c r="J1079" s="34">
        <v>0</v>
      </c>
      <c r="K1079" s="34">
        <v>0</v>
      </c>
      <c r="L1079" s="34">
        <v>0</v>
      </c>
      <c r="M1079" s="34">
        <v>0</v>
      </c>
      <c r="N1079" s="34">
        <v>0</v>
      </c>
      <c r="O1079" s="34">
        <v>0</v>
      </c>
      <c r="P1079" s="34">
        <v>0</v>
      </c>
      <c r="Q1079" s="34">
        <v>0</v>
      </c>
      <c r="R1079" s="34">
        <v>0</v>
      </c>
      <c r="S1079" s="34">
        <v>0</v>
      </c>
      <c r="T1079" s="34">
        <v>0</v>
      </c>
      <c r="U1079" s="34">
        <v>0</v>
      </c>
      <c r="V1079" s="34">
        <v>0</v>
      </c>
      <c r="W1079" s="34">
        <v>0</v>
      </c>
      <c r="X1079" s="34">
        <v>0</v>
      </c>
      <c r="Y1079" s="34">
        <v>0</v>
      </c>
      <c r="Z1079" s="34">
        <v>0</v>
      </c>
      <c r="AA1079" s="34">
        <v>0</v>
      </c>
      <c r="AB1079" s="34">
        <v>0</v>
      </c>
      <c r="AC1079" s="34">
        <v>0</v>
      </c>
      <c r="AD1079" s="34">
        <v>0</v>
      </c>
      <c r="AE1079" s="34">
        <v>0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0</v>
      </c>
      <c r="AN1079" s="34">
        <v>0</v>
      </c>
      <c r="AO1079" s="34">
        <v>0</v>
      </c>
      <c r="AP1079" s="34">
        <v>0</v>
      </c>
      <c r="AQ1079" s="34">
        <v>0</v>
      </c>
      <c r="AR1079" s="34">
        <v>0</v>
      </c>
      <c r="AS1079" s="34">
        <v>0</v>
      </c>
      <c r="AT1079" s="34">
        <v>0</v>
      </c>
      <c r="AU1079" s="34">
        <f t="shared" si="129"/>
        <v>200</v>
      </c>
      <c r="AV1079" s="34">
        <f t="shared" si="129"/>
        <v>351</v>
      </c>
      <c r="AW1079" s="83" t="s">
        <v>270</v>
      </c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</row>
    <row r="1080" spans="1:61" ht="15.75">
      <c r="A1080" s="76"/>
      <c r="B1080" s="8">
        <v>2019</v>
      </c>
      <c r="C1080" s="34">
        <v>0</v>
      </c>
      <c r="D1080" s="34">
        <v>0</v>
      </c>
      <c r="E1080" s="34">
        <v>0</v>
      </c>
      <c r="F1080" s="34">
        <v>0</v>
      </c>
      <c r="G1080" s="34">
        <v>0</v>
      </c>
      <c r="H1080" s="34">
        <v>0</v>
      </c>
      <c r="I1080" s="34">
        <v>0</v>
      </c>
      <c r="J1080" s="34">
        <v>0</v>
      </c>
      <c r="K1080" s="34">
        <v>0</v>
      </c>
      <c r="L1080" s="34">
        <v>0</v>
      </c>
      <c r="M1080" s="34">
        <v>0</v>
      </c>
      <c r="N1080" s="34">
        <v>0</v>
      </c>
      <c r="O1080" s="34">
        <v>0</v>
      </c>
      <c r="P1080" s="34">
        <v>0</v>
      </c>
      <c r="Q1080" s="34">
        <v>0</v>
      </c>
      <c r="R1080" s="34">
        <v>0</v>
      </c>
      <c r="S1080" s="34">
        <v>0</v>
      </c>
      <c r="T1080" s="34">
        <v>0</v>
      </c>
      <c r="U1080" s="34">
        <v>0</v>
      </c>
      <c r="V1080" s="34">
        <v>0</v>
      </c>
      <c r="W1080" s="34">
        <v>0</v>
      </c>
      <c r="X1080" s="34">
        <v>0</v>
      </c>
      <c r="Y1080" s="34">
        <v>0</v>
      </c>
      <c r="Z1080" s="34">
        <v>0</v>
      </c>
      <c r="AA1080" s="34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0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0</v>
      </c>
      <c r="AO1080" s="34">
        <v>0</v>
      </c>
      <c r="AP1080" s="34">
        <v>0</v>
      </c>
      <c r="AQ1080" s="34">
        <v>0</v>
      </c>
      <c r="AR1080" s="34">
        <v>0</v>
      </c>
      <c r="AS1080" s="34">
        <v>0</v>
      </c>
      <c r="AT1080" s="34">
        <v>0</v>
      </c>
      <c r="AU1080" s="34">
        <f t="shared" si="129"/>
        <v>0</v>
      </c>
      <c r="AV1080" s="34">
        <f t="shared" si="129"/>
        <v>0</v>
      </c>
      <c r="AW1080" s="84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</row>
    <row r="1081" spans="1:61" ht="15.75">
      <c r="A1081" s="77"/>
      <c r="B1081" s="8">
        <v>2020</v>
      </c>
      <c r="C1081" s="34">
        <v>0</v>
      </c>
      <c r="D1081" s="34">
        <v>0</v>
      </c>
      <c r="E1081" s="34">
        <v>0</v>
      </c>
      <c r="F1081" s="34">
        <v>0</v>
      </c>
      <c r="G1081" s="34">
        <v>0</v>
      </c>
      <c r="H1081" s="34">
        <v>0</v>
      </c>
      <c r="I1081" s="34">
        <v>0</v>
      </c>
      <c r="J1081" s="34">
        <v>0</v>
      </c>
      <c r="K1081" s="34">
        <v>0</v>
      </c>
      <c r="L1081" s="34">
        <v>0</v>
      </c>
      <c r="M1081" s="34">
        <v>0</v>
      </c>
      <c r="N1081" s="34">
        <v>0</v>
      </c>
      <c r="O1081" s="34">
        <v>0</v>
      </c>
      <c r="P1081" s="34">
        <v>0</v>
      </c>
      <c r="Q1081" s="34">
        <v>0</v>
      </c>
      <c r="R1081" s="34">
        <v>0</v>
      </c>
      <c r="S1081" s="34">
        <v>0</v>
      </c>
      <c r="T1081" s="34">
        <v>0</v>
      </c>
      <c r="U1081" s="34">
        <v>0</v>
      </c>
      <c r="V1081" s="34">
        <v>0</v>
      </c>
      <c r="W1081" s="34">
        <v>0</v>
      </c>
      <c r="X1081" s="34">
        <v>0</v>
      </c>
      <c r="Y1081" s="34">
        <v>0</v>
      </c>
      <c r="Z1081" s="34">
        <v>0</v>
      </c>
      <c r="AA1081" s="34">
        <v>0</v>
      </c>
      <c r="AB1081" s="34">
        <v>0</v>
      </c>
      <c r="AC1081" s="34">
        <v>0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4">
        <v>0</v>
      </c>
      <c r="AQ1081" s="34">
        <v>0</v>
      </c>
      <c r="AR1081" s="34">
        <v>0</v>
      </c>
      <c r="AS1081" s="34">
        <v>0</v>
      </c>
      <c r="AT1081" s="34">
        <v>0</v>
      </c>
      <c r="AU1081" s="34">
        <f t="shared" si="129"/>
        <v>0</v>
      </c>
      <c r="AV1081" s="34">
        <f t="shared" si="129"/>
        <v>0</v>
      </c>
      <c r="AW1081" s="85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</row>
    <row r="1082" spans="1:61" ht="15.75">
      <c r="A1082" s="75" t="s">
        <v>113</v>
      </c>
      <c r="B1082" s="8">
        <v>2018</v>
      </c>
      <c r="C1082" s="34">
        <v>0</v>
      </c>
      <c r="D1082" s="34">
        <v>0</v>
      </c>
      <c r="E1082" s="34">
        <v>200</v>
      </c>
      <c r="F1082" s="34">
        <v>393</v>
      </c>
      <c r="G1082" s="34">
        <v>0</v>
      </c>
      <c r="H1082" s="34">
        <v>0</v>
      </c>
      <c r="I1082" s="34">
        <v>0</v>
      </c>
      <c r="J1082" s="34">
        <v>0</v>
      </c>
      <c r="K1082" s="34">
        <v>0</v>
      </c>
      <c r="L1082" s="34">
        <v>0</v>
      </c>
      <c r="M1082" s="34">
        <v>0</v>
      </c>
      <c r="N1082" s="34">
        <v>0</v>
      </c>
      <c r="O1082" s="34">
        <v>0</v>
      </c>
      <c r="P1082" s="34">
        <v>0</v>
      </c>
      <c r="Q1082" s="34">
        <v>0</v>
      </c>
      <c r="R1082" s="34">
        <v>0</v>
      </c>
      <c r="S1082" s="34">
        <v>0</v>
      </c>
      <c r="T1082" s="34">
        <v>0</v>
      </c>
      <c r="U1082" s="34">
        <v>0</v>
      </c>
      <c r="V1082" s="34">
        <v>0</v>
      </c>
      <c r="W1082" s="34">
        <v>0</v>
      </c>
      <c r="X1082" s="34">
        <v>0</v>
      </c>
      <c r="Y1082" s="34">
        <v>0</v>
      </c>
      <c r="Z1082" s="34">
        <v>0</v>
      </c>
      <c r="AA1082" s="34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0</v>
      </c>
      <c r="AL1082" s="34">
        <v>0</v>
      </c>
      <c r="AM1082" s="34">
        <v>0</v>
      </c>
      <c r="AN1082" s="34">
        <v>0</v>
      </c>
      <c r="AO1082" s="34">
        <v>0</v>
      </c>
      <c r="AP1082" s="34">
        <v>0</v>
      </c>
      <c r="AQ1082" s="34">
        <v>0</v>
      </c>
      <c r="AR1082" s="34">
        <v>0</v>
      </c>
      <c r="AS1082" s="34">
        <v>0</v>
      </c>
      <c r="AT1082" s="34">
        <v>0</v>
      </c>
      <c r="AU1082" s="34">
        <f t="shared" si="129"/>
        <v>200</v>
      </c>
      <c r="AV1082" s="34">
        <f t="shared" si="129"/>
        <v>393</v>
      </c>
      <c r="AW1082" s="83" t="s">
        <v>76</v>
      </c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</row>
    <row r="1083" spans="1:61" ht="15.75">
      <c r="A1083" s="76"/>
      <c r="B1083" s="8">
        <v>2019</v>
      </c>
      <c r="C1083" s="34">
        <v>0</v>
      </c>
      <c r="D1083" s="34">
        <v>0</v>
      </c>
      <c r="E1083" s="34">
        <v>196</v>
      </c>
      <c r="F1083" s="34">
        <v>381</v>
      </c>
      <c r="G1083" s="34">
        <v>0</v>
      </c>
      <c r="H1083" s="34">
        <v>0</v>
      </c>
      <c r="I1083" s="34">
        <v>0</v>
      </c>
      <c r="J1083" s="34">
        <v>0</v>
      </c>
      <c r="K1083" s="34">
        <v>0</v>
      </c>
      <c r="L1083" s="34">
        <v>0</v>
      </c>
      <c r="M1083" s="34">
        <v>0</v>
      </c>
      <c r="N1083" s="34">
        <v>0</v>
      </c>
      <c r="O1083" s="34">
        <v>0</v>
      </c>
      <c r="P1083" s="34">
        <v>0</v>
      </c>
      <c r="Q1083" s="34">
        <v>0</v>
      </c>
      <c r="R1083" s="34">
        <v>0</v>
      </c>
      <c r="S1083" s="34">
        <v>0</v>
      </c>
      <c r="T1083" s="34">
        <v>0</v>
      </c>
      <c r="U1083" s="34">
        <v>0</v>
      </c>
      <c r="V1083" s="34">
        <v>0</v>
      </c>
      <c r="W1083" s="34">
        <v>0</v>
      </c>
      <c r="X1083" s="34">
        <v>0</v>
      </c>
      <c r="Y1083" s="34">
        <v>0</v>
      </c>
      <c r="Z1083" s="34">
        <v>0</v>
      </c>
      <c r="AA1083" s="34">
        <v>0</v>
      </c>
      <c r="AB1083" s="34">
        <v>0</v>
      </c>
      <c r="AC1083" s="34">
        <v>0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0</v>
      </c>
      <c r="AN1083" s="34">
        <v>0</v>
      </c>
      <c r="AO1083" s="34">
        <v>0</v>
      </c>
      <c r="AP1083" s="34">
        <v>0</v>
      </c>
      <c r="AQ1083" s="34">
        <v>0</v>
      </c>
      <c r="AR1083" s="34">
        <v>0</v>
      </c>
      <c r="AS1083" s="34">
        <v>0</v>
      </c>
      <c r="AT1083" s="34">
        <v>0</v>
      </c>
      <c r="AU1083" s="34">
        <f t="shared" si="129"/>
        <v>196</v>
      </c>
      <c r="AV1083" s="34">
        <f t="shared" si="129"/>
        <v>381</v>
      </c>
      <c r="AW1083" s="84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</row>
    <row r="1084" spans="1:61" ht="15.75">
      <c r="A1084" s="77"/>
      <c r="B1084" s="8">
        <v>2020</v>
      </c>
      <c r="C1084" s="34">
        <v>0</v>
      </c>
      <c r="D1084" s="34">
        <v>0</v>
      </c>
      <c r="E1084" s="34">
        <v>0</v>
      </c>
      <c r="F1084" s="34">
        <v>0</v>
      </c>
      <c r="G1084" s="34">
        <v>0</v>
      </c>
      <c r="H1084" s="34">
        <v>0</v>
      </c>
      <c r="I1084" s="34">
        <v>0</v>
      </c>
      <c r="J1084" s="34">
        <v>0</v>
      </c>
      <c r="K1084" s="34">
        <v>0</v>
      </c>
      <c r="L1084" s="34">
        <v>0</v>
      </c>
      <c r="M1084" s="34">
        <v>0</v>
      </c>
      <c r="N1084" s="34">
        <v>0</v>
      </c>
      <c r="O1084" s="34">
        <v>0</v>
      </c>
      <c r="P1084" s="34">
        <v>0</v>
      </c>
      <c r="Q1084" s="34">
        <v>0</v>
      </c>
      <c r="R1084" s="34">
        <v>0</v>
      </c>
      <c r="S1084" s="34">
        <v>0</v>
      </c>
      <c r="T1084" s="34">
        <v>0</v>
      </c>
      <c r="U1084" s="34">
        <v>0</v>
      </c>
      <c r="V1084" s="34">
        <v>0</v>
      </c>
      <c r="W1084" s="34">
        <v>0</v>
      </c>
      <c r="X1084" s="34">
        <v>0</v>
      </c>
      <c r="Y1084" s="34">
        <v>0</v>
      </c>
      <c r="Z1084" s="34">
        <v>0</v>
      </c>
      <c r="AA1084" s="34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0</v>
      </c>
      <c r="AL1084" s="34">
        <v>0</v>
      </c>
      <c r="AM1084" s="34">
        <v>262</v>
      </c>
      <c r="AN1084" s="34">
        <v>413</v>
      </c>
      <c r="AO1084" s="34">
        <v>0</v>
      </c>
      <c r="AP1084" s="34">
        <v>0</v>
      </c>
      <c r="AQ1084" s="34">
        <v>0</v>
      </c>
      <c r="AR1084" s="34">
        <v>0</v>
      </c>
      <c r="AS1084" s="34">
        <v>0</v>
      </c>
      <c r="AT1084" s="34">
        <v>0</v>
      </c>
      <c r="AU1084" s="34">
        <f t="shared" si="129"/>
        <v>262</v>
      </c>
      <c r="AV1084" s="34">
        <f t="shared" si="129"/>
        <v>413</v>
      </c>
      <c r="AW1084" s="85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</row>
    <row r="1085" spans="1:61" ht="15.75">
      <c r="A1085" s="75" t="s">
        <v>24</v>
      </c>
      <c r="B1085" s="8">
        <v>2018</v>
      </c>
      <c r="C1085" s="34">
        <v>5961</v>
      </c>
      <c r="D1085" s="34">
        <v>9823</v>
      </c>
      <c r="E1085" s="34">
        <v>473</v>
      </c>
      <c r="F1085" s="34">
        <v>995</v>
      </c>
      <c r="G1085" s="34">
        <v>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4">
        <v>0</v>
      </c>
      <c r="N1085" s="34">
        <v>0</v>
      </c>
      <c r="O1085" s="34">
        <v>0</v>
      </c>
      <c r="P1085" s="34">
        <v>0</v>
      </c>
      <c r="Q1085" s="34">
        <v>0</v>
      </c>
      <c r="R1085" s="34">
        <v>0</v>
      </c>
      <c r="S1085" s="34">
        <v>48</v>
      </c>
      <c r="T1085" s="34">
        <v>165</v>
      </c>
      <c r="U1085" s="34">
        <v>0</v>
      </c>
      <c r="V1085" s="34">
        <v>0</v>
      </c>
      <c r="W1085" s="34">
        <v>0</v>
      </c>
      <c r="X1085" s="34">
        <v>0</v>
      </c>
      <c r="Y1085" s="34">
        <v>0</v>
      </c>
      <c r="Z1085" s="34">
        <v>0</v>
      </c>
      <c r="AA1085" s="34">
        <v>0</v>
      </c>
      <c r="AB1085" s="34">
        <v>0</v>
      </c>
      <c r="AC1085" s="34">
        <v>0</v>
      </c>
      <c r="AD1085" s="34">
        <v>0</v>
      </c>
      <c r="AE1085" s="34">
        <v>0</v>
      </c>
      <c r="AF1085" s="34">
        <v>0</v>
      </c>
      <c r="AG1085" s="34">
        <v>5425</v>
      </c>
      <c r="AH1085" s="34">
        <v>7057</v>
      </c>
      <c r="AI1085" s="34">
        <v>7</v>
      </c>
      <c r="AJ1085" s="34">
        <v>58</v>
      </c>
      <c r="AK1085" s="34">
        <v>0</v>
      </c>
      <c r="AL1085" s="34">
        <v>0</v>
      </c>
      <c r="AM1085" s="34">
        <v>948</v>
      </c>
      <c r="AN1085" s="34">
        <v>1521</v>
      </c>
      <c r="AO1085" s="34">
        <v>0</v>
      </c>
      <c r="AP1085" s="34">
        <v>0</v>
      </c>
      <c r="AQ1085" s="34">
        <v>0</v>
      </c>
      <c r="AR1085" s="34">
        <v>0</v>
      </c>
      <c r="AS1085" s="34">
        <v>0</v>
      </c>
      <c r="AT1085" s="34">
        <v>0</v>
      </c>
      <c r="AU1085" s="34">
        <f t="shared" si="129"/>
        <v>12862</v>
      </c>
      <c r="AV1085" s="34">
        <f t="shared" si="129"/>
        <v>19619</v>
      </c>
      <c r="AW1085" s="83" t="s">
        <v>25</v>
      </c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</row>
    <row r="1086" spans="1:61" ht="15.75">
      <c r="A1086" s="76"/>
      <c r="B1086" s="8">
        <v>2019</v>
      </c>
      <c r="C1086" s="34">
        <v>0</v>
      </c>
      <c r="D1086" s="34">
        <v>6047</v>
      </c>
      <c r="E1086" s="34">
        <v>240</v>
      </c>
      <c r="F1086" s="34">
        <v>971</v>
      </c>
      <c r="G1086" s="34">
        <v>0</v>
      </c>
      <c r="H1086" s="34">
        <v>0</v>
      </c>
      <c r="I1086" s="34">
        <v>0</v>
      </c>
      <c r="J1086" s="34">
        <v>0</v>
      </c>
      <c r="K1086" s="34">
        <v>0</v>
      </c>
      <c r="L1086" s="34">
        <v>0</v>
      </c>
      <c r="M1086" s="34">
        <v>0</v>
      </c>
      <c r="N1086" s="34">
        <v>0</v>
      </c>
      <c r="O1086" s="34">
        <v>0</v>
      </c>
      <c r="P1086" s="34">
        <v>0</v>
      </c>
      <c r="Q1086" s="34">
        <v>0</v>
      </c>
      <c r="R1086" s="34">
        <v>0</v>
      </c>
      <c r="S1086" s="34">
        <v>49</v>
      </c>
      <c r="T1086" s="34">
        <v>244</v>
      </c>
      <c r="U1086" s="34">
        <v>0</v>
      </c>
      <c r="V1086" s="34">
        <v>0</v>
      </c>
      <c r="W1086" s="34">
        <v>0</v>
      </c>
      <c r="X1086" s="34">
        <v>0</v>
      </c>
      <c r="Y1086" s="34">
        <v>0</v>
      </c>
      <c r="Z1086" s="34">
        <v>0</v>
      </c>
      <c r="AA1086" s="34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1744</v>
      </c>
      <c r="AH1086" s="34">
        <v>1522</v>
      </c>
      <c r="AI1086" s="34">
        <v>1</v>
      </c>
      <c r="AJ1086" s="34">
        <v>5</v>
      </c>
      <c r="AK1086" s="34">
        <v>0</v>
      </c>
      <c r="AL1086" s="34">
        <v>0</v>
      </c>
      <c r="AM1086" s="34">
        <v>705</v>
      </c>
      <c r="AN1086" s="34">
        <v>1222</v>
      </c>
      <c r="AO1086" s="34">
        <v>0</v>
      </c>
      <c r="AP1086" s="34">
        <v>0</v>
      </c>
      <c r="AQ1086" s="34">
        <v>0</v>
      </c>
      <c r="AR1086" s="34">
        <v>0</v>
      </c>
      <c r="AS1086" s="34">
        <v>0</v>
      </c>
      <c r="AT1086" s="34">
        <v>0</v>
      </c>
      <c r="AU1086" s="34">
        <f t="shared" si="129"/>
        <v>2739</v>
      </c>
      <c r="AV1086" s="34">
        <f t="shared" si="129"/>
        <v>10011</v>
      </c>
      <c r="AW1086" s="84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</row>
    <row r="1087" spans="1:61" ht="15.75">
      <c r="A1087" s="77"/>
      <c r="B1087" s="8">
        <v>2020</v>
      </c>
      <c r="C1087" s="34">
        <v>10120</v>
      </c>
      <c r="D1087" s="34">
        <v>30952</v>
      </c>
      <c r="E1087" s="34">
        <v>1925</v>
      </c>
      <c r="F1087" s="34">
        <v>4818</v>
      </c>
      <c r="G1087" s="34">
        <v>0</v>
      </c>
      <c r="H1087" s="34">
        <v>0</v>
      </c>
      <c r="I1087" s="34">
        <v>0</v>
      </c>
      <c r="J1087" s="34">
        <v>0</v>
      </c>
      <c r="K1087" s="34">
        <v>0</v>
      </c>
      <c r="L1087" s="34">
        <v>0</v>
      </c>
      <c r="M1087" s="34">
        <v>0</v>
      </c>
      <c r="N1087" s="34">
        <v>0</v>
      </c>
      <c r="O1087" s="34">
        <v>0</v>
      </c>
      <c r="P1087" s="34">
        <v>0</v>
      </c>
      <c r="Q1087" s="34">
        <v>0</v>
      </c>
      <c r="R1087" s="34">
        <v>0</v>
      </c>
      <c r="S1087" s="34">
        <v>57</v>
      </c>
      <c r="T1087" s="34">
        <v>244</v>
      </c>
      <c r="U1087" s="34">
        <v>0</v>
      </c>
      <c r="V1087" s="34">
        <v>0</v>
      </c>
      <c r="W1087" s="34">
        <v>0</v>
      </c>
      <c r="X1087" s="34">
        <v>0</v>
      </c>
      <c r="Y1087" s="34">
        <v>0</v>
      </c>
      <c r="Z1087" s="34">
        <v>0</v>
      </c>
      <c r="AA1087" s="34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4639</v>
      </c>
      <c r="AH1087" s="34">
        <v>7099</v>
      </c>
      <c r="AI1087" s="34">
        <v>111</v>
      </c>
      <c r="AJ1087" s="34">
        <v>157</v>
      </c>
      <c r="AK1087" s="34">
        <v>0</v>
      </c>
      <c r="AL1087" s="34">
        <v>0</v>
      </c>
      <c r="AM1087" s="34">
        <v>0</v>
      </c>
      <c r="AN1087" s="34">
        <v>0</v>
      </c>
      <c r="AO1087" s="34">
        <v>0</v>
      </c>
      <c r="AP1087" s="34">
        <v>0</v>
      </c>
      <c r="AQ1087" s="34">
        <v>0</v>
      </c>
      <c r="AR1087" s="34">
        <v>0</v>
      </c>
      <c r="AS1087" s="34">
        <v>0</v>
      </c>
      <c r="AT1087" s="34">
        <v>0</v>
      </c>
      <c r="AU1087" s="34">
        <f t="shared" si="129"/>
        <v>16852</v>
      </c>
      <c r="AV1087" s="34">
        <f t="shared" si="129"/>
        <v>43270</v>
      </c>
      <c r="AW1087" s="85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</row>
    <row r="1088" spans="1:61" ht="15.75">
      <c r="A1088" s="75" t="s">
        <v>26</v>
      </c>
      <c r="B1088" s="8">
        <v>2018</v>
      </c>
      <c r="C1088" s="34">
        <v>3</v>
      </c>
      <c r="D1088" s="34">
        <v>58</v>
      </c>
      <c r="E1088" s="34">
        <v>36</v>
      </c>
      <c r="F1088" s="34">
        <v>206</v>
      </c>
      <c r="G1088" s="34">
        <v>0</v>
      </c>
      <c r="H1088" s="34">
        <v>0</v>
      </c>
      <c r="I1088" s="34">
        <v>22</v>
      </c>
      <c r="J1088" s="34">
        <v>134</v>
      </c>
      <c r="K1088" s="34">
        <v>0</v>
      </c>
      <c r="L1088" s="34">
        <v>0</v>
      </c>
      <c r="M1088" s="34">
        <v>0</v>
      </c>
      <c r="N1088" s="34">
        <v>0</v>
      </c>
      <c r="O1088" s="34">
        <v>0</v>
      </c>
      <c r="P1088" s="34">
        <v>0</v>
      </c>
      <c r="Q1088" s="34">
        <v>0</v>
      </c>
      <c r="R1088" s="34">
        <v>0</v>
      </c>
      <c r="S1088" s="34">
        <v>0</v>
      </c>
      <c r="T1088" s="34">
        <v>0</v>
      </c>
      <c r="U1088" s="34">
        <v>0</v>
      </c>
      <c r="V1088" s="34">
        <v>0</v>
      </c>
      <c r="W1088" s="34">
        <v>0</v>
      </c>
      <c r="X1088" s="34">
        <v>0</v>
      </c>
      <c r="Y1088" s="34">
        <v>0</v>
      </c>
      <c r="Z1088" s="34">
        <v>0</v>
      </c>
      <c r="AA1088" s="34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4">
        <v>0</v>
      </c>
      <c r="AQ1088" s="34">
        <v>0</v>
      </c>
      <c r="AR1088" s="34">
        <v>0</v>
      </c>
      <c r="AS1088" s="34">
        <v>0</v>
      </c>
      <c r="AT1088" s="34">
        <v>0</v>
      </c>
      <c r="AU1088" s="34">
        <f t="shared" si="129"/>
        <v>61</v>
      </c>
      <c r="AV1088" s="34">
        <f t="shared" si="129"/>
        <v>398</v>
      </c>
      <c r="AW1088" s="83" t="s">
        <v>27</v>
      </c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</row>
    <row r="1089" spans="1:61" ht="15.75">
      <c r="A1089" s="76"/>
      <c r="B1089" s="8">
        <v>2019</v>
      </c>
      <c r="C1089" s="34">
        <v>36</v>
      </c>
      <c r="D1089" s="34">
        <v>49</v>
      </c>
      <c r="E1089" s="34">
        <v>0</v>
      </c>
      <c r="F1089" s="34">
        <v>0</v>
      </c>
      <c r="G1089" s="34">
        <v>0</v>
      </c>
      <c r="H1089" s="34">
        <v>0</v>
      </c>
      <c r="I1089" s="34">
        <v>0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34">
        <v>0</v>
      </c>
      <c r="Q1089" s="34">
        <v>0</v>
      </c>
      <c r="R1089" s="34">
        <v>0</v>
      </c>
      <c r="S1089" s="34">
        <v>0</v>
      </c>
      <c r="T1089" s="34">
        <v>0</v>
      </c>
      <c r="U1089" s="34">
        <v>0</v>
      </c>
      <c r="V1089" s="34">
        <v>0</v>
      </c>
      <c r="W1089" s="34">
        <v>0</v>
      </c>
      <c r="X1089" s="34">
        <v>0</v>
      </c>
      <c r="Y1089" s="34">
        <v>0</v>
      </c>
      <c r="Z1089" s="34">
        <v>0</v>
      </c>
      <c r="AA1089" s="34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4">
        <v>0</v>
      </c>
      <c r="AQ1089" s="34">
        <v>0</v>
      </c>
      <c r="AR1089" s="34">
        <v>0</v>
      </c>
      <c r="AS1089" s="34">
        <v>0</v>
      </c>
      <c r="AT1089" s="34">
        <v>0</v>
      </c>
      <c r="AU1089" s="34">
        <f t="shared" si="129"/>
        <v>36</v>
      </c>
      <c r="AV1089" s="34">
        <f t="shared" si="129"/>
        <v>49</v>
      </c>
      <c r="AW1089" s="84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</row>
    <row r="1090" spans="1:61" ht="15.75">
      <c r="A1090" s="77"/>
      <c r="B1090" s="8">
        <v>2020</v>
      </c>
      <c r="C1090" s="34">
        <v>0</v>
      </c>
      <c r="D1090" s="34">
        <v>0</v>
      </c>
      <c r="E1090" s="34">
        <v>0</v>
      </c>
      <c r="F1090" s="34">
        <v>1</v>
      </c>
      <c r="G1090" s="34">
        <v>0</v>
      </c>
      <c r="H1090" s="34">
        <v>0</v>
      </c>
      <c r="I1090" s="34">
        <v>0</v>
      </c>
      <c r="J1090" s="34">
        <v>0</v>
      </c>
      <c r="K1090" s="34">
        <v>0</v>
      </c>
      <c r="L1090" s="34">
        <v>0</v>
      </c>
      <c r="M1090" s="34">
        <v>0</v>
      </c>
      <c r="N1090" s="34">
        <v>0</v>
      </c>
      <c r="O1090" s="34">
        <v>0</v>
      </c>
      <c r="P1090" s="34">
        <v>0</v>
      </c>
      <c r="Q1090" s="34">
        <v>11</v>
      </c>
      <c r="R1090" s="34">
        <v>40</v>
      </c>
      <c r="S1090" s="34">
        <v>0</v>
      </c>
      <c r="T1090" s="34">
        <v>0</v>
      </c>
      <c r="U1090" s="34">
        <v>0</v>
      </c>
      <c r="V1090" s="34">
        <v>0</v>
      </c>
      <c r="W1090" s="34">
        <v>0</v>
      </c>
      <c r="X1090" s="34">
        <v>0</v>
      </c>
      <c r="Y1090" s="34">
        <v>0</v>
      </c>
      <c r="Z1090" s="34">
        <v>0</v>
      </c>
      <c r="AA1090" s="34">
        <v>0</v>
      </c>
      <c r="AB1090" s="34">
        <v>0</v>
      </c>
      <c r="AC1090" s="34">
        <v>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0</v>
      </c>
      <c r="AO1090" s="34">
        <v>0</v>
      </c>
      <c r="AP1090" s="34">
        <v>0</v>
      </c>
      <c r="AQ1090" s="34">
        <v>0</v>
      </c>
      <c r="AR1090" s="34">
        <v>0</v>
      </c>
      <c r="AS1090" s="34">
        <v>0</v>
      </c>
      <c r="AT1090" s="34">
        <v>0</v>
      </c>
      <c r="AU1090" s="34">
        <f t="shared" si="129"/>
        <v>11</v>
      </c>
      <c r="AV1090" s="34">
        <f t="shared" si="129"/>
        <v>41</v>
      </c>
      <c r="AW1090" s="85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</row>
    <row r="1091" spans="1:61" ht="15.75">
      <c r="A1091" s="75" t="s">
        <v>28</v>
      </c>
      <c r="B1091" s="8">
        <v>2018</v>
      </c>
      <c r="C1091" s="34">
        <v>140</v>
      </c>
      <c r="D1091" s="34">
        <v>42</v>
      </c>
      <c r="E1091" s="34">
        <v>0</v>
      </c>
      <c r="F1091" s="34">
        <v>0</v>
      </c>
      <c r="G1091" s="34">
        <v>0</v>
      </c>
      <c r="H1091" s="34">
        <v>0</v>
      </c>
      <c r="I1091" s="34">
        <v>0</v>
      </c>
      <c r="J1091" s="34">
        <v>0</v>
      </c>
      <c r="K1091" s="34">
        <v>0</v>
      </c>
      <c r="L1091" s="34">
        <v>0</v>
      </c>
      <c r="M1091" s="34">
        <v>0</v>
      </c>
      <c r="N1091" s="34">
        <v>0</v>
      </c>
      <c r="O1091" s="34">
        <v>0</v>
      </c>
      <c r="P1091" s="34">
        <v>0</v>
      </c>
      <c r="Q1091" s="34">
        <v>0</v>
      </c>
      <c r="R1091" s="34">
        <v>0</v>
      </c>
      <c r="S1091" s="34">
        <v>0</v>
      </c>
      <c r="T1091" s="34">
        <v>0</v>
      </c>
      <c r="U1091" s="34">
        <v>0</v>
      </c>
      <c r="V1091" s="34">
        <v>0</v>
      </c>
      <c r="W1091" s="34">
        <v>0</v>
      </c>
      <c r="X1091" s="34">
        <v>0</v>
      </c>
      <c r="Y1091" s="34">
        <v>0</v>
      </c>
      <c r="Z1091" s="34">
        <v>0</v>
      </c>
      <c r="AA1091" s="34">
        <v>0</v>
      </c>
      <c r="AB1091" s="34">
        <v>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58">
        <v>0</v>
      </c>
      <c r="AJ1091" s="59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4">
        <v>0</v>
      </c>
      <c r="AQ1091" s="34">
        <v>0</v>
      </c>
      <c r="AR1091" s="34">
        <v>0</v>
      </c>
      <c r="AS1091" s="34">
        <v>0</v>
      </c>
      <c r="AT1091" s="34">
        <v>0</v>
      </c>
      <c r="AU1091" s="34">
        <f t="shared" si="129"/>
        <v>140</v>
      </c>
      <c r="AV1091" s="34">
        <f t="shared" si="129"/>
        <v>42</v>
      </c>
      <c r="AW1091" s="83" t="s">
        <v>29</v>
      </c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</row>
    <row r="1092" spans="1:61" ht="15.75">
      <c r="A1092" s="76"/>
      <c r="B1092" s="8">
        <v>2019</v>
      </c>
      <c r="C1092" s="34">
        <v>0</v>
      </c>
      <c r="D1092" s="34">
        <v>0</v>
      </c>
      <c r="E1092" s="34">
        <v>0</v>
      </c>
      <c r="F1092" s="34">
        <v>0</v>
      </c>
      <c r="G1092" s="34">
        <v>0</v>
      </c>
      <c r="H1092" s="34">
        <v>0</v>
      </c>
      <c r="I1092" s="34">
        <v>0</v>
      </c>
      <c r="J1092" s="34">
        <v>0</v>
      </c>
      <c r="K1092" s="34">
        <v>0</v>
      </c>
      <c r="L1092" s="34">
        <v>0</v>
      </c>
      <c r="M1092" s="34">
        <v>0</v>
      </c>
      <c r="N1092" s="34">
        <v>0</v>
      </c>
      <c r="O1092" s="34">
        <v>0</v>
      </c>
      <c r="P1092" s="34">
        <v>0</v>
      </c>
      <c r="Q1092" s="34">
        <v>0</v>
      </c>
      <c r="R1092" s="34">
        <v>0</v>
      </c>
      <c r="S1092" s="34">
        <v>0</v>
      </c>
      <c r="T1092" s="34">
        <v>0</v>
      </c>
      <c r="U1092" s="34">
        <v>0</v>
      </c>
      <c r="V1092" s="34">
        <v>0</v>
      </c>
      <c r="W1092" s="34">
        <v>0</v>
      </c>
      <c r="X1092" s="34">
        <v>0</v>
      </c>
      <c r="Y1092" s="34">
        <v>0</v>
      </c>
      <c r="Z1092" s="34">
        <v>0</v>
      </c>
      <c r="AA1092" s="34">
        <v>0</v>
      </c>
      <c r="AB1092" s="34">
        <v>0</v>
      </c>
      <c r="AC1092" s="34">
        <v>0</v>
      </c>
      <c r="AD1092" s="34">
        <v>0</v>
      </c>
      <c r="AE1092" s="34">
        <v>0</v>
      </c>
      <c r="AF1092" s="34">
        <v>0</v>
      </c>
      <c r="AG1092" s="34">
        <v>0</v>
      </c>
      <c r="AH1092" s="34">
        <v>0</v>
      </c>
      <c r="AI1092" s="34">
        <v>0</v>
      </c>
      <c r="AJ1092" s="34">
        <v>0</v>
      </c>
      <c r="AK1092" s="34">
        <v>0</v>
      </c>
      <c r="AL1092" s="34">
        <v>0</v>
      </c>
      <c r="AM1092" s="34">
        <v>0</v>
      </c>
      <c r="AN1092" s="34">
        <v>0</v>
      </c>
      <c r="AO1092" s="34">
        <v>0</v>
      </c>
      <c r="AP1092" s="34">
        <v>0</v>
      </c>
      <c r="AQ1092" s="34">
        <v>0</v>
      </c>
      <c r="AR1092" s="34">
        <v>0</v>
      </c>
      <c r="AS1092" s="34">
        <v>0</v>
      </c>
      <c r="AT1092" s="34">
        <v>0</v>
      </c>
      <c r="AU1092" s="34">
        <f t="shared" si="129"/>
        <v>0</v>
      </c>
      <c r="AV1092" s="34">
        <f t="shared" si="129"/>
        <v>0</v>
      </c>
      <c r="AW1092" s="84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</row>
    <row r="1093" spans="1:61" ht="15.75">
      <c r="A1093" s="77"/>
      <c r="B1093" s="8">
        <v>2020</v>
      </c>
      <c r="C1093" s="34">
        <v>0</v>
      </c>
      <c r="D1093" s="34">
        <v>0</v>
      </c>
      <c r="E1093" s="34">
        <v>0</v>
      </c>
      <c r="F1093" s="34">
        <v>0</v>
      </c>
      <c r="G1093" s="34">
        <v>0</v>
      </c>
      <c r="H1093" s="34">
        <v>0</v>
      </c>
      <c r="I1093" s="34">
        <v>0</v>
      </c>
      <c r="J1093" s="34">
        <v>0</v>
      </c>
      <c r="K1093" s="34">
        <v>0</v>
      </c>
      <c r="L1093" s="34">
        <v>0</v>
      </c>
      <c r="M1093" s="34">
        <v>0</v>
      </c>
      <c r="N1093" s="34">
        <v>0</v>
      </c>
      <c r="O1093" s="34">
        <v>0</v>
      </c>
      <c r="P1093" s="34">
        <v>0</v>
      </c>
      <c r="Q1093" s="34">
        <v>0</v>
      </c>
      <c r="R1093" s="34">
        <v>0</v>
      </c>
      <c r="S1093" s="34">
        <v>0</v>
      </c>
      <c r="T1093" s="34">
        <v>0</v>
      </c>
      <c r="U1093" s="34">
        <v>0</v>
      </c>
      <c r="V1093" s="34">
        <v>0</v>
      </c>
      <c r="W1093" s="34">
        <v>0</v>
      </c>
      <c r="X1093" s="34">
        <v>0</v>
      </c>
      <c r="Y1093" s="34">
        <v>0</v>
      </c>
      <c r="Z1093" s="34">
        <v>0</v>
      </c>
      <c r="AA1093" s="34">
        <v>0</v>
      </c>
      <c r="AB1093" s="34">
        <v>0</v>
      </c>
      <c r="AC1093" s="34">
        <v>0</v>
      </c>
      <c r="AD1093" s="34">
        <v>0</v>
      </c>
      <c r="AE1093" s="34">
        <v>0</v>
      </c>
      <c r="AF1093" s="34">
        <v>0</v>
      </c>
      <c r="AG1093" s="34">
        <v>0</v>
      </c>
      <c r="AH1093" s="34">
        <v>0</v>
      </c>
      <c r="AI1093" s="34">
        <v>0</v>
      </c>
      <c r="AJ1093" s="34">
        <v>0</v>
      </c>
      <c r="AK1093" s="34">
        <v>0</v>
      </c>
      <c r="AL1093" s="34">
        <v>0</v>
      </c>
      <c r="AM1093" s="34">
        <v>0</v>
      </c>
      <c r="AN1093" s="34">
        <v>0</v>
      </c>
      <c r="AO1093" s="34">
        <v>0</v>
      </c>
      <c r="AP1093" s="34">
        <v>0</v>
      </c>
      <c r="AQ1093" s="34">
        <v>0</v>
      </c>
      <c r="AR1093" s="34">
        <v>0</v>
      </c>
      <c r="AS1093" s="34">
        <v>0</v>
      </c>
      <c r="AT1093" s="34">
        <v>0</v>
      </c>
      <c r="AU1093" s="34">
        <f t="shared" si="129"/>
        <v>0</v>
      </c>
      <c r="AV1093" s="34">
        <f t="shared" si="129"/>
        <v>0</v>
      </c>
      <c r="AW1093" s="85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</row>
    <row r="1094" spans="1:61" ht="15.75">
      <c r="A1094" s="75" t="s">
        <v>77</v>
      </c>
      <c r="B1094" s="8">
        <v>2018</v>
      </c>
      <c r="C1094" s="34">
        <v>0</v>
      </c>
      <c r="D1094" s="34">
        <v>0</v>
      </c>
      <c r="E1094" s="34">
        <v>0</v>
      </c>
      <c r="F1094" s="34">
        <v>0</v>
      </c>
      <c r="G1094" s="34">
        <v>0</v>
      </c>
      <c r="H1094" s="34">
        <v>0</v>
      </c>
      <c r="I1094" s="34">
        <v>0</v>
      </c>
      <c r="J1094" s="34">
        <v>0</v>
      </c>
      <c r="K1094" s="34">
        <v>0</v>
      </c>
      <c r="L1094" s="34">
        <v>0</v>
      </c>
      <c r="M1094" s="34">
        <v>0</v>
      </c>
      <c r="N1094" s="34">
        <v>0</v>
      </c>
      <c r="O1094" s="34">
        <v>0</v>
      </c>
      <c r="P1094" s="34">
        <v>0</v>
      </c>
      <c r="Q1094" s="34">
        <v>0</v>
      </c>
      <c r="R1094" s="34">
        <v>0</v>
      </c>
      <c r="S1094" s="34">
        <v>0</v>
      </c>
      <c r="T1094" s="34">
        <v>0</v>
      </c>
      <c r="U1094" s="34">
        <v>0</v>
      </c>
      <c r="V1094" s="34">
        <v>0</v>
      </c>
      <c r="W1094" s="34">
        <v>0</v>
      </c>
      <c r="X1094" s="34">
        <v>0</v>
      </c>
      <c r="Y1094" s="34">
        <v>0</v>
      </c>
      <c r="Z1094" s="34">
        <v>0</v>
      </c>
      <c r="AA1094" s="34">
        <v>0</v>
      </c>
      <c r="AB1094" s="34">
        <v>0</v>
      </c>
      <c r="AC1094" s="34">
        <v>0</v>
      </c>
      <c r="AD1094" s="34">
        <v>0</v>
      </c>
      <c r="AE1094" s="34">
        <v>0</v>
      </c>
      <c r="AF1094" s="34">
        <v>0</v>
      </c>
      <c r="AG1094" s="34">
        <v>0</v>
      </c>
      <c r="AH1094" s="34">
        <v>0</v>
      </c>
      <c r="AI1094" s="34">
        <v>0</v>
      </c>
      <c r="AJ1094" s="34">
        <v>0</v>
      </c>
      <c r="AK1094" s="34">
        <v>0</v>
      </c>
      <c r="AL1094" s="34">
        <v>0</v>
      </c>
      <c r="AM1094" s="34">
        <v>0</v>
      </c>
      <c r="AN1094" s="34">
        <v>0</v>
      </c>
      <c r="AO1094" s="34">
        <v>0</v>
      </c>
      <c r="AP1094" s="34">
        <v>0</v>
      </c>
      <c r="AQ1094" s="34">
        <v>0</v>
      </c>
      <c r="AR1094" s="34">
        <v>0</v>
      </c>
      <c r="AS1094" s="34">
        <v>0</v>
      </c>
      <c r="AT1094" s="34">
        <v>0</v>
      </c>
      <c r="AU1094" s="34">
        <f t="shared" si="129"/>
        <v>0</v>
      </c>
      <c r="AV1094" s="34">
        <f t="shared" si="129"/>
        <v>0</v>
      </c>
      <c r="AW1094" s="83" t="s">
        <v>106</v>
      </c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</row>
    <row r="1095" spans="1:61" ht="15.75">
      <c r="A1095" s="76"/>
      <c r="B1095" s="8">
        <v>2019</v>
      </c>
      <c r="C1095" s="34">
        <v>0</v>
      </c>
      <c r="D1095" s="34">
        <v>0</v>
      </c>
      <c r="E1095" s="34">
        <v>110</v>
      </c>
      <c r="F1095" s="34">
        <v>180</v>
      </c>
      <c r="G1095" s="34">
        <v>0</v>
      </c>
      <c r="H1095" s="34">
        <v>0</v>
      </c>
      <c r="I1095" s="34">
        <v>0</v>
      </c>
      <c r="J1095" s="34">
        <v>0</v>
      </c>
      <c r="K1095" s="34">
        <v>0</v>
      </c>
      <c r="L1095" s="34">
        <v>0</v>
      </c>
      <c r="M1095" s="34">
        <v>0</v>
      </c>
      <c r="N1095" s="34">
        <v>0</v>
      </c>
      <c r="O1095" s="34">
        <v>0</v>
      </c>
      <c r="P1095" s="34">
        <v>0</v>
      </c>
      <c r="Q1095" s="34">
        <v>0</v>
      </c>
      <c r="R1095" s="34">
        <v>0</v>
      </c>
      <c r="S1095" s="34">
        <v>0</v>
      </c>
      <c r="T1095" s="34">
        <v>0</v>
      </c>
      <c r="U1095" s="34">
        <v>0</v>
      </c>
      <c r="V1095" s="34">
        <v>0</v>
      </c>
      <c r="W1095" s="34">
        <v>0</v>
      </c>
      <c r="X1095" s="34">
        <v>0</v>
      </c>
      <c r="Y1095" s="34">
        <v>0</v>
      </c>
      <c r="Z1095" s="34">
        <v>0</v>
      </c>
      <c r="AA1095" s="34">
        <v>0</v>
      </c>
      <c r="AB1095" s="34">
        <v>0</v>
      </c>
      <c r="AC1095" s="34">
        <v>0</v>
      </c>
      <c r="AD1095" s="34">
        <v>0</v>
      </c>
      <c r="AE1095" s="34">
        <v>0</v>
      </c>
      <c r="AF1095" s="34">
        <v>0</v>
      </c>
      <c r="AG1095" s="34">
        <v>0</v>
      </c>
      <c r="AH1095" s="34">
        <v>0</v>
      </c>
      <c r="AI1095" s="34">
        <v>0</v>
      </c>
      <c r="AJ1095" s="34">
        <v>0</v>
      </c>
      <c r="AK1095" s="34">
        <v>0</v>
      </c>
      <c r="AL1095" s="34">
        <v>0</v>
      </c>
      <c r="AM1095" s="34">
        <v>0</v>
      </c>
      <c r="AN1095" s="34">
        <v>0</v>
      </c>
      <c r="AO1095" s="34">
        <v>0</v>
      </c>
      <c r="AP1095" s="34">
        <v>0</v>
      </c>
      <c r="AQ1095" s="34">
        <v>0</v>
      </c>
      <c r="AR1095" s="34">
        <v>0</v>
      </c>
      <c r="AS1095" s="34">
        <v>0</v>
      </c>
      <c r="AT1095" s="34">
        <v>0</v>
      </c>
      <c r="AU1095" s="34">
        <f t="shared" si="129"/>
        <v>110</v>
      </c>
      <c r="AV1095" s="34">
        <f t="shared" si="129"/>
        <v>180</v>
      </c>
      <c r="AW1095" s="84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</row>
    <row r="1096" spans="1:61" ht="15.75">
      <c r="A1096" s="77"/>
      <c r="B1096" s="8">
        <v>2020</v>
      </c>
      <c r="C1096" s="34">
        <v>0</v>
      </c>
      <c r="D1096" s="34">
        <v>0</v>
      </c>
      <c r="E1096" s="34">
        <v>25</v>
      </c>
      <c r="F1096" s="34">
        <v>25</v>
      </c>
      <c r="G1096" s="34">
        <v>0</v>
      </c>
      <c r="H1096" s="34">
        <v>0</v>
      </c>
      <c r="I1096" s="34">
        <v>0</v>
      </c>
      <c r="J1096" s="34">
        <v>0</v>
      </c>
      <c r="K1096" s="34">
        <v>0</v>
      </c>
      <c r="L1096" s="34">
        <v>0</v>
      </c>
      <c r="M1096" s="34">
        <v>0</v>
      </c>
      <c r="N1096" s="34">
        <v>0</v>
      </c>
      <c r="O1096" s="34">
        <v>0</v>
      </c>
      <c r="P1096" s="34">
        <v>0</v>
      </c>
      <c r="Q1096" s="34">
        <v>0</v>
      </c>
      <c r="R1096" s="34">
        <v>0</v>
      </c>
      <c r="S1096" s="34">
        <v>0</v>
      </c>
      <c r="T1096" s="34">
        <v>0</v>
      </c>
      <c r="U1096" s="34">
        <v>0</v>
      </c>
      <c r="V1096" s="34">
        <v>0</v>
      </c>
      <c r="W1096" s="34">
        <v>0</v>
      </c>
      <c r="X1096" s="34">
        <v>0</v>
      </c>
      <c r="Y1096" s="34">
        <v>0</v>
      </c>
      <c r="Z1096" s="34">
        <v>0</v>
      </c>
      <c r="AA1096" s="34">
        <v>0</v>
      </c>
      <c r="AB1096" s="34">
        <v>0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0</v>
      </c>
      <c r="AO1096" s="34">
        <v>0</v>
      </c>
      <c r="AP1096" s="34">
        <v>0</v>
      </c>
      <c r="AQ1096" s="34">
        <v>0</v>
      </c>
      <c r="AR1096" s="34">
        <v>0</v>
      </c>
      <c r="AS1096" s="34">
        <v>0</v>
      </c>
      <c r="AT1096" s="34">
        <v>0</v>
      </c>
      <c r="AU1096" s="34">
        <f t="shared" si="129"/>
        <v>25</v>
      </c>
      <c r="AV1096" s="34">
        <f t="shared" si="129"/>
        <v>25</v>
      </c>
      <c r="AW1096" s="85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</row>
    <row r="1097" spans="1:61" ht="15.75">
      <c r="A1097" s="75" t="s">
        <v>32</v>
      </c>
      <c r="B1097" s="8">
        <v>2018</v>
      </c>
      <c r="C1097" s="34">
        <v>2394</v>
      </c>
      <c r="D1097" s="34">
        <v>428</v>
      </c>
      <c r="E1097" s="34">
        <v>0</v>
      </c>
      <c r="F1097" s="34">
        <v>0</v>
      </c>
      <c r="G1097" s="34">
        <v>0</v>
      </c>
      <c r="H1097" s="34">
        <v>0</v>
      </c>
      <c r="I1097" s="34">
        <v>0</v>
      </c>
      <c r="J1097" s="34">
        <v>0</v>
      </c>
      <c r="K1097" s="34">
        <v>0</v>
      </c>
      <c r="L1097" s="34">
        <v>0</v>
      </c>
      <c r="M1097" s="34">
        <v>0</v>
      </c>
      <c r="N1097" s="34">
        <v>0</v>
      </c>
      <c r="O1097" s="34">
        <v>0</v>
      </c>
      <c r="P1097" s="34">
        <v>0</v>
      </c>
      <c r="Q1097" s="34">
        <v>0</v>
      </c>
      <c r="R1097" s="34">
        <v>0</v>
      </c>
      <c r="S1097" s="34">
        <v>0</v>
      </c>
      <c r="T1097" s="34">
        <v>0</v>
      </c>
      <c r="U1097" s="34">
        <v>0</v>
      </c>
      <c r="V1097" s="34">
        <v>0</v>
      </c>
      <c r="W1097" s="34">
        <v>0</v>
      </c>
      <c r="X1097" s="34">
        <v>0</v>
      </c>
      <c r="Y1097" s="34">
        <v>0</v>
      </c>
      <c r="Z1097" s="34">
        <v>0</v>
      </c>
      <c r="AA1097" s="34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698</v>
      </c>
      <c r="AH1097" s="34">
        <v>886</v>
      </c>
      <c r="AI1097" s="58">
        <v>0</v>
      </c>
      <c r="AJ1097" s="59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4">
        <v>0</v>
      </c>
      <c r="AQ1097" s="34">
        <v>0</v>
      </c>
      <c r="AR1097" s="34">
        <v>0</v>
      </c>
      <c r="AS1097" s="34">
        <v>0</v>
      </c>
      <c r="AT1097" s="34">
        <v>0</v>
      </c>
      <c r="AU1097" s="34">
        <f t="shared" si="129"/>
        <v>3092</v>
      </c>
      <c r="AV1097" s="34">
        <f t="shared" si="129"/>
        <v>1314</v>
      </c>
      <c r="AW1097" s="83" t="s">
        <v>33</v>
      </c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</row>
    <row r="1098" spans="1:61" ht="15.75">
      <c r="A1098" s="76"/>
      <c r="B1098" s="8">
        <v>2019</v>
      </c>
      <c r="C1098" s="34">
        <v>46654</v>
      </c>
      <c r="D1098" s="34">
        <v>8163</v>
      </c>
      <c r="E1098" s="34">
        <v>19</v>
      </c>
      <c r="F1098" s="34">
        <v>39</v>
      </c>
      <c r="G1098" s="34">
        <v>0</v>
      </c>
      <c r="H1098" s="34">
        <v>0</v>
      </c>
      <c r="I1098" s="34">
        <v>0</v>
      </c>
      <c r="J1098" s="34">
        <v>0</v>
      </c>
      <c r="K1098" s="34">
        <v>0</v>
      </c>
      <c r="L1098" s="34">
        <v>0</v>
      </c>
      <c r="M1098" s="34">
        <v>0</v>
      </c>
      <c r="N1098" s="34">
        <v>0</v>
      </c>
      <c r="O1098" s="34">
        <v>0</v>
      </c>
      <c r="P1098" s="34">
        <v>0</v>
      </c>
      <c r="Q1098" s="34">
        <v>0</v>
      </c>
      <c r="R1098" s="34">
        <v>0</v>
      </c>
      <c r="S1098" s="34">
        <v>0</v>
      </c>
      <c r="T1098" s="34">
        <v>0</v>
      </c>
      <c r="U1098" s="34">
        <v>0</v>
      </c>
      <c r="V1098" s="34">
        <v>0</v>
      </c>
      <c r="W1098" s="34">
        <v>0</v>
      </c>
      <c r="X1098" s="34">
        <v>0</v>
      </c>
      <c r="Y1098" s="34">
        <v>0</v>
      </c>
      <c r="Z1098" s="34">
        <v>0</v>
      </c>
      <c r="AA1098" s="34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24</v>
      </c>
      <c r="AH1098" s="34">
        <v>12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4">
        <v>0</v>
      </c>
      <c r="AQ1098" s="34">
        <v>0</v>
      </c>
      <c r="AR1098" s="34">
        <v>0</v>
      </c>
      <c r="AS1098" s="34">
        <v>0</v>
      </c>
      <c r="AT1098" s="34">
        <v>0</v>
      </c>
      <c r="AU1098" s="34">
        <f t="shared" si="129"/>
        <v>46697</v>
      </c>
      <c r="AV1098" s="34">
        <f t="shared" si="129"/>
        <v>8214</v>
      </c>
      <c r="AW1098" s="84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</row>
    <row r="1099" spans="1:61" ht="15.75">
      <c r="A1099" s="77"/>
      <c r="B1099" s="8">
        <v>2020</v>
      </c>
      <c r="C1099" s="34">
        <v>12704</v>
      </c>
      <c r="D1099" s="34">
        <v>1671</v>
      </c>
      <c r="E1099" s="34">
        <v>7</v>
      </c>
      <c r="F1099" s="34">
        <v>13</v>
      </c>
      <c r="G1099" s="34">
        <v>0</v>
      </c>
      <c r="H1099" s="34">
        <v>0</v>
      </c>
      <c r="I1099" s="34">
        <v>0</v>
      </c>
      <c r="J1099" s="34">
        <v>0</v>
      </c>
      <c r="K1099" s="34">
        <v>0</v>
      </c>
      <c r="L1099" s="34">
        <v>0</v>
      </c>
      <c r="M1099" s="34">
        <v>0</v>
      </c>
      <c r="N1099" s="34">
        <v>0</v>
      </c>
      <c r="O1099" s="34">
        <v>0</v>
      </c>
      <c r="P1099" s="34">
        <v>0</v>
      </c>
      <c r="Q1099" s="34">
        <v>0</v>
      </c>
      <c r="R1099" s="34">
        <v>0</v>
      </c>
      <c r="S1099" s="34">
        <v>0</v>
      </c>
      <c r="T1099" s="34">
        <v>0</v>
      </c>
      <c r="U1099" s="34">
        <v>0</v>
      </c>
      <c r="V1099" s="34">
        <v>0</v>
      </c>
      <c r="W1099" s="34">
        <v>0</v>
      </c>
      <c r="X1099" s="34">
        <v>0</v>
      </c>
      <c r="Y1099" s="34">
        <v>0</v>
      </c>
      <c r="Z1099" s="34">
        <v>0</v>
      </c>
      <c r="AA1099" s="34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19</v>
      </c>
      <c r="AH1099" s="34">
        <v>26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4">
        <v>0</v>
      </c>
      <c r="AQ1099" s="34">
        <v>0</v>
      </c>
      <c r="AR1099" s="34">
        <v>0</v>
      </c>
      <c r="AS1099" s="34">
        <v>0</v>
      </c>
      <c r="AT1099" s="34">
        <v>0</v>
      </c>
      <c r="AU1099" s="34">
        <f t="shared" si="129"/>
        <v>12730</v>
      </c>
      <c r="AV1099" s="34">
        <f t="shared" si="129"/>
        <v>1710</v>
      </c>
      <c r="AW1099" s="85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</row>
    <row r="1100" spans="1:61" ht="15.75">
      <c r="A1100" s="75" t="s">
        <v>79</v>
      </c>
      <c r="B1100" s="8">
        <v>2018</v>
      </c>
      <c r="C1100" s="34">
        <v>6</v>
      </c>
      <c r="D1100" s="34">
        <v>26</v>
      </c>
      <c r="E1100" s="34">
        <v>9890</v>
      </c>
      <c r="F1100" s="34">
        <v>24570</v>
      </c>
      <c r="G1100" s="34">
        <v>0</v>
      </c>
      <c r="H1100" s="34">
        <v>0</v>
      </c>
      <c r="I1100" s="34">
        <v>0</v>
      </c>
      <c r="J1100" s="34">
        <v>0</v>
      </c>
      <c r="K1100" s="34">
        <v>0</v>
      </c>
      <c r="L1100" s="34">
        <v>0</v>
      </c>
      <c r="M1100" s="34">
        <v>0</v>
      </c>
      <c r="N1100" s="34">
        <v>0</v>
      </c>
      <c r="O1100" s="34">
        <v>0</v>
      </c>
      <c r="P1100" s="34">
        <v>0</v>
      </c>
      <c r="Q1100" s="34">
        <v>29</v>
      </c>
      <c r="R1100" s="34">
        <v>31</v>
      </c>
      <c r="S1100" s="34">
        <v>0</v>
      </c>
      <c r="T1100" s="34">
        <v>0</v>
      </c>
      <c r="U1100" s="34">
        <v>0</v>
      </c>
      <c r="V1100" s="34">
        <v>0</v>
      </c>
      <c r="W1100" s="34">
        <v>0</v>
      </c>
      <c r="X1100" s="34">
        <v>0</v>
      </c>
      <c r="Y1100" s="34">
        <v>0</v>
      </c>
      <c r="Z1100" s="34">
        <v>0</v>
      </c>
      <c r="AA1100" s="34">
        <v>0</v>
      </c>
      <c r="AB1100" s="34">
        <v>0</v>
      </c>
      <c r="AC1100" s="34">
        <v>0</v>
      </c>
      <c r="AD1100" s="34">
        <v>0</v>
      </c>
      <c r="AE1100" s="34">
        <v>274</v>
      </c>
      <c r="AF1100" s="34">
        <v>1921</v>
      </c>
      <c r="AG1100" s="34">
        <v>172.18799999999999</v>
      </c>
      <c r="AH1100" s="34">
        <v>235.15180000000001</v>
      </c>
      <c r="AI1100" s="34">
        <v>1.046</v>
      </c>
      <c r="AJ1100" s="34">
        <v>9.0115999999999996</v>
      </c>
      <c r="AK1100" s="34">
        <v>0</v>
      </c>
      <c r="AL1100" s="34">
        <v>0</v>
      </c>
      <c r="AM1100" s="34">
        <v>166</v>
      </c>
      <c r="AN1100" s="34">
        <v>198</v>
      </c>
      <c r="AO1100" s="34">
        <v>0</v>
      </c>
      <c r="AP1100" s="34">
        <v>0</v>
      </c>
      <c r="AQ1100" s="34">
        <v>0</v>
      </c>
      <c r="AR1100" s="34">
        <v>0</v>
      </c>
      <c r="AS1100" s="34">
        <v>21</v>
      </c>
      <c r="AT1100" s="34">
        <v>3.6035999999999997</v>
      </c>
      <c r="AU1100" s="34">
        <f t="shared" si="129"/>
        <v>10559.234</v>
      </c>
      <c r="AV1100" s="34">
        <f t="shared" si="129"/>
        <v>26993.767</v>
      </c>
      <c r="AW1100" s="83" t="s">
        <v>35</v>
      </c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</row>
    <row r="1101" spans="1:61" ht="15.75">
      <c r="A1101" s="76"/>
      <c r="B1101" s="8">
        <v>2019</v>
      </c>
      <c r="C1101" s="34">
        <v>6540</v>
      </c>
      <c r="D1101" s="34">
        <v>34472.727272727279</v>
      </c>
      <c r="E1101" s="34">
        <v>11584.439</v>
      </c>
      <c r="F1101" s="34">
        <v>28348.922077922074</v>
      </c>
      <c r="G1101" s="34">
        <v>0</v>
      </c>
      <c r="H1101" s="34">
        <v>0</v>
      </c>
      <c r="I1101" s="34">
        <v>0</v>
      </c>
      <c r="J1101" s="34">
        <v>0</v>
      </c>
      <c r="K1101" s="34">
        <v>0</v>
      </c>
      <c r="L1101" s="34">
        <v>0</v>
      </c>
      <c r="M1101" s="34">
        <v>0</v>
      </c>
      <c r="N1101" s="34">
        <v>0</v>
      </c>
      <c r="O1101" s="34">
        <v>0</v>
      </c>
      <c r="P1101" s="34">
        <v>0</v>
      </c>
      <c r="Q1101" s="34">
        <v>559</v>
      </c>
      <c r="R1101" s="34">
        <v>686</v>
      </c>
      <c r="S1101" s="34">
        <v>0</v>
      </c>
      <c r="T1101" s="34">
        <v>0</v>
      </c>
      <c r="U1101" s="34">
        <v>0</v>
      </c>
      <c r="V1101" s="34">
        <v>0</v>
      </c>
      <c r="W1101" s="34">
        <v>0</v>
      </c>
      <c r="X1101" s="34">
        <v>0</v>
      </c>
      <c r="Y1101" s="34">
        <v>0</v>
      </c>
      <c r="Z1101" s="34">
        <v>0</v>
      </c>
      <c r="AA1101" s="34">
        <v>0</v>
      </c>
      <c r="AB1101" s="34">
        <v>0</v>
      </c>
      <c r="AC1101" s="34">
        <v>0</v>
      </c>
      <c r="AD1101" s="34">
        <v>0</v>
      </c>
      <c r="AE1101" s="34">
        <v>1060.0719999999999</v>
      </c>
      <c r="AF1101" s="34">
        <v>7963.0753246753247</v>
      </c>
      <c r="AG1101" s="34">
        <v>40</v>
      </c>
      <c r="AH1101" s="34">
        <v>37.392207792207792</v>
      </c>
      <c r="AI1101" s="34">
        <v>0</v>
      </c>
      <c r="AJ1101" s="34">
        <v>0</v>
      </c>
      <c r="AK1101" s="34">
        <v>0</v>
      </c>
      <c r="AL1101" s="34">
        <v>0</v>
      </c>
      <c r="AM1101" s="34">
        <v>714.93</v>
      </c>
      <c r="AN1101" s="34">
        <v>542.55324675324675</v>
      </c>
      <c r="AO1101" s="34">
        <v>0</v>
      </c>
      <c r="AP1101" s="34">
        <v>0</v>
      </c>
      <c r="AQ1101" s="34">
        <v>0</v>
      </c>
      <c r="AR1101" s="34">
        <v>0</v>
      </c>
      <c r="AS1101" s="34">
        <v>0</v>
      </c>
      <c r="AT1101" s="34">
        <v>0</v>
      </c>
      <c r="AU1101" s="34">
        <f t="shared" si="129"/>
        <v>20498.440999999999</v>
      </c>
      <c r="AV1101" s="34">
        <f t="shared" si="129"/>
        <v>72050.670129870137</v>
      </c>
      <c r="AW1101" s="84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</row>
    <row r="1102" spans="1:61" ht="15.75">
      <c r="A1102" s="77"/>
      <c r="B1102" s="8">
        <v>2020</v>
      </c>
      <c r="C1102" s="34">
        <v>570240</v>
      </c>
      <c r="D1102" s="34">
        <v>37</v>
      </c>
      <c r="E1102" s="34">
        <v>3070</v>
      </c>
      <c r="F1102" s="34">
        <v>2989</v>
      </c>
      <c r="G1102" s="34">
        <v>0</v>
      </c>
      <c r="H1102" s="34">
        <v>0</v>
      </c>
      <c r="I1102" s="34">
        <v>0</v>
      </c>
      <c r="J1102" s="34">
        <v>0</v>
      </c>
      <c r="K1102" s="34">
        <v>0</v>
      </c>
      <c r="L1102" s="34">
        <v>0</v>
      </c>
      <c r="M1102" s="34">
        <v>0</v>
      </c>
      <c r="N1102" s="34">
        <v>0</v>
      </c>
      <c r="O1102" s="34">
        <v>0</v>
      </c>
      <c r="P1102" s="34">
        <v>0</v>
      </c>
      <c r="Q1102" s="34">
        <v>58</v>
      </c>
      <c r="R1102" s="34">
        <v>76</v>
      </c>
      <c r="S1102" s="34">
        <v>0</v>
      </c>
      <c r="T1102" s="34">
        <v>0</v>
      </c>
      <c r="U1102" s="34">
        <v>0</v>
      </c>
      <c r="V1102" s="34">
        <v>0</v>
      </c>
      <c r="W1102" s="34">
        <v>0</v>
      </c>
      <c r="X1102" s="34">
        <v>0</v>
      </c>
      <c r="Y1102" s="34">
        <v>0</v>
      </c>
      <c r="Z1102" s="34">
        <v>0</v>
      </c>
      <c r="AA1102" s="34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0</v>
      </c>
      <c r="AO1102" s="34">
        <v>0</v>
      </c>
      <c r="AP1102" s="34">
        <v>0</v>
      </c>
      <c r="AQ1102" s="34">
        <v>0</v>
      </c>
      <c r="AR1102" s="34">
        <v>0</v>
      </c>
      <c r="AS1102" s="34">
        <v>0</v>
      </c>
      <c r="AT1102" s="34">
        <v>0</v>
      </c>
      <c r="AU1102" s="34">
        <f t="shared" si="129"/>
        <v>573368</v>
      </c>
      <c r="AV1102" s="34">
        <f t="shared" si="129"/>
        <v>3102</v>
      </c>
      <c r="AW1102" s="85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</row>
    <row r="1103" spans="1:61" ht="15.75">
      <c r="A1103" s="75" t="s">
        <v>36</v>
      </c>
      <c r="B1103" s="8">
        <v>2018</v>
      </c>
      <c r="C1103" s="34">
        <v>0</v>
      </c>
      <c r="D1103" s="34">
        <v>0</v>
      </c>
      <c r="E1103" s="34">
        <v>0</v>
      </c>
      <c r="F1103" s="34">
        <v>0</v>
      </c>
      <c r="G1103" s="34">
        <v>0</v>
      </c>
      <c r="H1103" s="34">
        <v>0</v>
      </c>
      <c r="I1103" s="34">
        <v>0</v>
      </c>
      <c r="J1103" s="34">
        <v>0</v>
      </c>
      <c r="K1103" s="34">
        <v>0</v>
      </c>
      <c r="L1103" s="34">
        <v>0</v>
      </c>
      <c r="M1103" s="34">
        <v>0</v>
      </c>
      <c r="N1103" s="34">
        <v>0</v>
      </c>
      <c r="O1103" s="34">
        <v>0</v>
      </c>
      <c r="P1103" s="34">
        <v>0</v>
      </c>
      <c r="Q1103" s="34">
        <v>0</v>
      </c>
      <c r="R1103" s="34">
        <v>0</v>
      </c>
      <c r="S1103" s="34">
        <v>0</v>
      </c>
      <c r="T1103" s="34">
        <v>0</v>
      </c>
      <c r="U1103" s="34">
        <v>0</v>
      </c>
      <c r="V1103" s="34">
        <v>0</v>
      </c>
      <c r="W1103" s="34">
        <v>0</v>
      </c>
      <c r="X1103" s="34">
        <v>0</v>
      </c>
      <c r="Y1103" s="34">
        <v>0</v>
      </c>
      <c r="Z1103" s="34">
        <v>0</v>
      </c>
      <c r="AA1103" s="34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4">
        <v>0</v>
      </c>
      <c r="AQ1103" s="34">
        <v>0</v>
      </c>
      <c r="AR1103" s="34">
        <v>0</v>
      </c>
      <c r="AS1103" s="34">
        <v>0</v>
      </c>
      <c r="AT1103" s="34">
        <v>0</v>
      </c>
      <c r="AU1103" s="34">
        <f t="shared" si="129"/>
        <v>0</v>
      </c>
      <c r="AV1103" s="34">
        <f t="shared" si="129"/>
        <v>0</v>
      </c>
      <c r="AW1103" s="83" t="s">
        <v>37</v>
      </c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</row>
    <row r="1104" spans="1:61" ht="15.75">
      <c r="A1104" s="76"/>
      <c r="B1104" s="8">
        <v>2019</v>
      </c>
      <c r="C1104" s="34">
        <v>0</v>
      </c>
      <c r="D1104" s="34">
        <v>0</v>
      </c>
      <c r="E1104" s="34">
        <v>0</v>
      </c>
      <c r="F1104" s="34">
        <v>0</v>
      </c>
      <c r="G1104" s="34">
        <v>0</v>
      </c>
      <c r="H1104" s="34">
        <v>0</v>
      </c>
      <c r="I1104" s="34">
        <v>0</v>
      </c>
      <c r="J1104" s="34">
        <v>0</v>
      </c>
      <c r="K1104" s="34">
        <v>0</v>
      </c>
      <c r="L1104" s="34">
        <v>0</v>
      </c>
      <c r="M1104" s="34">
        <v>0</v>
      </c>
      <c r="N1104" s="34">
        <v>0</v>
      </c>
      <c r="O1104" s="34">
        <v>0</v>
      </c>
      <c r="P1104" s="34">
        <v>0</v>
      </c>
      <c r="Q1104" s="34">
        <v>0</v>
      </c>
      <c r="R1104" s="34">
        <v>0</v>
      </c>
      <c r="S1104" s="34">
        <v>0</v>
      </c>
      <c r="T1104" s="34">
        <v>0</v>
      </c>
      <c r="U1104" s="34">
        <v>0</v>
      </c>
      <c r="V1104" s="34">
        <v>0</v>
      </c>
      <c r="W1104" s="34">
        <v>0</v>
      </c>
      <c r="X1104" s="34">
        <v>0</v>
      </c>
      <c r="Y1104" s="34">
        <v>0</v>
      </c>
      <c r="Z1104" s="34">
        <v>0</v>
      </c>
      <c r="AA1104" s="34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4">
        <v>0</v>
      </c>
      <c r="AQ1104" s="34">
        <v>0</v>
      </c>
      <c r="AR1104" s="34">
        <v>0</v>
      </c>
      <c r="AS1104" s="34">
        <v>0</v>
      </c>
      <c r="AT1104" s="34">
        <v>0</v>
      </c>
      <c r="AU1104" s="34">
        <f t="shared" si="129"/>
        <v>0</v>
      </c>
      <c r="AV1104" s="34">
        <f t="shared" si="129"/>
        <v>0</v>
      </c>
      <c r="AW1104" s="84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</row>
    <row r="1105" spans="1:61" ht="15.75">
      <c r="A1105" s="77"/>
      <c r="B1105" s="8">
        <v>2020</v>
      </c>
      <c r="C1105" s="34">
        <v>0</v>
      </c>
      <c r="D1105" s="34">
        <v>0</v>
      </c>
      <c r="E1105" s="34">
        <v>0</v>
      </c>
      <c r="F1105" s="34">
        <v>0</v>
      </c>
      <c r="G1105" s="34">
        <v>0</v>
      </c>
      <c r="H1105" s="34">
        <v>0</v>
      </c>
      <c r="I1105" s="34">
        <v>0</v>
      </c>
      <c r="J1105" s="34">
        <v>0</v>
      </c>
      <c r="K1105" s="34">
        <v>0</v>
      </c>
      <c r="L1105" s="34">
        <v>0</v>
      </c>
      <c r="M1105" s="34">
        <v>0</v>
      </c>
      <c r="N1105" s="34">
        <v>0</v>
      </c>
      <c r="O1105" s="34">
        <v>0</v>
      </c>
      <c r="P1105" s="34">
        <v>0</v>
      </c>
      <c r="Q1105" s="34">
        <v>0</v>
      </c>
      <c r="R1105" s="34">
        <v>0</v>
      </c>
      <c r="S1105" s="34">
        <v>0</v>
      </c>
      <c r="T1105" s="34">
        <v>0</v>
      </c>
      <c r="U1105" s="34">
        <v>0</v>
      </c>
      <c r="V1105" s="34">
        <v>0</v>
      </c>
      <c r="W1105" s="34">
        <v>0</v>
      </c>
      <c r="X1105" s="34">
        <v>0</v>
      </c>
      <c r="Y1105" s="34">
        <v>0</v>
      </c>
      <c r="Z1105" s="34">
        <v>0</v>
      </c>
      <c r="AA1105" s="34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4">
        <v>0</v>
      </c>
      <c r="AQ1105" s="34">
        <v>0</v>
      </c>
      <c r="AR1105" s="34">
        <v>0</v>
      </c>
      <c r="AS1105" s="34">
        <v>0</v>
      </c>
      <c r="AT1105" s="34">
        <v>0</v>
      </c>
      <c r="AU1105" s="34">
        <f t="shared" si="129"/>
        <v>0</v>
      </c>
      <c r="AV1105" s="34">
        <f t="shared" si="129"/>
        <v>0</v>
      </c>
      <c r="AW1105" s="85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</row>
    <row r="1106" spans="1:61" ht="15.75">
      <c r="A1106" s="75" t="s">
        <v>38</v>
      </c>
      <c r="B1106" s="8">
        <v>2018</v>
      </c>
      <c r="C1106" s="34">
        <v>1376</v>
      </c>
      <c r="D1106" s="34">
        <v>6645</v>
      </c>
      <c r="E1106" s="34">
        <v>3399</v>
      </c>
      <c r="F1106" s="34">
        <v>44680</v>
      </c>
      <c r="G1106" s="34">
        <v>0</v>
      </c>
      <c r="H1106" s="34">
        <v>0</v>
      </c>
      <c r="I1106" s="34">
        <v>331</v>
      </c>
      <c r="J1106" s="34">
        <v>553</v>
      </c>
      <c r="K1106" s="34">
        <v>39</v>
      </c>
      <c r="L1106" s="34">
        <v>73</v>
      </c>
      <c r="M1106" s="34">
        <v>0</v>
      </c>
      <c r="N1106" s="34">
        <v>0</v>
      </c>
      <c r="O1106" s="34">
        <v>0</v>
      </c>
      <c r="P1106" s="34">
        <v>0</v>
      </c>
      <c r="Q1106" s="34">
        <v>5133</v>
      </c>
      <c r="R1106" s="34">
        <v>31368</v>
      </c>
      <c r="S1106" s="34">
        <v>0</v>
      </c>
      <c r="T1106" s="34">
        <v>0</v>
      </c>
      <c r="U1106" s="34">
        <v>0</v>
      </c>
      <c r="V1106" s="34">
        <v>0</v>
      </c>
      <c r="W1106" s="34">
        <v>0</v>
      </c>
      <c r="X1106" s="34">
        <v>0</v>
      </c>
      <c r="Y1106" s="34">
        <v>0</v>
      </c>
      <c r="Z1106" s="34">
        <v>0</v>
      </c>
      <c r="AA1106" s="34">
        <v>2684</v>
      </c>
      <c r="AB1106" s="34">
        <v>6904</v>
      </c>
      <c r="AC1106" s="34">
        <v>0</v>
      </c>
      <c r="AD1106" s="34">
        <v>0</v>
      </c>
      <c r="AE1106" s="34">
        <v>0</v>
      </c>
      <c r="AF1106" s="34">
        <v>0</v>
      </c>
      <c r="AG1106" s="34">
        <v>1586</v>
      </c>
      <c r="AH1106" s="34">
        <v>2771</v>
      </c>
      <c r="AI1106" s="34">
        <v>254</v>
      </c>
      <c r="AJ1106" s="34">
        <v>994</v>
      </c>
      <c r="AK1106" s="34">
        <v>0</v>
      </c>
      <c r="AL1106" s="34">
        <v>0</v>
      </c>
      <c r="AM1106" s="34">
        <v>0</v>
      </c>
      <c r="AN1106" s="34">
        <v>0</v>
      </c>
      <c r="AO1106" s="34">
        <v>0</v>
      </c>
      <c r="AP1106" s="34">
        <v>0</v>
      </c>
      <c r="AQ1106" s="34">
        <v>0</v>
      </c>
      <c r="AR1106" s="34">
        <v>0</v>
      </c>
      <c r="AS1106" s="34">
        <v>0</v>
      </c>
      <c r="AT1106" s="34">
        <v>0</v>
      </c>
      <c r="AU1106" s="34">
        <f t="shared" si="129"/>
        <v>14802</v>
      </c>
      <c r="AV1106" s="34">
        <f t="shared" si="129"/>
        <v>93988</v>
      </c>
      <c r="AW1106" s="83" t="s">
        <v>39</v>
      </c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</row>
    <row r="1107" spans="1:61" ht="15.75">
      <c r="A1107" s="76"/>
      <c r="B1107" s="8">
        <v>2019</v>
      </c>
      <c r="C1107" s="34">
        <v>1128</v>
      </c>
      <c r="D1107" s="34">
        <v>6046</v>
      </c>
      <c r="E1107" s="34">
        <v>0</v>
      </c>
      <c r="F1107" s="34">
        <v>0</v>
      </c>
      <c r="G1107" s="34">
        <v>0</v>
      </c>
      <c r="H1107" s="34">
        <v>0</v>
      </c>
      <c r="I1107" s="34">
        <v>0</v>
      </c>
      <c r="J1107" s="34">
        <v>0</v>
      </c>
      <c r="K1107" s="34">
        <v>0</v>
      </c>
      <c r="L1107" s="34">
        <v>0</v>
      </c>
      <c r="M1107" s="34">
        <v>0</v>
      </c>
      <c r="N1107" s="34">
        <v>0</v>
      </c>
      <c r="O1107" s="34">
        <v>0</v>
      </c>
      <c r="P1107" s="34">
        <v>0</v>
      </c>
      <c r="Q1107" s="34">
        <v>0</v>
      </c>
      <c r="R1107" s="34">
        <v>0</v>
      </c>
      <c r="S1107" s="34">
        <v>0</v>
      </c>
      <c r="T1107" s="34">
        <v>0</v>
      </c>
      <c r="U1107" s="34">
        <v>0</v>
      </c>
      <c r="V1107" s="34">
        <v>0</v>
      </c>
      <c r="W1107" s="34">
        <v>0</v>
      </c>
      <c r="X1107" s="34">
        <v>0</v>
      </c>
      <c r="Y1107" s="34">
        <v>0</v>
      </c>
      <c r="Z1107" s="34">
        <v>0</v>
      </c>
      <c r="AA1107" s="34">
        <v>2750</v>
      </c>
      <c r="AB1107" s="34">
        <v>6461</v>
      </c>
      <c r="AC1107" s="34">
        <v>0</v>
      </c>
      <c r="AD1107" s="34">
        <v>0</v>
      </c>
      <c r="AE1107" s="34">
        <v>0</v>
      </c>
      <c r="AF1107" s="34">
        <v>0</v>
      </c>
      <c r="AG1107" s="34">
        <v>1155</v>
      </c>
      <c r="AH1107" s="34">
        <v>1702</v>
      </c>
      <c r="AI1107" s="34">
        <v>126</v>
      </c>
      <c r="AJ1107" s="34">
        <v>656</v>
      </c>
      <c r="AK1107" s="34">
        <v>0</v>
      </c>
      <c r="AL1107" s="34">
        <v>0</v>
      </c>
      <c r="AM1107" s="34">
        <v>0</v>
      </c>
      <c r="AN1107" s="34">
        <v>0</v>
      </c>
      <c r="AO1107" s="34">
        <v>0</v>
      </c>
      <c r="AP1107" s="34">
        <v>0</v>
      </c>
      <c r="AQ1107" s="34">
        <v>0</v>
      </c>
      <c r="AR1107" s="34">
        <v>0</v>
      </c>
      <c r="AS1107" s="34">
        <v>0</v>
      </c>
      <c r="AT1107" s="34">
        <v>0</v>
      </c>
      <c r="AU1107" s="34">
        <f t="shared" si="129"/>
        <v>5159</v>
      </c>
      <c r="AV1107" s="34">
        <f t="shared" si="129"/>
        <v>14865</v>
      </c>
      <c r="AW1107" s="84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</row>
    <row r="1108" spans="1:61" ht="15.75">
      <c r="A1108" s="77"/>
      <c r="B1108" s="8">
        <v>2020</v>
      </c>
      <c r="C1108" s="34">
        <v>777</v>
      </c>
      <c r="D1108" s="34">
        <v>5574</v>
      </c>
      <c r="E1108" s="34">
        <v>0</v>
      </c>
      <c r="F1108" s="34">
        <v>0</v>
      </c>
      <c r="G1108" s="34">
        <v>0</v>
      </c>
      <c r="H1108" s="34">
        <v>0</v>
      </c>
      <c r="I1108" s="34">
        <v>0</v>
      </c>
      <c r="J1108" s="34">
        <v>0</v>
      </c>
      <c r="K1108" s="34">
        <v>0</v>
      </c>
      <c r="L1108" s="34">
        <v>0</v>
      </c>
      <c r="M1108" s="34">
        <v>0</v>
      </c>
      <c r="N1108" s="34">
        <v>0</v>
      </c>
      <c r="O1108" s="34">
        <v>0</v>
      </c>
      <c r="P1108" s="34">
        <v>0</v>
      </c>
      <c r="Q1108" s="34">
        <v>0</v>
      </c>
      <c r="R1108" s="34">
        <v>0</v>
      </c>
      <c r="S1108" s="34">
        <v>0</v>
      </c>
      <c r="T1108" s="34">
        <v>0</v>
      </c>
      <c r="U1108" s="34">
        <v>0</v>
      </c>
      <c r="V1108" s="34">
        <v>0</v>
      </c>
      <c r="W1108" s="34">
        <v>0</v>
      </c>
      <c r="X1108" s="34">
        <v>0</v>
      </c>
      <c r="Y1108" s="34">
        <v>0</v>
      </c>
      <c r="Z1108" s="34">
        <v>0</v>
      </c>
      <c r="AA1108" s="34">
        <v>2826</v>
      </c>
      <c r="AB1108" s="34">
        <v>6532</v>
      </c>
      <c r="AC1108" s="34">
        <v>0</v>
      </c>
      <c r="AD1108" s="34">
        <v>0</v>
      </c>
      <c r="AE1108" s="34">
        <v>0</v>
      </c>
      <c r="AF1108" s="34">
        <v>0</v>
      </c>
      <c r="AG1108" s="34">
        <v>450</v>
      </c>
      <c r="AH1108" s="34">
        <v>726</v>
      </c>
      <c r="AI1108" s="34">
        <v>64</v>
      </c>
      <c r="AJ1108" s="34">
        <v>327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4">
        <v>0</v>
      </c>
      <c r="AQ1108" s="34">
        <v>0</v>
      </c>
      <c r="AR1108" s="34">
        <v>0</v>
      </c>
      <c r="AS1108" s="34">
        <v>0</v>
      </c>
      <c r="AT1108" s="34">
        <v>0</v>
      </c>
      <c r="AU1108" s="34">
        <f t="shared" si="129"/>
        <v>4117</v>
      </c>
      <c r="AV1108" s="34">
        <f t="shared" si="129"/>
        <v>13159</v>
      </c>
      <c r="AW1108" s="85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</row>
    <row r="1109" spans="1:61" ht="15.75">
      <c r="A1109" s="75" t="s">
        <v>40</v>
      </c>
      <c r="B1109" s="8">
        <v>2018</v>
      </c>
      <c r="C1109" s="34">
        <v>233</v>
      </c>
      <c r="D1109" s="34">
        <v>467</v>
      </c>
      <c r="E1109" s="34">
        <v>180</v>
      </c>
      <c r="F1109" s="34">
        <v>666</v>
      </c>
      <c r="G1109" s="34">
        <v>0</v>
      </c>
      <c r="H1109" s="34">
        <v>0</v>
      </c>
      <c r="I1109" s="34">
        <v>0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58</v>
      </c>
      <c r="R1109" s="34">
        <v>122</v>
      </c>
      <c r="S1109" s="34">
        <v>22</v>
      </c>
      <c r="T1109" s="34">
        <v>23</v>
      </c>
      <c r="U1109" s="34">
        <v>0</v>
      </c>
      <c r="V1109" s="34">
        <v>0</v>
      </c>
      <c r="W1109" s="34">
        <v>0</v>
      </c>
      <c r="X1109" s="34">
        <v>0</v>
      </c>
      <c r="Y1109" s="34">
        <v>0</v>
      </c>
      <c r="Z1109" s="34">
        <v>0</v>
      </c>
      <c r="AA1109" s="34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4</v>
      </c>
      <c r="AK1109" s="34">
        <v>0</v>
      </c>
      <c r="AL1109" s="34">
        <v>0</v>
      </c>
      <c r="AM1109" s="34">
        <v>46</v>
      </c>
      <c r="AN1109" s="34">
        <v>77</v>
      </c>
      <c r="AO1109" s="34">
        <v>0</v>
      </c>
      <c r="AP1109" s="34">
        <v>0</v>
      </c>
      <c r="AQ1109" s="34">
        <v>0</v>
      </c>
      <c r="AR1109" s="34">
        <v>0</v>
      </c>
      <c r="AS1109" s="34">
        <v>0</v>
      </c>
      <c r="AT1109" s="34">
        <v>0</v>
      </c>
      <c r="AU1109" s="34">
        <f t="shared" si="129"/>
        <v>539</v>
      </c>
      <c r="AV1109" s="34">
        <f t="shared" si="129"/>
        <v>1359</v>
      </c>
      <c r="AW1109" s="83" t="s">
        <v>271</v>
      </c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</row>
    <row r="1110" spans="1:61" ht="15.75">
      <c r="A1110" s="76"/>
      <c r="B1110" s="8">
        <v>2019</v>
      </c>
      <c r="C1110" s="34">
        <v>334</v>
      </c>
      <c r="D1110" s="34">
        <v>563</v>
      </c>
      <c r="E1110" s="34">
        <v>186</v>
      </c>
      <c r="F1110" s="34">
        <v>649</v>
      </c>
      <c r="G1110" s="34">
        <v>0</v>
      </c>
      <c r="H1110" s="34">
        <v>0</v>
      </c>
      <c r="I1110" s="34">
        <v>0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0</v>
      </c>
      <c r="P1110" s="34">
        <v>0</v>
      </c>
      <c r="Q1110" s="34">
        <v>52</v>
      </c>
      <c r="R1110" s="34">
        <v>145</v>
      </c>
      <c r="S1110" s="34">
        <v>220</v>
      </c>
      <c r="T1110" s="34">
        <v>712</v>
      </c>
      <c r="U1110" s="34">
        <v>0</v>
      </c>
      <c r="V1110" s="34">
        <v>0</v>
      </c>
      <c r="W1110" s="34">
        <v>0</v>
      </c>
      <c r="X1110" s="34">
        <v>0</v>
      </c>
      <c r="Y1110" s="34">
        <v>0</v>
      </c>
      <c r="Z1110" s="34">
        <v>0</v>
      </c>
      <c r="AA1110" s="34">
        <v>28</v>
      </c>
      <c r="AB1110" s="34">
        <v>64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24</v>
      </c>
      <c r="AN1110" s="34">
        <v>73</v>
      </c>
      <c r="AO1110" s="34">
        <v>0</v>
      </c>
      <c r="AP1110" s="34">
        <v>0</v>
      </c>
      <c r="AQ1110" s="34">
        <v>0</v>
      </c>
      <c r="AR1110" s="34">
        <v>0</v>
      </c>
      <c r="AS1110" s="34">
        <v>0</v>
      </c>
      <c r="AT1110" s="34">
        <v>0</v>
      </c>
      <c r="AU1110" s="34">
        <f t="shared" si="129"/>
        <v>844</v>
      </c>
      <c r="AV1110" s="34">
        <f t="shared" si="129"/>
        <v>2206</v>
      </c>
      <c r="AW1110" s="84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</row>
    <row r="1111" spans="1:61" ht="15.75">
      <c r="A1111" s="77"/>
      <c r="B1111" s="8">
        <v>2020</v>
      </c>
      <c r="C1111" s="34">
        <v>132</v>
      </c>
      <c r="D1111" s="34">
        <v>223</v>
      </c>
      <c r="E1111" s="34">
        <v>232</v>
      </c>
      <c r="F1111" s="34">
        <v>694</v>
      </c>
      <c r="G1111" s="34">
        <v>0</v>
      </c>
      <c r="H1111" s="34">
        <v>0</v>
      </c>
      <c r="I1111" s="34">
        <v>0</v>
      </c>
      <c r="J1111" s="34">
        <v>0</v>
      </c>
      <c r="K1111" s="34">
        <v>0</v>
      </c>
      <c r="L1111" s="34">
        <v>0</v>
      </c>
      <c r="M1111" s="34">
        <v>0</v>
      </c>
      <c r="N1111" s="34">
        <v>0</v>
      </c>
      <c r="O1111" s="34">
        <v>0</v>
      </c>
      <c r="P1111" s="34">
        <v>0</v>
      </c>
      <c r="Q1111" s="34">
        <v>0</v>
      </c>
      <c r="R1111" s="34">
        <v>0</v>
      </c>
      <c r="S1111" s="34">
        <v>0</v>
      </c>
      <c r="T1111" s="34">
        <v>0</v>
      </c>
      <c r="U1111" s="34">
        <v>0</v>
      </c>
      <c r="V1111" s="34">
        <v>0</v>
      </c>
      <c r="W1111" s="34">
        <v>0</v>
      </c>
      <c r="X1111" s="34">
        <v>0</v>
      </c>
      <c r="Y1111" s="34">
        <v>0</v>
      </c>
      <c r="Z1111" s="34">
        <v>0</v>
      </c>
      <c r="AA1111" s="34">
        <v>14</v>
      </c>
      <c r="AB1111" s="34">
        <v>33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1</v>
      </c>
      <c r="AJ1111" s="34">
        <v>4</v>
      </c>
      <c r="AK1111" s="34">
        <v>0</v>
      </c>
      <c r="AL1111" s="34">
        <v>0</v>
      </c>
      <c r="AM1111" s="34">
        <v>28</v>
      </c>
      <c r="AN1111" s="34">
        <v>51</v>
      </c>
      <c r="AO1111" s="34">
        <v>0</v>
      </c>
      <c r="AP1111" s="34">
        <v>0</v>
      </c>
      <c r="AQ1111" s="34">
        <v>0</v>
      </c>
      <c r="AR1111" s="34">
        <v>0</v>
      </c>
      <c r="AS1111" s="34">
        <v>0</v>
      </c>
      <c r="AT1111" s="34">
        <v>0</v>
      </c>
      <c r="AU1111" s="34">
        <f t="shared" si="129"/>
        <v>407</v>
      </c>
      <c r="AV1111" s="34">
        <f t="shared" si="129"/>
        <v>1005</v>
      </c>
      <c r="AW1111" s="85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</row>
    <row r="1112" spans="1:61" ht="15.75">
      <c r="A1112" s="75" t="s">
        <v>107</v>
      </c>
      <c r="B1112" s="8">
        <v>2018</v>
      </c>
      <c r="C1112" s="34">
        <v>105</v>
      </c>
      <c r="D1112" s="34">
        <v>31</v>
      </c>
      <c r="E1112" s="34">
        <v>0</v>
      </c>
      <c r="F1112" s="34">
        <v>0</v>
      </c>
      <c r="G1112" s="34">
        <v>0</v>
      </c>
      <c r="H1112" s="34">
        <v>0</v>
      </c>
      <c r="I1112" s="34">
        <v>0</v>
      </c>
      <c r="J1112" s="34">
        <v>0</v>
      </c>
      <c r="K1112" s="34">
        <v>0</v>
      </c>
      <c r="L1112" s="34">
        <v>0</v>
      </c>
      <c r="M1112" s="34">
        <v>0</v>
      </c>
      <c r="N1112" s="34">
        <v>0</v>
      </c>
      <c r="O1112" s="34">
        <v>0</v>
      </c>
      <c r="P1112" s="34">
        <v>0</v>
      </c>
      <c r="Q1112" s="34">
        <v>0</v>
      </c>
      <c r="R1112" s="34">
        <v>0</v>
      </c>
      <c r="S1112" s="34">
        <v>0</v>
      </c>
      <c r="T1112" s="34">
        <v>0</v>
      </c>
      <c r="U1112" s="34">
        <v>0</v>
      </c>
      <c r="V1112" s="34">
        <v>0</v>
      </c>
      <c r="W1112" s="34">
        <v>0</v>
      </c>
      <c r="X1112" s="34">
        <v>0</v>
      </c>
      <c r="Y1112" s="34">
        <v>0</v>
      </c>
      <c r="Z1112" s="34">
        <v>0</v>
      </c>
      <c r="AA1112" s="34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4">
        <v>0</v>
      </c>
      <c r="AQ1112" s="34">
        <v>0</v>
      </c>
      <c r="AR1112" s="34">
        <v>0</v>
      </c>
      <c r="AS1112" s="34">
        <v>0</v>
      </c>
      <c r="AT1112" s="34">
        <v>0</v>
      </c>
      <c r="AU1112" s="34">
        <f t="shared" si="129"/>
        <v>105</v>
      </c>
      <c r="AV1112" s="34">
        <f t="shared" si="129"/>
        <v>31</v>
      </c>
      <c r="AW1112" s="83" t="s">
        <v>272</v>
      </c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</row>
    <row r="1113" spans="1:61" ht="15.75">
      <c r="A1113" s="76"/>
      <c r="B1113" s="8">
        <v>2019</v>
      </c>
      <c r="C1113" s="34">
        <v>0</v>
      </c>
      <c r="D1113" s="34">
        <v>0</v>
      </c>
      <c r="E1113" s="34">
        <v>0</v>
      </c>
      <c r="F1113" s="34">
        <v>0</v>
      </c>
      <c r="G1113" s="34">
        <v>0</v>
      </c>
      <c r="H1113" s="34">
        <v>0</v>
      </c>
      <c r="I1113" s="34">
        <v>0</v>
      </c>
      <c r="J1113" s="34">
        <v>0</v>
      </c>
      <c r="K1113" s="34">
        <v>0</v>
      </c>
      <c r="L1113" s="34">
        <v>0</v>
      </c>
      <c r="M1113" s="34">
        <v>0</v>
      </c>
      <c r="N1113" s="34">
        <v>0</v>
      </c>
      <c r="O1113" s="34">
        <v>0</v>
      </c>
      <c r="P1113" s="34">
        <v>0</v>
      </c>
      <c r="Q1113" s="34">
        <v>0</v>
      </c>
      <c r="R1113" s="34">
        <v>0</v>
      </c>
      <c r="S1113" s="34">
        <v>0</v>
      </c>
      <c r="T1113" s="34">
        <v>0</v>
      </c>
      <c r="U1113" s="34">
        <v>0</v>
      </c>
      <c r="V1113" s="34">
        <v>0</v>
      </c>
      <c r="W1113" s="34">
        <v>0</v>
      </c>
      <c r="X1113" s="34">
        <v>0</v>
      </c>
      <c r="Y1113" s="34">
        <v>0</v>
      </c>
      <c r="Z1113" s="34">
        <v>0</v>
      </c>
      <c r="AA1113" s="34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0</v>
      </c>
      <c r="AL1113" s="34">
        <v>0</v>
      </c>
      <c r="AM1113" s="34">
        <v>0</v>
      </c>
      <c r="AN1113" s="34">
        <v>0</v>
      </c>
      <c r="AO1113" s="34">
        <v>0</v>
      </c>
      <c r="AP1113" s="34">
        <v>0</v>
      </c>
      <c r="AQ1113" s="34">
        <v>0</v>
      </c>
      <c r="AR1113" s="34">
        <v>0</v>
      </c>
      <c r="AS1113" s="34">
        <v>0</v>
      </c>
      <c r="AT1113" s="34">
        <v>0</v>
      </c>
      <c r="AU1113" s="34">
        <f t="shared" si="129"/>
        <v>0</v>
      </c>
      <c r="AV1113" s="34">
        <f t="shared" si="129"/>
        <v>0</v>
      </c>
      <c r="AW1113" s="84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</row>
    <row r="1114" spans="1:61" ht="15.75">
      <c r="A1114" s="77"/>
      <c r="B1114" s="8">
        <v>2020</v>
      </c>
      <c r="C1114" s="34">
        <v>0</v>
      </c>
      <c r="D1114" s="34">
        <v>0</v>
      </c>
      <c r="E1114" s="34">
        <v>0</v>
      </c>
      <c r="F1114" s="34">
        <v>0</v>
      </c>
      <c r="G1114" s="34">
        <v>0</v>
      </c>
      <c r="H1114" s="34">
        <v>0</v>
      </c>
      <c r="I1114" s="34">
        <v>0</v>
      </c>
      <c r="J1114" s="34">
        <v>0</v>
      </c>
      <c r="K1114" s="34">
        <v>0</v>
      </c>
      <c r="L1114" s="34">
        <v>0</v>
      </c>
      <c r="M1114" s="34">
        <v>0</v>
      </c>
      <c r="N1114" s="34">
        <v>0</v>
      </c>
      <c r="O1114" s="34">
        <v>0</v>
      </c>
      <c r="P1114" s="34">
        <v>0</v>
      </c>
      <c r="Q1114" s="34">
        <v>0</v>
      </c>
      <c r="R1114" s="34">
        <v>0</v>
      </c>
      <c r="S1114" s="34">
        <v>0</v>
      </c>
      <c r="T1114" s="34">
        <v>0</v>
      </c>
      <c r="U1114" s="34">
        <v>0</v>
      </c>
      <c r="V1114" s="34">
        <v>0</v>
      </c>
      <c r="W1114" s="34">
        <v>0</v>
      </c>
      <c r="X1114" s="34">
        <v>0</v>
      </c>
      <c r="Y1114" s="34">
        <v>0</v>
      </c>
      <c r="Z1114" s="34">
        <v>0</v>
      </c>
      <c r="AA1114" s="34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4">
        <v>0</v>
      </c>
      <c r="AQ1114" s="34">
        <v>0</v>
      </c>
      <c r="AR1114" s="34">
        <v>0</v>
      </c>
      <c r="AS1114" s="34">
        <v>0</v>
      </c>
      <c r="AT1114" s="34">
        <v>0</v>
      </c>
      <c r="AU1114" s="34">
        <f t="shared" si="129"/>
        <v>0</v>
      </c>
      <c r="AV1114" s="34">
        <f t="shared" si="129"/>
        <v>0</v>
      </c>
      <c r="AW1114" s="85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</row>
    <row r="1115" spans="1:61" ht="15.75">
      <c r="A1115" s="75" t="s">
        <v>42</v>
      </c>
      <c r="B1115" s="8">
        <v>2018</v>
      </c>
      <c r="C1115" s="34">
        <v>0</v>
      </c>
      <c r="D1115" s="34">
        <v>0</v>
      </c>
      <c r="E1115" s="34">
        <v>0</v>
      </c>
      <c r="F1115" s="34">
        <v>0</v>
      </c>
      <c r="G1115" s="34">
        <v>0</v>
      </c>
      <c r="H1115" s="34">
        <v>0</v>
      </c>
      <c r="I1115" s="34">
        <v>341</v>
      </c>
      <c r="J1115" s="34">
        <v>1257</v>
      </c>
      <c r="K1115" s="34">
        <v>0</v>
      </c>
      <c r="L1115" s="34">
        <v>0</v>
      </c>
      <c r="M1115" s="34">
        <v>0</v>
      </c>
      <c r="N1115" s="34">
        <v>0</v>
      </c>
      <c r="O1115" s="34">
        <v>0</v>
      </c>
      <c r="P1115" s="34">
        <v>0</v>
      </c>
      <c r="Q1115" s="34">
        <v>0</v>
      </c>
      <c r="R1115" s="34">
        <v>0</v>
      </c>
      <c r="S1115" s="34">
        <v>0</v>
      </c>
      <c r="T1115" s="34">
        <v>0</v>
      </c>
      <c r="U1115" s="34">
        <v>0</v>
      </c>
      <c r="V1115" s="34">
        <v>0</v>
      </c>
      <c r="W1115" s="34">
        <v>0</v>
      </c>
      <c r="X1115" s="34">
        <v>0</v>
      </c>
      <c r="Y1115" s="34">
        <v>0</v>
      </c>
      <c r="Z1115" s="34">
        <v>0</v>
      </c>
      <c r="AA1115" s="34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4</v>
      </c>
      <c r="AN1115" s="34">
        <v>16</v>
      </c>
      <c r="AO1115" s="34">
        <v>0</v>
      </c>
      <c r="AP1115" s="34">
        <v>0</v>
      </c>
      <c r="AQ1115" s="34">
        <v>0</v>
      </c>
      <c r="AR1115" s="34">
        <v>0</v>
      </c>
      <c r="AS1115" s="34">
        <v>0</v>
      </c>
      <c r="AT1115" s="34">
        <v>0</v>
      </c>
      <c r="AU1115" s="34">
        <f t="shared" si="129"/>
        <v>345</v>
      </c>
      <c r="AV1115" s="34">
        <f t="shared" si="129"/>
        <v>1273</v>
      </c>
      <c r="AW1115" s="83" t="s">
        <v>43</v>
      </c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</row>
    <row r="1116" spans="1:61" ht="15.75">
      <c r="A1116" s="76"/>
      <c r="B1116" s="8">
        <v>2019</v>
      </c>
      <c r="C1116" s="34">
        <v>1176</v>
      </c>
      <c r="D1116" s="34">
        <v>994</v>
      </c>
      <c r="E1116" s="34">
        <v>0</v>
      </c>
      <c r="F1116" s="34">
        <v>0</v>
      </c>
      <c r="G1116" s="34">
        <v>0</v>
      </c>
      <c r="H1116" s="34">
        <v>0</v>
      </c>
      <c r="I1116" s="34">
        <v>0</v>
      </c>
      <c r="J1116" s="34">
        <v>0</v>
      </c>
      <c r="K1116" s="34">
        <v>0</v>
      </c>
      <c r="L1116" s="34">
        <v>0</v>
      </c>
      <c r="M1116" s="34">
        <v>0</v>
      </c>
      <c r="N1116" s="34">
        <v>0</v>
      </c>
      <c r="O1116" s="34">
        <v>0</v>
      </c>
      <c r="P1116" s="34">
        <v>0</v>
      </c>
      <c r="Q1116" s="34">
        <v>0</v>
      </c>
      <c r="R1116" s="34">
        <v>0</v>
      </c>
      <c r="S1116" s="34">
        <v>0</v>
      </c>
      <c r="T1116" s="34">
        <v>0</v>
      </c>
      <c r="U1116" s="34">
        <v>0</v>
      </c>
      <c r="V1116" s="34">
        <v>0</v>
      </c>
      <c r="W1116" s="34">
        <v>0</v>
      </c>
      <c r="X1116" s="34">
        <v>0</v>
      </c>
      <c r="Y1116" s="34">
        <v>0</v>
      </c>
      <c r="Z1116" s="34">
        <v>0</v>
      </c>
      <c r="AA1116" s="34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4">
        <v>0</v>
      </c>
      <c r="AQ1116" s="34">
        <v>0</v>
      </c>
      <c r="AR1116" s="34">
        <v>0</v>
      </c>
      <c r="AS1116" s="34">
        <v>0</v>
      </c>
      <c r="AT1116" s="34">
        <v>0</v>
      </c>
      <c r="AU1116" s="34">
        <f t="shared" si="129"/>
        <v>1176</v>
      </c>
      <c r="AV1116" s="34">
        <f t="shared" si="129"/>
        <v>994</v>
      </c>
      <c r="AW1116" s="84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</row>
    <row r="1117" spans="1:61" ht="15.75">
      <c r="A1117" s="77"/>
      <c r="B1117" s="8">
        <v>2020</v>
      </c>
      <c r="C1117" s="34">
        <v>0</v>
      </c>
      <c r="D1117" s="34">
        <v>0</v>
      </c>
      <c r="E1117" s="34">
        <v>0</v>
      </c>
      <c r="F1117" s="34">
        <v>0</v>
      </c>
      <c r="G1117" s="34">
        <v>0</v>
      </c>
      <c r="H1117" s="34">
        <v>0</v>
      </c>
      <c r="I1117" s="34">
        <v>507</v>
      </c>
      <c r="J1117" s="34">
        <v>473</v>
      </c>
      <c r="K1117" s="34">
        <v>0</v>
      </c>
      <c r="L1117" s="34">
        <v>0</v>
      </c>
      <c r="M1117" s="34">
        <v>0</v>
      </c>
      <c r="N1117" s="34">
        <v>0</v>
      </c>
      <c r="O1117" s="34">
        <v>0</v>
      </c>
      <c r="P1117" s="34">
        <v>0</v>
      </c>
      <c r="Q1117" s="34">
        <v>0</v>
      </c>
      <c r="R1117" s="34">
        <v>0</v>
      </c>
      <c r="S1117" s="34">
        <v>0</v>
      </c>
      <c r="T1117" s="34">
        <v>0</v>
      </c>
      <c r="U1117" s="34">
        <v>0</v>
      </c>
      <c r="V1117" s="34">
        <v>0</v>
      </c>
      <c r="W1117" s="34">
        <v>0</v>
      </c>
      <c r="X1117" s="34">
        <v>0</v>
      </c>
      <c r="Y1117" s="34">
        <v>0</v>
      </c>
      <c r="Z1117" s="34">
        <v>0</v>
      </c>
      <c r="AA1117" s="34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0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4">
        <v>0</v>
      </c>
      <c r="AQ1117" s="34">
        <v>0</v>
      </c>
      <c r="AR1117" s="34">
        <v>0</v>
      </c>
      <c r="AS1117" s="34">
        <v>0</v>
      </c>
      <c r="AT1117" s="34">
        <v>0</v>
      </c>
      <c r="AU1117" s="34">
        <f t="shared" si="129"/>
        <v>507</v>
      </c>
      <c r="AV1117" s="34">
        <f t="shared" si="129"/>
        <v>473</v>
      </c>
      <c r="AW1117" s="85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</row>
    <row r="1118" spans="1:61" ht="15.75">
      <c r="A1118" s="75" t="s">
        <v>44</v>
      </c>
      <c r="B1118" s="8">
        <v>2018</v>
      </c>
      <c r="C1118" s="34">
        <v>0</v>
      </c>
      <c r="D1118" s="34">
        <v>0</v>
      </c>
      <c r="E1118" s="34">
        <v>0</v>
      </c>
      <c r="F1118" s="34">
        <v>1</v>
      </c>
      <c r="G1118" s="34">
        <v>0</v>
      </c>
      <c r="H1118" s="34">
        <v>0</v>
      </c>
      <c r="I1118" s="34">
        <v>0</v>
      </c>
      <c r="J1118" s="34">
        <v>0</v>
      </c>
      <c r="K1118" s="34">
        <v>0</v>
      </c>
      <c r="L1118" s="34">
        <v>0</v>
      </c>
      <c r="M1118" s="34">
        <v>0</v>
      </c>
      <c r="N1118" s="34">
        <v>0</v>
      </c>
      <c r="O1118" s="34">
        <v>0</v>
      </c>
      <c r="P1118" s="34">
        <v>0</v>
      </c>
      <c r="Q1118" s="34">
        <v>11</v>
      </c>
      <c r="R1118" s="34">
        <v>13</v>
      </c>
      <c r="S1118" s="34">
        <v>0</v>
      </c>
      <c r="T1118" s="34">
        <v>0</v>
      </c>
      <c r="U1118" s="34">
        <v>0</v>
      </c>
      <c r="V1118" s="34">
        <v>0</v>
      </c>
      <c r="W1118" s="34">
        <v>0</v>
      </c>
      <c r="X1118" s="34">
        <v>0</v>
      </c>
      <c r="Y1118" s="34">
        <v>0</v>
      </c>
      <c r="Z1118" s="34">
        <v>0</v>
      </c>
      <c r="AA1118" s="34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4">
        <v>0</v>
      </c>
      <c r="AQ1118" s="34">
        <v>0</v>
      </c>
      <c r="AR1118" s="34">
        <v>0</v>
      </c>
      <c r="AS1118" s="34">
        <v>0</v>
      </c>
      <c r="AT1118" s="34">
        <v>0</v>
      </c>
      <c r="AU1118" s="34">
        <f t="shared" si="129"/>
        <v>11</v>
      </c>
      <c r="AV1118" s="34">
        <f t="shared" si="129"/>
        <v>14</v>
      </c>
      <c r="AW1118" s="83" t="s">
        <v>273</v>
      </c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</row>
    <row r="1119" spans="1:61" ht="15.75">
      <c r="A1119" s="76"/>
      <c r="B1119" s="8">
        <v>2019</v>
      </c>
      <c r="C1119" s="34">
        <v>0</v>
      </c>
      <c r="D1119" s="34">
        <v>0</v>
      </c>
      <c r="E1119" s="34">
        <v>2</v>
      </c>
      <c r="F1119" s="34">
        <v>4</v>
      </c>
      <c r="G1119" s="34">
        <v>0</v>
      </c>
      <c r="H1119" s="34">
        <v>0</v>
      </c>
      <c r="I1119" s="34">
        <v>0</v>
      </c>
      <c r="J1119" s="34">
        <v>0</v>
      </c>
      <c r="K1119" s="34">
        <v>0</v>
      </c>
      <c r="L1119" s="34">
        <v>0</v>
      </c>
      <c r="M1119" s="34">
        <v>0</v>
      </c>
      <c r="N1119" s="34">
        <v>0</v>
      </c>
      <c r="O1119" s="34">
        <v>0</v>
      </c>
      <c r="P1119" s="34">
        <v>0</v>
      </c>
      <c r="Q1119" s="34">
        <v>0</v>
      </c>
      <c r="R1119" s="34">
        <v>0</v>
      </c>
      <c r="S1119" s="34">
        <v>0</v>
      </c>
      <c r="T1119" s="34">
        <v>0</v>
      </c>
      <c r="U1119" s="34">
        <v>0</v>
      </c>
      <c r="V1119" s="34">
        <v>0</v>
      </c>
      <c r="W1119" s="34">
        <v>0</v>
      </c>
      <c r="X1119" s="34">
        <v>0</v>
      </c>
      <c r="Y1119" s="34">
        <v>0</v>
      </c>
      <c r="Z1119" s="34">
        <v>0</v>
      </c>
      <c r="AA1119" s="34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4">
        <v>0</v>
      </c>
      <c r="AQ1119" s="34">
        <v>0</v>
      </c>
      <c r="AR1119" s="34">
        <v>0</v>
      </c>
      <c r="AS1119" s="34">
        <v>0</v>
      </c>
      <c r="AT1119" s="34">
        <v>0</v>
      </c>
      <c r="AU1119" s="34">
        <f t="shared" si="129"/>
        <v>2</v>
      </c>
      <c r="AV1119" s="34">
        <f t="shared" si="129"/>
        <v>4</v>
      </c>
      <c r="AW1119" s="84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</row>
    <row r="1120" spans="1:61" ht="15.75">
      <c r="A1120" s="77"/>
      <c r="B1120" s="8">
        <v>2020</v>
      </c>
      <c r="C1120" s="34">
        <v>0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0</v>
      </c>
      <c r="J1120" s="34">
        <v>0</v>
      </c>
      <c r="K1120" s="34">
        <v>0</v>
      </c>
      <c r="L1120" s="34">
        <v>0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0</v>
      </c>
      <c r="AA1120" s="34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4">
        <v>0</v>
      </c>
      <c r="AQ1120" s="34">
        <v>0</v>
      </c>
      <c r="AR1120" s="34">
        <v>0</v>
      </c>
      <c r="AS1120" s="34">
        <v>0</v>
      </c>
      <c r="AT1120" s="34">
        <v>0</v>
      </c>
      <c r="AU1120" s="34">
        <f t="shared" si="129"/>
        <v>0</v>
      </c>
      <c r="AV1120" s="34">
        <f t="shared" si="129"/>
        <v>0</v>
      </c>
      <c r="AW1120" s="85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</row>
    <row r="1121" spans="1:61" ht="15.75">
      <c r="A1121" s="75" t="s">
        <v>45</v>
      </c>
      <c r="B1121" s="8">
        <v>2018</v>
      </c>
      <c r="C1121" s="34">
        <v>0</v>
      </c>
      <c r="D1121" s="34">
        <v>0</v>
      </c>
      <c r="E1121" s="34">
        <v>0</v>
      </c>
      <c r="F1121" s="34">
        <v>0</v>
      </c>
      <c r="G1121" s="34">
        <v>0</v>
      </c>
      <c r="H1121" s="34">
        <v>0</v>
      </c>
      <c r="I1121" s="34">
        <v>0</v>
      </c>
      <c r="J1121" s="34">
        <v>0</v>
      </c>
      <c r="K1121" s="34">
        <v>0</v>
      </c>
      <c r="L1121" s="34">
        <v>0</v>
      </c>
      <c r="M1121" s="34">
        <v>0</v>
      </c>
      <c r="N1121" s="34">
        <v>0</v>
      </c>
      <c r="O1121" s="34">
        <v>0</v>
      </c>
      <c r="P1121" s="34">
        <v>0</v>
      </c>
      <c r="Q1121" s="34">
        <v>0</v>
      </c>
      <c r="R1121" s="34">
        <v>0</v>
      </c>
      <c r="S1121" s="34">
        <v>0</v>
      </c>
      <c r="T1121" s="34">
        <v>0</v>
      </c>
      <c r="U1121" s="34">
        <v>0</v>
      </c>
      <c r="V1121" s="34">
        <v>0</v>
      </c>
      <c r="W1121" s="34">
        <v>0</v>
      </c>
      <c r="X1121" s="34">
        <v>0</v>
      </c>
      <c r="Y1121" s="34">
        <v>0</v>
      </c>
      <c r="Z1121" s="34">
        <v>0</v>
      </c>
      <c r="AA1121" s="34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4">
        <v>0</v>
      </c>
      <c r="AQ1121" s="34">
        <v>0</v>
      </c>
      <c r="AR1121" s="34">
        <v>0</v>
      </c>
      <c r="AS1121" s="34">
        <v>0</v>
      </c>
      <c r="AT1121" s="34">
        <v>0</v>
      </c>
      <c r="AU1121" s="34">
        <f t="shared" si="129"/>
        <v>0</v>
      </c>
      <c r="AV1121" s="34">
        <f t="shared" si="129"/>
        <v>0</v>
      </c>
      <c r="AW1121" s="83" t="s">
        <v>274</v>
      </c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</row>
    <row r="1122" spans="1:61" ht="15.75">
      <c r="A1122" s="76"/>
      <c r="B1122" s="8">
        <v>2019</v>
      </c>
      <c r="C1122" s="34">
        <v>0</v>
      </c>
      <c r="D1122" s="34">
        <v>0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0</v>
      </c>
      <c r="M1122" s="34">
        <v>0</v>
      </c>
      <c r="N1122" s="34">
        <v>0</v>
      </c>
      <c r="O1122" s="34">
        <v>0</v>
      </c>
      <c r="P1122" s="34">
        <v>0</v>
      </c>
      <c r="Q1122" s="34">
        <v>0</v>
      </c>
      <c r="R1122" s="34">
        <v>0</v>
      </c>
      <c r="S1122" s="34">
        <v>0</v>
      </c>
      <c r="T1122" s="34">
        <v>0</v>
      </c>
      <c r="U1122" s="34">
        <v>0</v>
      </c>
      <c r="V1122" s="34">
        <v>0</v>
      </c>
      <c r="W1122" s="34">
        <v>0</v>
      </c>
      <c r="X1122" s="34">
        <v>0</v>
      </c>
      <c r="Y1122" s="34">
        <v>0</v>
      </c>
      <c r="Z1122" s="34">
        <v>0</v>
      </c>
      <c r="AA1122" s="34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0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4">
        <v>0</v>
      </c>
      <c r="AQ1122" s="34">
        <v>0</v>
      </c>
      <c r="AR1122" s="34">
        <v>0</v>
      </c>
      <c r="AS1122" s="34">
        <v>0</v>
      </c>
      <c r="AT1122" s="34">
        <v>0</v>
      </c>
      <c r="AU1122" s="34">
        <f t="shared" si="129"/>
        <v>0</v>
      </c>
      <c r="AV1122" s="34">
        <f t="shared" si="129"/>
        <v>0</v>
      </c>
      <c r="AW1122" s="84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</row>
    <row r="1123" spans="1:61" ht="15.75">
      <c r="A1123" s="77"/>
      <c r="B1123" s="8">
        <v>2020</v>
      </c>
      <c r="C1123" s="34">
        <v>0</v>
      </c>
      <c r="D1123" s="34">
        <v>0</v>
      </c>
      <c r="E1123" s="34">
        <v>0</v>
      </c>
      <c r="F1123" s="34">
        <v>0</v>
      </c>
      <c r="G1123" s="34">
        <v>0</v>
      </c>
      <c r="H1123" s="34">
        <v>0</v>
      </c>
      <c r="I1123" s="34">
        <v>0</v>
      </c>
      <c r="J1123" s="34">
        <v>0</v>
      </c>
      <c r="K1123" s="34">
        <v>0</v>
      </c>
      <c r="L1123" s="34">
        <v>0</v>
      </c>
      <c r="M1123" s="34">
        <v>0</v>
      </c>
      <c r="N1123" s="34">
        <v>0</v>
      </c>
      <c r="O1123" s="34">
        <v>0</v>
      </c>
      <c r="P1123" s="34">
        <v>0</v>
      </c>
      <c r="Q1123" s="34">
        <v>0</v>
      </c>
      <c r="R1123" s="34">
        <v>0</v>
      </c>
      <c r="S1123" s="34">
        <v>0</v>
      </c>
      <c r="T1123" s="34">
        <v>0</v>
      </c>
      <c r="U1123" s="34">
        <v>0</v>
      </c>
      <c r="V1123" s="34">
        <v>0</v>
      </c>
      <c r="W1123" s="34">
        <v>0</v>
      </c>
      <c r="X1123" s="34">
        <v>0</v>
      </c>
      <c r="Y1123" s="34">
        <v>0</v>
      </c>
      <c r="Z1123" s="34">
        <v>0</v>
      </c>
      <c r="AA1123" s="34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0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4">
        <v>0</v>
      </c>
      <c r="AQ1123" s="34">
        <v>0</v>
      </c>
      <c r="AR1123" s="34">
        <v>0</v>
      </c>
      <c r="AS1123" s="34">
        <v>0</v>
      </c>
      <c r="AT1123" s="34">
        <v>0</v>
      </c>
      <c r="AU1123" s="34">
        <f t="shared" si="129"/>
        <v>0</v>
      </c>
      <c r="AV1123" s="34">
        <f t="shared" si="129"/>
        <v>0</v>
      </c>
      <c r="AW1123" s="85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</row>
    <row r="1124" spans="1:61" ht="15.75">
      <c r="A1124" s="75" t="s">
        <v>46</v>
      </c>
      <c r="B1124" s="8">
        <v>2018</v>
      </c>
      <c r="C1124" s="34">
        <v>0</v>
      </c>
      <c r="D1124" s="34">
        <v>0</v>
      </c>
      <c r="E1124" s="34">
        <v>0</v>
      </c>
      <c r="F1124" s="34">
        <v>0</v>
      </c>
      <c r="G1124" s="34">
        <v>0</v>
      </c>
      <c r="H1124" s="34">
        <v>0</v>
      </c>
      <c r="I1124" s="34">
        <v>0</v>
      </c>
      <c r="J1124" s="34">
        <v>0</v>
      </c>
      <c r="K1124" s="34">
        <v>13</v>
      </c>
      <c r="L1124" s="34">
        <v>16</v>
      </c>
      <c r="M1124" s="34">
        <v>0</v>
      </c>
      <c r="N1124" s="34">
        <v>0</v>
      </c>
      <c r="O1124" s="34">
        <v>0</v>
      </c>
      <c r="P1124" s="34">
        <v>0</v>
      </c>
      <c r="Q1124" s="34">
        <v>0</v>
      </c>
      <c r="R1124" s="34">
        <v>0</v>
      </c>
      <c r="S1124" s="34">
        <v>0</v>
      </c>
      <c r="T1124" s="34">
        <v>0</v>
      </c>
      <c r="U1124" s="34">
        <v>0</v>
      </c>
      <c r="V1124" s="34">
        <v>0</v>
      </c>
      <c r="W1124" s="34">
        <v>0</v>
      </c>
      <c r="X1124" s="34">
        <v>0</v>
      </c>
      <c r="Y1124" s="34">
        <v>0</v>
      </c>
      <c r="Z1124" s="34">
        <v>0</v>
      </c>
      <c r="AA1124" s="34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67</v>
      </c>
      <c r="AP1124" s="34">
        <v>31</v>
      </c>
      <c r="AQ1124" s="34">
        <v>0</v>
      </c>
      <c r="AR1124" s="34">
        <v>0</v>
      </c>
      <c r="AS1124" s="34">
        <v>0</v>
      </c>
      <c r="AT1124" s="34">
        <v>0</v>
      </c>
      <c r="AU1124" s="34">
        <f t="shared" si="129"/>
        <v>80</v>
      </c>
      <c r="AV1124" s="34">
        <f t="shared" si="129"/>
        <v>47</v>
      </c>
      <c r="AW1124" s="83" t="s">
        <v>275</v>
      </c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</row>
    <row r="1125" spans="1:61" ht="15.75">
      <c r="A1125" s="76"/>
      <c r="B1125" s="8">
        <v>2019</v>
      </c>
      <c r="C1125" s="34">
        <v>0</v>
      </c>
      <c r="D1125" s="34">
        <v>0</v>
      </c>
      <c r="E1125" s="34">
        <v>0</v>
      </c>
      <c r="F1125" s="34">
        <v>0</v>
      </c>
      <c r="G1125" s="34">
        <v>0</v>
      </c>
      <c r="H1125" s="34">
        <v>0</v>
      </c>
      <c r="I1125" s="34">
        <v>0</v>
      </c>
      <c r="J1125" s="34">
        <v>0</v>
      </c>
      <c r="K1125" s="34">
        <v>0</v>
      </c>
      <c r="L1125" s="34">
        <v>0</v>
      </c>
      <c r="M1125" s="34">
        <v>0</v>
      </c>
      <c r="N1125" s="34">
        <v>0</v>
      </c>
      <c r="O1125" s="34">
        <v>0</v>
      </c>
      <c r="P1125" s="34">
        <v>0</v>
      </c>
      <c r="Q1125" s="34">
        <v>0</v>
      </c>
      <c r="R1125" s="34">
        <v>0</v>
      </c>
      <c r="S1125" s="34">
        <v>0</v>
      </c>
      <c r="T1125" s="34">
        <v>0</v>
      </c>
      <c r="U1125" s="34">
        <v>0</v>
      </c>
      <c r="V1125" s="34">
        <v>0</v>
      </c>
      <c r="W1125" s="34">
        <v>0</v>
      </c>
      <c r="X1125" s="34">
        <v>0</v>
      </c>
      <c r="Y1125" s="34">
        <v>0</v>
      </c>
      <c r="Z1125" s="34">
        <v>0</v>
      </c>
      <c r="AA1125" s="34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200</v>
      </c>
      <c r="AP1125" s="34">
        <v>540</v>
      </c>
      <c r="AQ1125" s="34">
        <v>0</v>
      </c>
      <c r="AR1125" s="34">
        <v>0</v>
      </c>
      <c r="AS1125" s="34">
        <v>0</v>
      </c>
      <c r="AT1125" s="34">
        <v>0</v>
      </c>
      <c r="AU1125" s="34">
        <f t="shared" si="129"/>
        <v>200</v>
      </c>
      <c r="AV1125" s="34">
        <f t="shared" si="129"/>
        <v>540</v>
      </c>
      <c r="AW1125" s="84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</row>
    <row r="1126" spans="1:61" ht="15.75">
      <c r="A1126" s="77"/>
      <c r="B1126" s="8">
        <v>2020</v>
      </c>
      <c r="C1126" s="34">
        <v>0</v>
      </c>
      <c r="D1126" s="34">
        <v>0</v>
      </c>
      <c r="E1126" s="34">
        <v>0</v>
      </c>
      <c r="F1126" s="34">
        <v>0</v>
      </c>
      <c r="G1126" s="34">
        <v>0</v>
      </c>
      <c r="H1126" s="34">
        <v>0</v>
      </c>
      <c r="I1126" s="34">
        <v>0</v>
      </c>
      <c r="J1126" s="34">
        <v>0</v>
      </c>
      <c r="K1126" s="34">
        <v>0</v>
      </c>
      <c r="L1126" s="34">
        <v>0</v>
      </c>
      <c r="M1126" s="34">
        <v>0</v>
      </c>
      <c r="N1126" s="34">
        <v>0</v>
      </c>
      <c r="O1126" s="34">
        <v>0</v>
      </c>
      <c r="P1126" s="34">
        <v>0</v>
      </c>
      <c r="Q1126" s="34">
        <v>0</v>
      </c>
      <c r="R1126" s="34">
        <v>0</v>
      </c>
      <c r="S1126" s="34">
        <v>0</v>
      </c>
      <c r="T1126" s="34">
        <v>0</v>
      </c>
      <c r="U1126" s="34">
        <v>0</v>
      </c>
      <c r="V1126" s="34">
        <v>0</v>
      </c>
      <c r="W1126" s="34">
        <v>0</v>
      </c>
      <c r="X1126" s="34">
        <v>0</v>
      </c>
      <c r="Y1126" s="34">
        <v>0</v>
      </c>
      <c r="Z1126" s="34">
        <v>0</v>
      </c>
      <c r="AA1126" s="34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253</v>
      </c>
      <c r="AP1126" s="34">
        <v>1012</v>
      </c>
      <c r="AQ1126" s="34">
        <v>0</v>
      </c>
      <c r="AR1126" s="34">
        <v>0</v>
      </c>
      <c r="AS1126" s="34">
        <v>0</v>
      </c>
      <c r="AT1126" s="34">
        <v>0</v>
      </c>
      <c r="AU1126" s="34">
        <f t="shared" si="129"/>
        <v>253</v>
      </c>
      <c r="AV1126" s="34">
        <f t="shared" si="129"/>
        <v>1012</v>
      </c>
      <c r="AW1126" s="85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</row>
    <row r="1127" spans="1:61" ht="15.75">
      <c r="A1127" s="75" t="s">
        <v>47</v>
      </c>
      <c r="B1127" s="8">
        <v>2018</v>
      </c>
      <c r="C1127" s="34">
        <v>1467</v>
      </c>
      <c r="D1127" s="34">
        <v>315</v>
      </c>
      <c r="E1127" s="34">
        <v>67</v>
      </c>
      <c r="F1127" s="34">
        <v>102</v>
      </c>
      <c r="G1127" s="34">
        <v>0</v>
      </c>
      <c r="H1127" s="34">
        <v>0</v>
      </c>
      <c r="I1127" s="34">
        <v>0</v>
      </c>
      <c r="J1127" s="34">
        <v>0</v>
      </c>
      <c r="K1127" s="34">
        <v>0</v>
      </c>
      <c r="L1127" s="34">
        <v>0</v>
      </c>
      <c r="M1127" s="34">
        <v>0</v>
      </c>
      <c r="N1127" s="34">
        <v>0</v>
      </c>
      <c r="O1127" s="34">
        <v>0</v>
      </c>
      <c r="P1127" s="34">
        <v>0</v>
      </c>
      <c r="Q1127" s="34">
        <v>17</v>
      </c>
      <c r="R1127" s="34">
        <v>399</v>
      </c>
      <c r="S1127" s="34">
        <v>0</v>
      </c>
      <c r="T1127" s="34">
        <v>0</v>
      </c>
      <c r="U1127" s="34">
        <v>0</v>
      </c>
      <c r="V1127" s="34">
        <v>0</v>
      </c>
      <c r="W1127" s="34">
        <v>0</v>
      </c>
      <c r="X1127" s="34">
        <v>0</v>
      </c>
      <c r="Y1127" s="34">
        <v>0</v>
      </c>
      <c r="Z1127" s="34">
        <v>0</v>
      </c>
      <c r="AA1127" s="34">
        <v>14</v>
      </c>
      <c r="AB1127" s="34">
        <v>15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0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4">
        <v>0</v>
      </c>
      <c r="AQ1127" s="34">
        <v>0</v>
      </c>
      <c r="AR1127" s="34">
        <v>0</v>
      </c>
      <c r="AS1127" s="34">
        <v>0</v>
      </c>
      <c r="AT1127" s="34">
        <v>0</v>
      </c>
      <c r="AU1127" s="34">
        <f t="shared" si="129"/>
        <v>1565</v>
      </c>
      <c r="AV1127" s="34">
        <f t="shared" si="129"/>
        <v>831</v>
      </c>
      <c r="AW1127" s="83" t="s">
        <v>48</v>
      </c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</row>
    <row r="1128" spans="1:61" ht="15.75">
      <c r="A1128" s="76"/>
      <c r="B1128" s="8">
        <v>2019</v>
      </c>
      <c r="C1128" s="34">
        <v>5360</v>
      </c>
      <c r="D1128" s="34">
        <v>873</v>
      </c>
      <c r="E1128" s="34">
        <v>6</v>
      </c>
      <c r="F1128" s="34">
        <v>2</v>
      </c>
      <c r="G1128" s="34">
        <v>0</v>
      </c>
      <c r="H1128" s="34">
        <v>0</v>
      </c>
      <c r="I1128" s="34">
        <v>0</v>
      </c>
      <c r="J1128" s="34">
        <v>0</v>
      </c>
      <c r="K1128" s="34">
        <v>0</v>
      </c>
      <c r="L1128" s="34">
        <v>0</v>
      </c>
      <c r="M1128" s="34">
        <v>0</v>
      </c>
      <c r="N1128" s="34">
        <v>0</v>
      </c>
      <c r="O1128" s="34">
        <v>0</v>
      </c>
      <c r="P1128" s="34">
        <v>0</v>
      </c>
      <c r="Q1128" s="34">
        <v>10</v>
      </c>
      <c r="R1128" s="34">
        <v>13</v>
      </c>
      <c r="S1128" s="34">
        <v>0</v>
      </c>
      <c r="T1128" s="34">
        <v>0</v>
      </c>
      <c r="U1128" s="34">
        <v>0</v>
      </c>
      <c r="V1128" s="34">
        <v>0</v>
      </c>
      <c r="W1128" s="34">
        <v>0</v>
      </c>
      <c r="X1128" s="34">
        <v>0</v>
      </c>
      <c r="Y1128" s="34">
        <v>0</v>
      </c>
      <c r="Z1128" s="34">
        <v>0</v>
      </c>
      <c r="AA1128" s="34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4">
        <v>0</v>
      </c>
      <c r="AQ1128" s="34">
        <v>0</v>
      </c>
      <c r="AR1128" s="34">
        <v>0</v>
      </c>
      <c r="AS1128" s="34">
        <v>0</v>
      </c>
      <c r="AT1128" s="34">
        <v>0</v>
      </c>
      <c r="AU1128" s="34">
        <f t="shared" si="129"/>
        <v>5376</v>
      </c>
      <c r="AV1128" s="34">
        <f t="shared" si="129"/>
        <v>888</v>
      </c>
      <c r="AW1128" s="84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</row>
    <row r="1129" spans="1:61" ht="15.75">
      <c r="A1129" s="77"/>
      <c r="B1129" s="8">
        <v>2020</v>
      </c>
      <c r="C1129" s="34">
        <v>1656</v>
      </c>
      <c r="D1129" s="34">
        <v>199</v>
      </c>
      <c r="E1129" s="34">
        <v>0</v>
      </c>
      <c r="F1129" s="34">
        <v>0</v>
      </c>
      <c r="G1129" s="34">
        <v>0</v>
      </c>
      <c r="H1129" s="34">
        <v>0</v>
      </c>
      <c r="I1129" s="34">
        <v>0</v>
      </c>
      <c r="J1129" s="34">
        <v>0</v>
      </c>
      <c r="K1129" s="34">
        <v>0</v>
      </c>
      <c r="L1129" s="34">
        <v>0</v>
      </c>
      <c r="M1129" s="34">
        <v>0</v>
      </c>
      <c r="N1129" s="34">
        <v>0</v>
      </c>
      <c r="O1129" s="34">
        <v>0</v>
      </c>
      <c r="P1129" s="34">
        <v>0</v>
      </c>
      <c r="Q1129" s="34">
        <v>10</v>
      </c>
      <c r="R1129" s="34">
        <v>26</v>
      </c>
      <c r="S1129" s="34">
        <v>0</v>
      </c>
      <c r="T1129" s="34">
        <v>0</v>
      </c>
      <c r="U1129" s="34">
        <v>0</v>
      </c>
      <c r="V1129" s="34">
        <v>0</v>
      </c>
      <c r="W1129" s="34">
        <v>0</v>
      </c>
      <c r="X1129" s="34">
        <v>0</v>
      </c>
      <c r="Y1129" s="34">
        <v>0</v>
      </c>
      <c r="Z1129" s="34">
        <v>0</v>
      </c>
      <c r="AA1129" s="34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0</v>
      </c>
      <c r="AO1129" s="34">
        <v>0</v>
      </c>
      <c r="AP1129" s="34">
        <v>0</v>
      </c>
      <c r="AQ1129" s="34">
        <v>0</v>
      </c>
      <c r="AR1129" s="34">
        <v>0</v>
      </c>
      <c r="AS1129" s="34">
        <v>0</v>
      </c>
      <c r="AT1129" s="34">
        <v>0</v>
      </c>
      <c r="AU1129" s="34">
        <f t="shared" ref="AU1129:AV1129" si="130">SUM(C1129,E1129,G1129,I1129,K1129,M1129,O1129,Q1129,S1129,U1129,W1129,Y1129,AA1129,AC1129,AE1129,AG1129,AI1129,AK1129,AM1129,AO1129,AQ1129,AS1129)</f>
        <v>1666</v>
      </c>
      <c r="AV1129" s="34">
        <f t="shared" si="130"/>
        <v>225</v>
      </c>
      <c r="AW1129" s="85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</row>
    <row r="1130" spans="1:61" ht="15.75">
      <c r="A1130" s="75" t="s">
        <v>120</v>
      </c>
      <c r="B1130" s="8">
        <v>2018</v>
      </c>
      <c r="C1130" s="34">
        <f>SUM(C1064,C1067,C1070,C1073,C1076,C1079,C1082,C1085,C1088,C1091,C1094,C1097,C1100,C1103,C1106,C1109,C1112,C1115,C1118,C1121,C1124,C1127)</f>
        <v>12046</v>
      </c>
      <c r="D1130" s="34">
        <f t="shared" ref="D1130:AT1130" si="131">SUM(D1064,D1067,D1070,D1073,D1076,D1079,D1082,D1085,D1088,D1091,D1094,D1097,D1100,D1103,D1106,D1109,D1112,D1115,D1118,D1121,D1124,D1127)</f>
        <v>18373</v>
      </c>
      <c r="E1130" s="34">
        <f t="shared" si="131"/>
        <v>15012</v>
      </c>
      <c r="F1130" s="34">
        <f t="shared" si="131"/>
        <v>73741</v>
      </c>
      <c r="G1130" s="34">
        <f t="shared" si="131"/>
        <v>0</v>
      </c>
      <c r="H1130" s="34">
        <f t="shared" si="131"/>
        <v>0</v>
      </c>
      <c r="I1130" s="34">
        <f t="shared" si="131"/>
        <v>694</v>
      </c>
      <c r="J1130" s="34">
        <f t="shared" si="131"/>
        <v>1944</v>
      </c>
      <c r="K1130" s="34">
        <f t="shared" si="131"/>
        <v>52</v>
      </c>
      <c r="L1130" s="34">
        <f t="shared" si="131"/>
        <v>89</v>
      </c>
      <c r="M1130" s="34">
        <f t="shared" si="131"/>
        <v>0</v>
      </c>
      <c r="N1130" s="34">
        <f t="shared" si="131"/>
        <v>0</v>
      </c>
      <c r="O1130" s="34">
        <f t="shared" si="131"/>
        <v>0</v>
      </c>
      <c r="P1130" s="34">
        <f t="shared" si="131"/>
        <v>0</v>
      </c>
      <c r="Q1130" s="34">
        <f t="shared" si="131"/>
        <v>8577</v>
      </c>
      <c r="R1130" s="34">
        <f t="shared" si="131"/>
        <v>37885</v>
      </c>
      <c r="S1130" s="34">
        <f t="shared" si="131"/>
        <v>70</v>
      </c>
      <c r="T1130" s="34">
        <f t="shared" si="131"/>
        <v>188</v>
      </c>
      <c r="U1130" s="34">
        <f t="shared" si="131"/>
        <v>0</v>
      </c>
      <c r="V1130" s="34">
        <f t="shared" si="131"/>
        <v>0</v>
      </c>
      <c r="W1130" s="34">
        <f t="shared" si="131"/>
        <v>0</v>
      </c>
      <c r="X1130" s="34">
        <f t="shared" si="131"/>
        <v>0</v>
      </c>
      <c r="Y1130" s="34">
        <f t="shared" si="131"/>
        <v>0</v>
      </c>
      <c r="Z1130" s="34">
        <f t="shared" si="131"/>
        <v>0</v>
      </c>
      <c r="AA1130" s="34">
        <f t="shared" si="131"/>
        <v>6489</v>
      </c>
      <c r="AB1130" s="34">
        <f t="shared" si="131"/>
        <v>13798</v>
      </c>
      <c r="AC1130" s="34">
        <f t="shared" si="131"/>
        <v>0</v>
      </c>
      <c r="AD1130" s="34">
        <f t="shared" si="131"/>
        <v>0</v>
      </c>
      <c r="AE1130" s="34">
        <f t="shared" si="131"/>
        <v>274</v>
      </c>
      <c r="AF1130" s="34">
        <f t="shared" si="131"/>
        <v>1921</v>
      </c>
      <c r="AG1130" s="34">
        <f t="shared" si="131"/>
        <v>8949.1880000000001</v>
      </c>
      <c r="AH1130" s="34">
        <f t="shared" si="131"/>
        <v>12539.1518</v>
      </c>
      <c r="AI1130" s="34">
        <f t="shared" si="131"/>
        <v>268.04599999999999</v>
      </c>
      <c r="AJ1130" s="34">
        <f t="shared" si="131"/>
        <v>1106.0116</v>
      </c>
      <c r="AK1130" s="34">
        <f t="shared" si="131"/>
        <v>0</v>
      </c>
      <c r="AL1130" s="34">
        <f t="shared" si="131"/>
        <v>0</v>
      </c>
      <c r="AM1130" s="34">
        <f t="shared" si="131"/>
        <v>1165</v>
      </c>
      <c r="AN1130" s="34">
        <f t="shared" si="131"/>
        <v>1815</v>
      </c>
      <c r="AO1130" s="34">
        <f t="shared" si="131"/>
        <v>67</v>
      </c>
      <c r="AP1130" s="34">
        <f t="shared" si="131"/>
        <v>31</v>
      </c>
      <c r="AQ1130" s="34">
        <f t="shared" si="131"/>
        <v>0</v>
      </c>
      <c r="AR1130" s="34">
        <f t="shared" si="131"/>
        <v>0</v>
      </c>
      <c r="AS1130" s="34">
        <f t="shared" si="131"/>
        <v>21</v>
      </c>
      <c r="AT1130" s="34">
        <f t="shared" si="131"/>
        <v>3.6035999999999997</v>
      </c>
      <c r="AU1130" s="34">
        <f>SUM(AU1064,AU1067,AU1070,AU1073,AU1076,AU1079,AU1082,AU1085,AU1088,AU1091,AU1094,AU1097,AU1100,AU1103,AU1106,AU1109,AU1112,AU1115,AU1118,AU1121,AU1124,AU1127)</f>
        <v>53684.233999999997</v>
      </c>
      <c r="AV1130" s="34">
        <f>SUM(AV1064,AV1067,AV1070,AV1073,AV1076,AV1079,AV1082,AV1085,AV1088,AV1091,AV1094,AV1097,AV1100,AV1103,AV1106,AV1109,AV1112,AV1115,AV1118,AV1121,AV1124,AV1127)</f>
        <v>163433.76699999999</v>
      </c>
      <c r="AW1130" s="83" t="s">
        <v>82</v>
      </c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</row>
    <row r="1131" spans="1:61" ht="15.75">
      <c r="A1131" s="76"/>
      <c r="B1131" s="8">
        <v>2019</v>
      </c>
      <c r="C1131" s="34">
        <f t="shared" ref="C1131" si="132">SUM(C1065,C1068,C1071,C1074,C1077,C1080,C1083,C1086,C1089,C1092,C1095,C1098,C1101,C1104,C1107,C1110,C1113,C1116,C1119,C1122,C1125,C1128)</f>
        <v>61501</v>
      </c>
      <c r="D1131" s="34">
        <f t="shared" ref="D1131:AT1131" si="133">SUM(D1065,D1068,D1071,D1074,D1077,D1080,D1083,D1086,D1089,D1092,D1095,D1098,D1101,D1104,D1107,D1110,D1113,D1116,D1119,D1122,D1125,D1128)</f>
        <v>57545.727272727279</v>
      </c>
      <c r="E1131" s="34">
        <f t="shared" si="133"/>
        <v>13187.439</v>
      </c>
      <c r="F1131" s="34">
        <f t="shared" si="133"/>
        <v>32476.922077922074</v>
      </c>
      <c r="G1131" s="34">
        <f t="shared" si="133"/>
        <v>0</v>
      </c>
      <c r="H1131" s="34">
        <f t="shared" si="133"/>
        <v>0</v>
      </c>
      <c r="I1131" s="34">
        <f t="shared" si="133"/>
        <v>0</v>
      </c>
      <c r="J1131" s="34">
        <f t="shared" si="133"/>
        <v>0</v>
      </c>
      <c r="K1131" s="34">
        <f t="shared" si="133"/>
        <v>107</v>
      </c>
      <c r="L1131" s="34">
        <f t="shared" si="133"/>
        <v>58</v>
      </c>
      <c r="M1131" s="34">
        <f t="shared" si="133"/>
        <v>0</v>
      </c>
      <c r="N1131" s="34">
        <f t="shared" si="133"/>
        <v>0</v>
      </c>
      <c r="O1131" s="34">
        <f t="shared" si="133"/>
        <v>0</v>
      </c>
      <c r="P1131" s="34">
        <f t="shared" si="133"/>
        <v>0</v>
      </c>
      <c r="Q1131" s="34">
        <f t="shared" si="133"/>
        <v>3935</v>
      </c>
      <c r="R1131" s="34">
        <f t="shared" si="133"/>
        <v>6143</v>
      </c>
      <c r="S1131" s="34">
        <f t="shared" si="133"/>
        <v>290</v>
      </c>
      <c r="T1131" s="34">
        <f t="shared" si="133"/>
        <v>1001</v>
      </c>
      <c r="U1131" s="34">
        <f t="shared" si="133"/>
        <v>4</v>
      </c>
      <c r="V1131" s="34">
        <f t="shared" si="133"/>
        <v>5</v>
      </c>
      <c r="W1131" s="34">
        <f t="shared" si="133"/>
        <v>0</v>
      </c>
      <c r="X1131" s="34">
        <f t="shared" si="133"/>
        <v>0</v>
      </c>
      <c r="Y1131" s="34">
        <f t="shared" si="133"/>
        <v>0</v>
      </c>
      <c r="Z1131" s="34">
        <f t="shared" si="133"/>
        <v>0</v>
      </c>
      <c r="AA1131" s="34">
        <f t="shared" si="133"/>
        <v>6963</v>
      </c>
      <c r="AB1131" s="34">
        <f t="shared" si="133"/>
        <v>12598</v>
      </c>
      <c r="AC1131" s="34">
        <f t="shared" si="133"/>
        <v>0</v>
      </c>
      <c r="AD1131" s="34">
        <f t="shared" si="133"/>
        <v>0</v>
      </c>
      <c r="AE1131" s="34">
        <f t="shared" si="133"/>
        <v>1060.0719999999999</v>
      </c>
      <c r="AF1131" s="34">
        <f t="shared" si="133"/>
        <v>7963.0753246753247</v>
      </c>
      <c r="AG1131" s="34">
        <f t="shared" si="133"/>
        <v>4792</v>
      </c>
      <c r="AH1131" s="34">
        <f t="shared" si="133"/>
        <v>5226.392207792208</v>
      </c>
      <c r="AI1131" s="34">
        <f t="shared" si="133"/>
        <v>135</v>
      </c>
      <c r="AJ1131" s="34">
        <f t="shared" si="133"/>
        <v>725</v>
      </c>
      <c r="AK1131" s="34">
        <f t="shared" si="133"/>
        <v>0</v>
      </c>
      <c r="AL1131" s="34">
        <f t="shared" si="133"/>
        <v>0</v>
      </c>
      <c r="AM1131" s="34">
        <f t="shared" si="133"/>
        <v>1539.9299999999998</v>
      </c>
      <c r="AN1131" s="34">
        <f t="shared" si="133"/>
        <v>1958.5532467532466</v>
      </c>
      <c r="AO1131" s="34">
        <f t="shared" si="133"/>
        <v>200</v>
      </c>
      <c r="AP1131" s="34">
        <f t="shared" si="133"/>
        <v>540</v>
      </c>
      <c r="AQ1131" s="34">
        <f t="shared" si="133"/>
        <v>0</v>
      </c>
      <c r="AR1131" s="34">
        <f t="shared" si="133"/>
        <v>0</v>
      </c>
      <c r="AS1131" s="34">
        <f t="shared" si="133"/>
        <v>0</v>
      </c>
      <c r="AT1131" s="34">
        <f t="shared" si="133"/>
        <v>0</v>
      </c>
      <c r="AU1131" s="34">
        <f>SUM(AU1065,AU1068,AU1071,AU1074,AU1077,AU1080,AU1083,AU1086,AU1089,AU1092,AU1095,AU1098,AU1101,AU1104,AU1107,AU1110,AU1113,AU1116,AU1119,AU1122,AU1125,AU1128)</f>
        <v>93714.440999999992</v>
      </c>
      <c r="AV1131" s="34">
        <f t="shared" ref="AV1131:AV1132" si="134">SUM(AV1065,AV1068,AV1071,AV1074,AV1077,AV1080,AV1083,AV1086,AV1089,AV1092,AV1095,AV1098,AV1101,AV1104,AV1107,AV1110,AV1113,AV1116,AV1119,AV1122,AV1125,AV1128)</f>
        <v>126240.67012987014</v>
      </c>
      <c r="AW1131" s="84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</row>
    <row r="1132" spans="1:61" ht="15.75">
      <c r="A1132" s="77"/>
      <c r="B1132" s="8">
        <v>2020</v>
      </c>
      <c r="C1132" s="34">
        <f>SUM(C1066,C1069,C1072,C1075,C1078,C1081,C1084,C1087,C1090,C1093,C1096,C1099,C1102,C1105,C1108,C1111,C1114,C1117,C1120,C1123,C1126,C1129)</f>
        <v>596028</v>
      </c>
      <c r="D1132" s="34">
        <f t="shared" ref="D1132:AT1132" si="135">SUM(D1066,D1069,D1072,D1075,D1078,D1081,D1084,D1087,D1090,D1093,D1096,D1099,D1102,D1105,D1108,D1111,D1114,D1117,D1120,D1123,D1126,D1129)</f>
        <v>39201</v>
      </c>
      <c r="E1132" s="34">
        <f t="shared" si="135"/>
        <v>6322</v>
      </c>
      <c r="F1132" s="34">
        <f t="shared" si="135"/>
        <v>10815</v>
      </c>
      <c r="G1132" s="34">
        <f t="shared" si="135"/>
        <v>0</v>
      </c>
      <c r="H1132" s="34">
        <f t="shared" si="135"/>
        <v>0</v>
      </c>
      <c r="I1132" s="34">
        <f t="shared" si="135"/>
        <v>507</v>
      </c>
      <c r="J1132" s="34">
        <f t="shared" si="135"/>
        <v>473</v>
      </c>
      <c r="K1132" s="34">
        <f t="shared" si="135"/>
        <v>0</v>
      </c>
      <c r="L1132" s="34">
        <f t="shared" si="135"/>
        <v>0</v>
      </c>
      <c r="M1132" s="34">
        <f t="shared" si="135"/>
        <v>0</v>
      </c>
      <c r="N1132" s="34">
        <f t="shared" si="135"/>
        <v>0</v>
      </c>
      <c r="O1132" s="34">
        <f t="shared" si="135"/>
        <v>0</v>
      </c>
      <c r="P1132" s="34">
        <f t="shared" si="135"/>
        <v>0</v>
      </c>
      <c r="Q1132" s="34">
        <f t="shared" si="135"/>
        <v>1183</v>
      </c>
      <c r="R1132" s="34">
        <f t="shared" si="135"/>
        <v>2806</v>
      </c>
      <c r="S1132" s="34">
        <f t="shared" si="135"/>
        <v>57</v>
      </c>
      <c r="T1132" s="34">
        <f t="shared" si="135"/>
        <v>244</v>
      </c>
      <c r="U1132" s="34">
        <f t="shared" si="135"/>
        <v>0</v>
      </c>
      <c r="V1132" s="34">
        <f t="shared" si="135"/>
        <v>0</v>
      </c>
      <c r="W1132" s="34">
        <f t="shared" si="135"/>
        <v>0</v>
      </c>
      <c r="X1132" s="34">
        <f t="shared" si="135"/>
        <v>0</v>
      </c>
      <c r="Y1132" s="34">
        <f t="shared" si="135"/>
        <v>0</v>
      </c>
      <c r="Z1132" s="34">
        <f t="shared" si="135"/>
        <v>0</v>
      </c>
      <c r="AA1132" s="34">
        <f t="shared" si="135"/>
        <v>6955</v>
      </c>
      <c r="AB1132" s="34">
        <f t="shared" si="135"/>
        <v>12877</v>
      </c>
      <c r="AC1132" s="34">
        <f t="shared" si="135"/>
        <v>0</v>
      </c>
      <c r="AD1132" s="34">
        <f t="shared" si="135"/>
        <v>0</v>
      </c>
      <c r="AE1132" s="34">
        <f t="shared" si="135"/>
        <v>0</v>
      </c>
      <c r="AF1132" s="34">
        <f t="shared" si="135"/>
        <v>0</v>
      </c>
      <c r="AG1132" s="34">
        <f t="shared" si="135"/>
        <v>6949</v>
      </c>
      <c r="AH1132" s="34">
        <f t="shared" si="135"/>
        <v>10265</v>
      </c>
      <c r="AI1132" s="34">
        <f t="shared" si="135"/>
        <v>188</v>
      </c>
      <c r="AJ1132" s="34">
        <f t="shared" si="135"/>
        <v>577</v>
      </c>
      <c r="AK1132" s="34">
        <f t="shared" si="135"/>
        <v>0</v>
      </c>
      <c r="AL1132" s="34">
        <f t="shared" si="135"/>
        <v>0</v>
      </c>
      <c r="AM1132" s="34">
        <f t="shared" si="135"/>
        <v>304</v>
      </c>
      <c r="AN1132" s="34">
        <f t="shared" si="135"/>
        <v>472</v>
      </c>
      <c r="AO1132" s="34">
        <f t="shared" si="135"/>
        <v>253</v>
      </c>
      <c r="AP1132" s="34">
        <f t="shared" si="135"/>
        <v>1012</v>
      </c>
      <c r="AQ1132" s="34">
        <f t="shared" si="135"/>
        <v>0</v>
      </c>
      <c r="AR1132" s="34">
        <f t="shared" si="135"/>
        <v>0</v>
      </c>
      <c r="AS1132" s="34">
        <f t="shared" si="135"/>
        <v>0</v>
      </c>
      <c r="AT1132" s="34">
        <f t="shared" si="135"/>
        <v>0</v>
      </c>
      <c r="AU1132" s="34">
        <f>SUM(AU1066,AU1069,AU1072,AU1075,AU1078,AU1081,AU1084,AU1087,AU1090,AU1093,AU1096,AU1099,AU1102,AU1105,AU1108,AU1111,AU1114,AU1117,AU1120,AU1123,AU1126,AU1129)</f>
        <v>618746</v>
      </c>
      <c r="AV1132" s="34">
        <f t="shared" si="134"/>
        <v>78742</v>
      </c>
      <c r="AW1132" s="85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</row>
    <row r="1133" spans="1:6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</row>
    <row r="1134" spans="1:61" ht="21.75" customHeight="1">
      <c r="A1134" s="52" t="s">
        <v>142</v>
      </c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47" t="s">
        <v>143</v>
      </c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</row>
    <row r="1135" spans="1:61" ht="22.5" customHeight="1">
      <c r="A1135" s="112" t="s">
        <v>317</v>
      </c>
      <c r="B1135" s="112"/>
      <c r="C1135" s="112"/>
      <c r="D1135" s="112"/>
      <c r="E1135" s="115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82" t="s">
        <v>318</v>
      </c>
      <c r="AT1135" s="82"/>
      <c r="AU1135" s="82"/>
      <c r="AV1135" s="82"/>
      <c r="AW1135" s="82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</row>
    <row r="1136" spans="1:61" ht="16.5" customHeight="1">
      <c r="A1136" s="74" t="s">
        <v>258</v>
      </c>
      <c r="B1136" s="74"/>
      <c r="C1136" s="74"/>
      <c r="D1136" s="74"/>
      <c r="E1136" s="2"/>
      <c r="F1136" s="2"/>
      <c r="G1136" s="2"/>
      <c r="H1136" s="2"/>
      <c r="I1136" s="2"/>
      <c r="J1136" s="2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J1136" s="2"/>
      <c r="AK1136" s="2"/>
      <c r="AL1136" s="2"/>
      <c r="AM1136" s="2"/>
      <c r="AN1136" s="2"/>
      <c r="AO1136" s="2"/>
      <c r="AP1136" s="2"/>
      <c r="AQ1136" s="88" t="s">
        <v>122</v>
      </c>
      <c r="AR1136" s="88"/>
      <c r="AS1136" s="88"/>
      <c r="AT1136" s="88"/>
      <c r="AU1136" s="88"/>
      <c r="AV1136" s="88"/>
      <c r="AW1136" s="88"/>
      <c r="AX1136" s="29"/>
      <c r="AY1136" s="29"/>
      <c r="AZ1136" s="1"/>
      <c r="BA1136" s="1"/>
      <c r="BB1136" s="1"/>
    </row>
    <row r="1137" spans="1:61" ht="16.5" customHeight="1">
      <c r="A1137" s="78" t="s">
        <v>84</v>
      </c>
      <c r="B1137" s="79"/>
      <c r="C1137" s="80" t="s">
        <v>85</v>
      </c>
      <c r="D1137" s="81"/>
      <c r="E1137" s="80" t="s">
        <v>16</v>
      </c>
      <c r="F1137" s="81"/>
      <c r="G1137" s="80" t="s">
        <v>18</v>
      </c>
      <c r="H1137" s="81"/>
      <c r="I1137" s="80" t="s">
        <v>19</v>
      </c>
      <c r="J1137" s="81"/>
      <c r="K1137" s="80" t="s">
        <v>20</v>
      </c>
      <c r="L1137" s="81"/>
      <c r="M1137" s="80" t="s">
        <v>21</v>
      </c>
      <c r="N1137" s="81"/>
      <c r="O1137" s="80" t="s">
        <v>86</v>
      </c>
      <c r="P1137" s="81"/>
      <c r="Q1137" s="80" t="s">
        <v>24</v>
      </c>
      <c r="R1137" s="81"/>
      <c r="S1137" s="80" t="s">
        <v>26</v>
      </c>
      <c r="T1137" s="81"/>
      <c r="U1137" s="80" t="s">
        <v>28</v>
      </c>
      <c r="V1137" s="81"/>
      <c r="W1137" s="80" t="s">
        <v>30</v>
      </c>
      <c r="X1137" s="81"/>
      <c r="Y1137" s="80" t="s">
        <v>32</v>
      </c>
      <c r="Z1137" s="81"/>
      <c r="AA1137" s="80" t="s">
        <v>34</v>
      </c>
      <c r="AB1137" s="81"/>
      <c r="AC1137" s="80" t="s">
        <v>36</v>
      </c>
      <c r="AD1137" s="81"/>
      <c r="AE1137" s="80" t="s">
        <v>38</v>
      </c>
      <c r="AF1137" s="81"/>
      <c r="AG1137" s="80" t="s">
        <v>40</v>
      </c>
      <c r="AH1137" s="81"/>
      <c r="AI1137" s="80" t="s">
        <v>41</v>
      </c>
      <c r="AJ1137" s="81"/>
      <c r="AK1137" s="80" t="s">
        <v>42</v>
      </c>
      <c r="AL1137" s="81"/>
      <c r="AM1137" s="80" t="s">
        <v>44</v>
      </c>
      <c r="AN1137" s="81"/>
      <c r="AO1137" s="80" t="s">
        <v>45</v>
      </c>
      <c r="AP1137" s="81"/>
      <c r="AQ1137" s="80" t="s">
        <v>46</v>
      </c>
      <c r="AR1137" s="81"/>
      <c r="AS1137" s="80" t="s">
        <v>47</v>
      </c>
      <c r="AT1137" s="81"/>
      <c r="AU1137" s="80" t="s">
        <v>81</v>
      </c>
      <c r="AV1137" s="81"/>
      <c r="AW1137" s="30" t="s">
        <v>87</v>
      </c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</row>
    <row r="1138" spans="1:61" ht="16.5" customHeight="1">
      <c r="A1138" s="75" t="s">
        <v>88</v>
      </c>
      <c r="B1138" s="30" t="s">
        <v>52</v>
      </c>
      <c r="C1138" s="80" t="s">
        <v>305</v>
      </c>
      <c r="D1138" s="81"/>
      <c r="E1138" s="80" t="s">
        <v>89</v>
      </c>
      <c r="F1138" s="81"/>
      <c r="G1138" s="80" t="s">
        <v>306</v>
      </c>
      <c r="H1138" s="81"/>
      <c r="I1138" s="80" t="s">
        <v>307</v>
      </c>
      <c r="J1138" s="81"/>
      <c r="K1138" s="80" t="s">
        <v>308</v>
      </c>
      <c r="L1138" s="81"/>
      <c r="M1138" s="80" t="s">
        <v>270</v>
      </c>
      <c r="N1138" s="81"/>
      <c r="O1138" s="80" t="s">
        <v>90</v>
      </c>
      <c r="P1138" s="81"/>
      <c r="Q1138" s="80" t="s">
        <v>91</v>
      </c>
      <c r="R1138" s="81"/>
      <c r="S1138" s="80" t="s">
        <v>92</v>
      </c>
      <c r="T1138" s="81"/>
      <c r="U1138" s="80" t="s">
        <v>93</v>
      </c>
      <c r="V1138" s="81"/>
      <c r="W1138" s="80" t="s">
        <v>94</v>
      </c>
      <c r="X1138" s="81"/>
      <c r="Y1138" s="80" t="s">
        <v>95</v>
      </c>
      <c r="Z1138" s="81"/>
      <c r="AA1138" s="80" t="s">
        <v>96</v>
      </c>
      <c r="AB1138" s="81"/>
      <c r="AC1138" s="80" t="s">
        <v>97</v>
      </c>
      <c r="AD1138" s="81"/>
      <c r="AE1138" s="80" t="s">
        <v>98</v>
      </c>
      <c r="AF1138" s="81"/>
      <c r="AG1138" s="80" t="s">
        <v>309</v>
      </c>
      <c r="AH1138" s="81"/>
      <c r="AI1138" s="80" t="s">
        <v>310</v>
      </c>
      <c r="AJ1138" s="81"/>
      <c r="AK1138" s="80" t="s">
        <v>99</v>
      </c>
      <c r="AL1138" s="81"/>
      <c r="AM1138" s="80" t="s">
        <v>311</v>
      </c>
      <c r="AN1138" s="81"/>
      <c r="AO1138" s="80" t="s">
        <v>100</v>
      </c>
      <c r="AP1138" s="81"/>
      <c r="AQ1138" s="80" t="s">
        <v>275</v>
      </c>
      <c r="AR1138" s="81"/>
      <c r="AS1138" s="80" t="s">
        <v>101</v>
      </c>
      <c r="AT1138" s="81"/>
      <c r="AU1138" s="80" t="s">
        <v>102</v>
      </c>
      <c r="AV1138" s="81"/>
      <c r="AW1138" s="83" t="s">
        <v>103</v>
      </c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</row>
    <row r="1139" spans="1:61" ht="15.75">
      <c r="A1139" s="77"/>
      <c r="B1139" s="48" t="s">
        <v>65</v>
      </c>
      <c r="C1139" s="35" t="s">
        <v>123</v>
      </c>
      <c r="D1139" s="46" t="s">
        <v>124</v>
      </c>
      <c r="E1139" s="35" t="s">
        <v>123</v>
      </c>
      <c r="F1139" s="46" t="s">
        <v>124</v>
      </c>
      <c r="G1139" s="35" t="s">
        <v>123</v>
      </c>
      <c r="H1139" s="46" t="s">
        <v>124</v>
      </c>
      <c r="I1139" s="35" t="s">
        <v>123</v>
      </c>
      <c r="J1139" s="46" t="s">
        <v>124</v>
      </c>
      <c r="K1139" s="35" t="s">
        <v>123</v>
      </c>
      <c r="L1139" s="46" t="s">
        <v>124</v>
      </c>
      <c r="M1139" s="35" t="s">
        <v>123</v>
      </c>
      <c r="N1139" s="46" t="s">
        <v>124</v>
      </c>
      <c r="O1139" s="35" t="s">
        <v>123</v>
      </c>
      <c r="P1139" s="46" t="s">
        <v>124</v>
      </c>
      <c r="Q1139" s="35" t="s">
        <v>123</v>
      </c>
      <c r="R1139" s="46" t="s">
        <v>124</v>
      </c>
      <c r="S1139" s="35" t="s">
        <v>123</v>
      </c>
      <c r="T1139" s="46" t="s">
        <v>124</v>
      </c>
      <c r="U1139" s="35" t="s">
        <v>123</v>
      </c>
      <c r="V1139" s="46" t="s">
        <v>124</v>
      </c>
      <c r="W1139" s="35" t="s">
        <v>123</v>
      </c>
      <c r="X1139" s="46" t="s">
        <v>124</v>
      </c>
      <c r="Y1139" s="35" t="s">
        <v>123</v>
      </c>
      <c r="Z1139" s="46" t="s">
        <v>124</v>
      </c>
      <c r="AA1139" s="35" t="s">
        <v>123</v>
      </c>
      <c r="AB1139" s="46" t="s">
        <v>124</v>
      </c>
      <c r="AC1139" s="35" t="s">
        <v>123</v>
      </c>
      <c r="AD1139" s="46" t="s">
        <v>124</v>
      </c>
      <c r="AE1139" s="35" t="s">
        <v>123</v>
      </c>
      <c r="AF1139" s="46" t="s">
        <v>124</v>
      </c>
      <c r="AG1139" s="35" t="s">
        <v>123</v>
      </c>
      <c r="AH1139" s="46" t="s">
        <v>124</v>
      </c>
      <c r="AI1139" s="35" t="s">
        <v>123</v>
      </c>
      <c r="AJ1139" s="46" t="s">
        <v>124</v>
      </c>
      <c r="AK1139" s="35" t="s">
        <v>123</v>
      </c>
      <c r="AL1139" s="46" t="s">
        <v>124</v>
      </c>
      <c r="AM1139" s="35" t="s">
        <v>123</v>
      </c>
      <c r="AN1139" s="46" t="s">
        <v>124</v>
      </c>
      <c r="AO1139" s="35" t="s">
        <v>123</v>
      </c>
      <c r="AP1139" s="46" t="s">
        <v>124</v>
      </c>
      <c r="AQ1139" s="35" t="s">
        <v>123</v>
      </c>
      <c r="AR1139" s="46" t="s">
        <v>124</v>
      </c>
      <c r="AS1139" s="35" t="s">
        <v>123</v>
      </c>
      <c r="AT1139" s="46" t="s">
        <v>124</v>
      </c>
      <c r="AU1139" s="35" t="s">
        <v>123</v>
      </c>
      <c r="AV1139" s="46" t="s">
        <v>124</v>
      </c>
      <c r="AW1139" s="85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</row>
    <row r="1140" spans="1:61" ht="15.75">
      <c r="A1140" s="75" t="s">
        <v>15</v>
      </c>
      <c r="B1140" s="8">
        <v>2018</v>
      </c>
      <c r="C1140" s="37">
        <v>0</v>
      </c>
      <c r="D1140" s="37">
        <v>0</v>
      </c>
      <c r="E1140" s="37">
        <v>465.46500000000003</v>
      </c>
      <c r="F1140" s="37">
        <v>3715.5000000000005</v>
      </c>
      <c r="G1140" s="37">
        <v>130.935</v>
      </c>
      <c r="H1140" s="37">
        <v>1494</v>
      </c>
      <c r="I1140" s="37">
        <v>273</v>
      </c>
      <c r="J1140" s="37">
        <v>1588.5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184.2834</v>
      </c>
      <c r="R1140" s="37">
        <v>1176</v>
      </c>
      <c r="S1140" s="37">
        <v>195</v>
      </c>
      <c r="T1140" s="37">
        <v>390</v>
      </c>
      <c r="U1140" s="37">
        <v>1.0555555555555556</v>
      </c>
      <c r="V1140" s="37">
        <v>19</v>
      </c>
      <c r="W1140" s="37">
        <v>1092.2710788757934</v>
      </c>
      <c r="X1140" s="37">
        <v>1685</v>
      </c>
      <c r="Y1140" s="37">
        <v>0</v>
      </c>
      <c r="Z1140" s="37">
        <v>0</v>
      </c>
      <c r="AA1140" s="37">
        <v>157.07999999999998</v>
      </c>
      <c r="AB1140" s="37">
        <v>343.971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13.035749999999998</v>
      </c>
      <c r="AJ1140" s="37">
        <v>28.222500000000004</v>
      </c>
      <c r="AK1140" s="37">
        <v>0</v>
      </c>
      <c r="AL1140" s="37">
        <v>0</v>
      </c>
      <c r="AM1140" s="37">
        <v>1019.55</v>
      </c>
      <c r="AN1140" s="37">
        <v>4911.0000000000009</v>
      </c>
      <c r="AO1140" s="37">
        <v>50.085000000000001</v>
      </c>
      <c r="AP1140" s="37">
        <v>96</v>
      </c>
      <c r="AQ1140" s="37">
        <v>15.645</v>
      </c>
      <c r="AR1140" s="37">
        <v>95.550000000000011</v>
      </c>
      <c r="AS1140" s="37">
        <v>259.35000000000002</v>
      </c>
      <c r="AT1140" s="37">
        <v>1494</v>
      </c>
      <c r="AU1140" s="37">
        <f t="shared" ref="AU1140:AV1155" si="136">SUM(C1140,E1140,G1140,I1140,K1140,M1140,O1140,Q1140,S1140,U1140,W1140,Y1140,AA1140,AC1140,AE1140,AG1140,AI1140,AK1140,AM1140,AO1140,AQ1140,AS1140)</f>
        <v>3856.7557844313487</v>
      </c>
      <c r="AV1140" s="37">
        <f t="shared" si="136"/>
        <v>17036.7435</v>
      </c>
      <c r="AW1140" s="83" t="s">
        <v>266</v>
      </c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</row>
    <row r="1141" spans="1:61" ht="15.75">
      <c r="A1141" s="76"/>
      <c r="B1141" s="8">
        <v>2019</v>
      </c>
      <c r="C1141" s="37">
        <v>0</v>
      </c>
      <c r="D1141" s="37">
        <v>0</v>
      </c>
      <c r="E1141" s="37">
        <v>1208</v>
      </c>
      <c r="F1141" s="37">
        <v>7272</v>
      </c>
      <c r="G1141" s="37">
        <v>0</v>
      </c>
      <c r="H1141" s="37">
        <v>0</v>
      </c>
      <c r="I1141" s="37">
        <v>891</v>
      </c>
      <c r="J1141" s="37">
        <v>4635</v>
      </c>
      <c r="K1141" s="37">
        <v>0</v>
      </c>
      <c r="L1141" s="37">
        <v>0</v>
      </c>
      <c r="M1141" s="37">
        <v>0</v>
      </c>
      <c r="N1141" s="37">
        <v>0</v>
      </c>
      <c r="O1141" s="37">
        <v>0</v>
      </c>
      <c r="P1141" s="37">
        <v>0</v>
      </c>
      <c r="Q1141" s="37">
        <v>6</v>
      </c>
      <c r="R1141" s="37">
        <v>42</v>
      </c>
      <c r="S1141" s="37">
        <v>69</v>
      </c>
      <c r="T1141" s="37">
        <v>504</v>
      </c>
      <c r="U1141" s="37">
        <v>0</v>
      </c>
      <c r="V1141" s="37">
        <v>0</v>
      </c>
      <c r="W1141" s="37">
        <v>389</v>
      </c>
      <c r="X1141" s="37">
        <v>872</v>
      </c>
      <c r="Y1141" s="37">
        <v>0</v>
      </c>
      <c r="Z1141" s="37">
        <v>0</v>
      </c>
      <c r="AA1141" s="37">
        <v>247</v>
      </c>
      <c r="AB1141" s="37">
        <v>233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8</v>
      </c>
      <c r="AJ1141" s="37">
        <v>110</v>
      </c>
      <c r="AK1141" s="37">
        <v>10</v>
      </c>
      <c r="AL1141" s="37">
        <v>92</v>
      </c>
      <c r="AM1141" s="37">
        <v>547</v>
      </c>
      <c r="AN1141" s="37">
        <v>2536</v>
      </c>
      <c r="AO1141" s="37">
        <v>0</v>
      </c>
      <c r="AP1141" s="37">
        <v>0</v>
      </c>
      <c r="AQ1141" s="37">
        <v>131</v>
      </c>
      <c r="AR1141" s="37">
        <v>125</v>
      </c>
      <c r="AS1141" s="37">
        <v>1</v>
      </c>
      <c r="AT1141" s="37">
        <v>3</v>
      </c>
      <c r="AU1141" s="37">
        <f t="shared" si="136"/>
        <v>3507</v>
      </c>
      <c r="AV1141" s="37">
        <f t="shared" si="136"/>
        <v>16424</v>
      </c>
      <c r="AW1141" s="84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</row>
    <row r="1142" spans="1:61" ht="15.75">
      <c r="A1142" s="77"/>
      <c r="B1142" s="8">
        <v>2020</v>
      </c>
      <c r="C1142" s="37">
        <v>0</v>
      </c>
      <c r="D1142" s="37">
        <v>0</v>
      </c>
      <c r="E1142" s="37">
        <v>1605</v>
      </c>
      <c r="F1142" s="37">
        <v>8848</v>
      </c>
      <c r="G1142" s="37">
        <v>33</v>
      </c>
      <c r="H1142" s="37">
        <v>172</v>
      </c>
      <c r="I1142" s="37">
        <v>401</v>
      </c>
      <c r="J1142" s="37">
        <v>2577</v>
      </c>
      <c r="K1142" s="37">
        <v>0</v>
      </c>
      <c r="L1142" s="37">
        <v>0</v>
      </c>
      <c r="M1142" s="37">
        <v>0</v>
      </c>
      <c r="N1142" s="37">
        <v>0</v>
      </c>
      <c r="O1142" s="37">
        <v>0</v>
      </c>
      <c r="P1142" s="37">
        <v>0</v>
      </c>
      <c r="Q1142" s="37">
        <v>1</v>
      </c>
      <c r="R1142" s="37">
        <v>6</v>
      </c>
      <c r="S1142" s="37">
        <v>117</v>
      </c>
      <c r="T1142" s="37">
        <v>768</v>
      </c>
      <c r="U1142" s="37">
        <v>0</v>
      </c>
      <c r="V1142" s="37">
        <v>0</v>
      </c>
      <c r="W1142" s="37">
        <v>471</v>
      </c>
      <c r="X1142" s="37">
        <v>1150</v>
      </c>
      <c r="Y1142" s="37">
        <v>0</v>
      </c>
      <c r="Z1142" s="37">
        <v>0</v>
      </c>
      <c r="AA1142" s="37">
        <v>220</v>
      </c>
      <c r="AB1142" s="37">
        <v>178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16</v>
      </c>
      <c r="AJ1142" s="37">
        <v>118</v>
      </c>
      <c r="AK1142" s="37">
        <v>0</v>
      </c>
      <c r="AL1142" s="37">
        <v>0</v>
      </c>
      <c r="AM1142" s="37">
        <v>1059</v>
      </c>
      <c r="AN1142" s="37">
        <v>5118</v>
      </c>
      <c r="AO1142" s="37">
        <v>0</v>
      </c>
      <c r="AP1142" s="37">
        <v>0</v>
      </c>
      <c r="AQ1142" s="37">
        <v>42</v>
      </c>
      <c r="AR1142" s="37">
        <v>49</v>
      </c>
      <c r="AS1142" s="37">
        <v>0</v>
      </c>
      <c r="AT1142" s="37">
        <v>0</v>
      </c>
      <c r="AU1142" s="37">
        <f t="shared" si="136"/>
        <v>3965</v>
      </c>
      <c r="AV1142" s="37">
        <f t="shared" si="136"/>
        <v>18984</v>
      </c>
      <c r="AW1142" s="85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</row>
    <row r="1143" spans="1:61" ht="15.75">
      <c r="A1143" s="75" t="s">
        <v>16</v>
      </c>
      <c r="B1143" s="8">
        <v>2018</v>
      </c>
      <c r="C1143" s="37">
        <v>0</v>
      </c>
      <c r="D1143" s="37">
        <v>0</v>
      </c>
      <c r="E1143" s="37">
        <v>0</v>
      </c>
      <c r="F1143" s="37">
        <v>0</v>
      </c>
      <c r="G1143" s="37">
        <v>2</v>
      </c>
      <c r="H1143" s="37">
        <v>6</v>
      </c>
      <c r="I1143" s="37">
        <v>1173</v>
      </c>
      <c r="J1143" s="37">
        <v>5394</v>
      </c>
      <c r="K1143" s="37">
        <v>0</v>
      </c>
      <c r="L1143" s="37">
        <v>0</v>
      </c>
      <c r="M1143" s="37">
        <v>0</v>
      </c>
      <c r="N1143" s="37">
        <v>0</v>
      </c>
      <c r="O1143" s="37">
        <v>0</v>
      </c>
      <c r="P1143" s="37">
        <v>0</v>
      </c>
      <c r="Q1143" s="37">
        <v>2100</v>
      </c>
      <c r="R1143" s="37">
        <v>5458</v>
      </c>
      <c r="S1143" s="37">
        <v>1</v>
      </c>
      <c r="T1143" s="37">
        <v>16</v>
      </c>
      <c r="U1143" s="37">
        <v>0</v>
      </c>
      <c r="V1143" s="37">
        <v>0</v>
      </c>
      <c r="W1143" s="37">
        <v>1455</v>
      </c>
      <c r="X1143" s="37">
        <v>6857</v>
      </c>
      <c r="Y1143" s="37">
        <v>0</v>
      </c>
      <c r="Z1143" s="37">
        <v>0</v>
      </c>
      <c r="AA1143" s="37">
        <v>54930</v>
      </c>
      <c r="AB1143" s="37">
        <v>21572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15</v>
      </c>
      <c r="AJ1143" s="37">
        <v>191</v>
      </c>
      <c r="AK1143" s="37">
        <v>0</v>
      </c>
      <c r="AL1143" s="37">
        <v>0</v>
      </c>
      <c r="AM1143" s="37">
        <v>6583</v>
      </c>
      <c r="AN1143" s="37">
        <v>6397</v>
      </c>
      <c r="AO1143" s="37">
        <v>0</v>
      </c>
      <c r="AP1143" s="37">
        <v>11</v>
      </c>
      <c r="AQ1143" s="37">
        <v>0</v>
      </c>
      <c r="AR1143" s="37">
        <v>1</v>
      </c>
      <c r="AS1143" s="37">
        <v>1071</v>
      </c>
      <c r="AT1143" s="37">
        <v>1336</v>
      </c>
      <c r="AU1143" s="37">
        <f t="shared" si="136"/>
        <v>67330</v>
      </c>
      <c r="AV1143" s="37">
        <f t="shared" si="136"/>
        <v>47239</v>
      </c>
      <c r="AW1143" s="83" t="s">
        <v>17</v>
      </c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</row>
    <row r="1144" spans="1:61" ht="15.75">
      <c r="A1144" s="76"/>
      <c r="B1144" s="8">
        <v>2019</v>
      </c>
      <c r="C1144" s="37">
        <v>1</v>
      </c>
      <c r="D1144" s="37">
        <v>5</v>
      </c>
      <c r="E1144" s="37">
        <v>0</v>
      </c>
      <c r="F1144" s="37">
        <v>0</v>
      </c>
      <c r="G1144" s="37">
        <v>61</v>
      </c>
      <c r="H1144" s="37">
        <v>84</v>
      </c>
      <c r="I1144" s="37">
        <v>608</v>
      </c>
      <c r="J1144" s="37">
        <v>2573</v>
      </c>
      <c r="K1144" s="37">
        <v>0</v>
      </c>
      <c r="L1144" s="37">
        <v>0</v>
      </c>
      <c r="M1144" s="37">
        <v>0</v>
      </c>
      <c r="N1144" s="37">
        <v>0</v>
      </c>
      <c r="O1144" s="37">
        <v>10</v>
      </c>
      <c r="P1144" s="37">
        <v>19</v>
      </c>
      <c r="Q1144" s="37">
        <v>1209</v>
      </c>
      <c r="R1144" s="37">
        <v>3414</v>
      </c>
      <c r="S1144" s="37">
        <v>0.125</v>
      </c>
      <c r="T1144" s="37">
        <v>2</v>
      </c>
      <c r="U1144" s="37">
        <v>0</v>
      </c>
      <c r="V1144" s="37">
        <v>1</v>
      </c>
      <c r="W1144" s="37">
        <v>465</v>
      </c>
      <c r="X1144" s="37">
        <v>8357</v>
      </c>
      <c r="Y1144" s="37">
        <v>0</v>
      </c>
      <c r="Z1144" s="37">
        <v>0</v>
      </c>
      <c r="AA1144" s="37">
        <v>46734</v>
      </c>
      <c r="AB1144" s="37">
        <v>26163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0.2356020942408377</v>
      </c>
      <c r="AJ1144" s="37">
        <v>3</v>
      </c>
      <c r="AK1144" s="37">
        <v>0</v>
      </c>
      <c r="AL1144" s="37">
        <v>0</v>
      </c>
      <c r="AM1144" s="37">
        <v>8759</v>
      </c>
      <c r="AN1144" s="37">
        <v>6195</v>
      </c>
      <c r="AO1144" s="37">
        <v>2</v>
      </c>
      <c r="AP1144" s="37">
        <v>42</v>
      </c>
      <c r="AQ1144" s="37">
        <v>0</v>
      </c>
      <c r="AR1144" s="37">
        <v>1</v>
      </c>
      <c r="AS1144" s="37">
        <v>1866</v>
      </c>
      <c r="AT1144" s="37">
        <v>2036</v>
      </c>
      <c r="AU1144" s="37">
        <f t="shared" si="136"/>
        <v>59715.360602094239</v>
      </c>
      <c r="AV1144" s="37">
        <f t="shared" si="136"/>
        <v>48895</v>
      </c>
      <c r="AW1144" s="84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</row>
    <row r="1145" spans="1:61" ht="15.75">
      <c r="A1145" s="77"/>
      <c r="B1145" s="8">
        <v>2020</v>
      </c>
      <c r="C1145" s="37">
        <v>0</v>
      </c>
      <c r="D1145" s="37">
        <v>0</v>
      </c>
      <c r="E1145" s="37">
        <v>0</v>
      </c>
      <c r="F1145" s="37">
        <v>0</v>
      </c>
      <c r="G1145" s="37">
        <v>78</v>
      </c>
      <c r="H1145" s="37">
        <v>415</v>
      </c>
      <c r="I1145" s="37">
        <v>1891</v>
      </c>
      <c r="J1145" s="37">
        <v>9879</v>
      </c>
      <c r="K1145" s="37">
        <v>0</v>
      </c>
      <c r="L1145" s="37">
        <v>0</v>
      </c>
      <c r="M1145" s="37">
        <v>0</v>
      </c>
      <c r="N1145" s="37">
        <v>0</v>
      </c>
      <c r="O1145" s="37">
        <v>29</v>
      </c>
      <c r="P1145" s="37">
        <v>38</v>
      </c>
      <c r="Q1145" s="37">
        <v>211</v>
      </c>
      <c r="R1145" s="37">
        <v>727</v>
      </c>
      <c r="S1145" s="37">
        <v>7</v>
      </c>
      <c r="T1145" s="37">
        <v>4</v>
      </c>
      <c r="U1145" s="37">
        <v>0</v>
      </c>
      <c r="V1145" s="37">
        <v>0</v>
      </c>
      <c r="W1145" s="37">
        <v>598</v>
      </c>
      <c r="X1145" s="37">
        <v>7412</v>
      </c>
      <c r="Y1145" s="37">
        <v>22</v>
      </c>
      <c r="Z1145" s="37">
        <v>70</v>
      </c>
      <c r="AA1145" s="37">
        <v>42146</v>
      </c>
      <c r="AB1145" s="37">
        <v>17498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1</v>
      </c>
      <c r="AK1145" s="37">
        <v>0</v>
      </c>
      <c r="AL1145" s="37">
        <v>0</v>
      </c>
      <c r="AM1145" s="37">
        <v>8193</v>
      </c>
      <c r="AN1145" s="37">
        <v>5859</v>
      </c>
      <c r="AO1145" s="37">
        <v>23</v>
      </c>
      <c r="AP1145" s="37">
        <v>696</v>
      </c>
      <c r="AQ1145" s="37">
        <v>122</v>
      </c>
      <c r="AR1145" s="37">
        <v>252</v>
      </c>
      <c r="AS1145" s="37">
        <v>1524</v>
      </c>
      <c r="AT1145" s="37">
        <v>2510</v>
      </c>
      <c r="AU1145" s="37">
        <f t="shared" si="136"/>
        <v>54844</v>
      </c>
      <c r="AV1145" s="37">
        <f t="shared" si="136"/>
        <v>45361</v>
      </c>
      <c r="AW1145" s="85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</row>
    <row r="1146" spans="1:61" ht="15.75">
      <c r="A1146" s="75" t="s">
        <v>18</v>
      </c>
      <c r="B1146" s="8">
        <v>2018</v>
      </c>
      <c r="C1146" s="37">
        <v>0</v>
      </c>
      <c r="D1146" s="37">
        <v>0</v>
      </c>
      <c r="E1146" s="37">
        <v>571</v>
      </c>
      <c r="F1146" s="37">
        <v>3144</v>
      </c>
      <c r="G1146" s="37">
        <v>0</v>
      </c>
      <c r="H1146" s="37">
        <v>0</v>
      </c>
      <c r="I1146" s="37">
        <v>66</v>
      </c>
      <c r="J1146" s="37">
        <v>9879</v>
      </c>
      <c r="K1146" s="37">
        <v>0</v>
      </c>
      <c r="L1146" s="37">
        <v>0</v>
      </c>
      <c r="M1146" s="37">
        <v>0</v>
      </c>
      <c r="N1146" s="37">
        <v>0</v>
      </c>
      <c r="O1146" s="37">
        <v>7</v>
      </c>
      <c r="P1146" s="37">
        <v>18</v>
      </c>
      <c r="Q1146" s="37">
        <v>7626</v>
      </c>
      <c r="R1146" s="37">
        <v>6999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3172</v>
      </c>
      <c r="AB1146" s="37">
        <v>2061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222</v>
      </c>
      <c r="AN1146" s="37">
        <v>676</v>
      </c>
      <c r="AO1146" s="37">
        <v>0</v>
      </c>
      <c r="AP1146" s="37">
        <v>0</v>
      </c>
      <c r="AQ1146" s="37">
        <v>0</v>
      </c>
      <c r="AR1146" s="37">
        <v>0</v>
      </c>
      <c r="AS1146" s="37">
        <v>3</v>
      </c>
      <c r="AT1146" s="37">
        <v>22</v>
      </c>
      <c r="AU1146" s="37">
        <f t="shared" si="136"/>
        <v>11667</v>
      </c>
      <c r="AV1146" s="37">
        <f t="shared" si="136"/>
        <v>22799</v>
      </c>
      <c r="AW1146" s="83" t="s">
        <v>267</v>
      </c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</row>
    <row r="1147" spans="1:61" ht="15.75">
      <c r="A1147" s="76"/>
      <c r="B1147" s="8">
        <v>2019</v>
      </c>
      <c r="C1147" s="37">
        <v>0</v>
      </c>
      <c r="D1147" s="37">
        <v>0</v>
      </c>
      <c r="E1147" s="37">
        <v>654</v>
      </c>
      <c r="F1147" s="37">
        <v>5061</v>
      </c>
      <c r="G1147" s="37">
        <v>0</v>
      </c>
      <c r="H1147" s="37">
        <v>0</v>
      </c>
      <c r="I1147" s="37">
        <v>1</v>
      </c>
      <c r="J1147" s="37">
        <v>3</v>
      </c>
      <c r="K1147" s="37">
        <v>0</v>
      </c>
      <c r="L1147" s="37">
        <v>0</v>
      </c>
      <c r="M1147" s="37">
        <v>0</v>
      </c>
      <c r="N1147" s="37">
        <v>0</v>
      </c>
      <c r="O1147" s="37">
        <v>0</v>
      </c>
      <c r="P1147" s="37">
        <v>0</v>
      </c>
      <c r="Q1147" s="37">
        <v>7060</v>
      </c>
      <c r="R1147" s="37">
        <v>11411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5171</v>
      </c>
      <c r="AB1147" s="37">
        <v>4220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833</v>
      </c>
      <c r="AN1147" s="37">
        <v>588</v>
      </c>
      <c r="AO1147" s="37">
        <v>112</v>
      </c>
      <c r="AP1147" s="37">
        <v>92</v>
      </c>
      <c r="AQ1147" s="37">
        <v>27</v>
      </c>
      <c r="AR1147" s="37">
        <v>47</v>
      </c>
      <c r="AS1147" s="37">
        <v>23</v>
      </c>
      <c r="AT1147" s="37">
        <v>28</v>
      </c>
      <c r="AU1147" s="37">
        <f t="shared" si="136"/>
        <v>13881</v>
      </c>
      <c r="AV1147" s="37">
        <f t="shared" si="136"/>
        <v>21450</v>
      </c>
      <c r="AW1147" s="84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</row>
    <row r="1148" spans="1:61" ht="15.75">
      <c r="A1148" s="77"/>
      <c r="B1148" s="8">
        <v>2020</v>
      </c>
      <c r="C1148" s="37">
        <v>0</v>
      </c>
      <c r="D1148" s="37">
        <v>0</v>
      </c>
      <c r="E1148" s="37">
        <v>381</v>
      </c>
      <c r="F1148" s="37">
        <v>2542</v>
      </c>
      <c r="G1148" s="37">
        <v>0</v>
      </c>
      <c r="H1148" s="37">
        <v>0</v>
      </c>
      <c r="I1148" s="37">
        <v>84</v>
      </c>
      <c r="J1148" s="37">
        <v>163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6639</v>
      </c>
      <c r="R1148" s="37">
        <v>11031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3748</v>
      </c>
      <c r="AB1148" s="37">
        <v>4081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7">
        <v>879</v>
      </c>
      <c r="AN1148" s="37">
        <v>504</v>
      </c>
      <c r="AO1148" s="37">
        <v>0</v>
      </c>
      <c r="AP1148" s="37">
        <v>4</v>
      </c>
      <c r="AQ1148" s="37">
        <v>0</v>
      </c>
      <c r="AR1148" s="37">
        <v>0</v>
      </c>
      <c r="AS1148" s="37">
        <v>16</v>
      </c>
      <c r="AT1148" s="37">
        <v>5</v>
      </c>
      <c r="AU1148" s="37">
        <f t="shared" si="136"/>
        <v>11747</v>
      </c>
      <c r="AV1148" s="37">
        <f t="shared" si="136"/>
        <v>18330</v>
      </c>
      <c r="AW1148" s="85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</row>
    <row r="1149" spans="1:61" ht="15.75">
      <c r="A1149" s="75" t="s">
        <v>19</v>
      </c>
      <c r="B1149" s="8">
        <v>2018</v>
      </c>
      <c r="C1149" s="37">
        <v>0</v>
      </c>
      <c r="D1149" s="37">
        <v>0</v>
      </c>
      <c r="E1149" s="37">
        <v>91</v>
      </c>
      <c r="F1149" s="37">
        <v>653</v>
      </c>
      <c r="G1149" s="37">
        <v>0</v>
      </c>
      <c r="H1149" s="37">
        <v>0</v>
      </c>
      <c r="I1149" s="37">
        <v>0</v>
      </c>
      <c r="J1149" s="37" t="s">
        <v>162</v>
      </c>
      <c r="K1149" s="37">
        <v>96</v>
      </c>
      <c r="L1149" s="37">
        <v>100</v>
      </c>
      <c r="M1149" s="37"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1059</v>
      </c>
      <c r="AB1149" s="37">
        <v>1320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766</v>
      </c>
      <c r="AL1149" s="37">
        <v>367</v>
      </c>
      <c r="AM1149" s="37">
        <v>195</v>
      </c>
      <c r="AN1149" s="37">
        <v>330</v>
      </c>
      <c r="AO1149" s="37">
        <v>1955</v>
      </c>
      <c r="AP1149" s="37">
        <v>1949</v>
      </c>
      <c r="AQ1149" s="37">
        <v>458</v>
      </c>
      <c r="AR1149" s="37">
        <v>672</v>
      </c>
      <c r="AS1149" s="37">
        <v>272</v>
      </c>
      <c r="AT1149" s="37">
        <v>454</v>
      </c>
      <c r="AU1149" s="37">
        <f>SUM(C1149,E1149,G1149,I1149,K1149,M1149,O1149,Q1149,S1149,U1149,W1149,Y1149,AA1149,AC1149,AE1149,AG1149,AI1149,AK1149,AM1149,AO1149,AQ1149,AS1149)</f>
        <v>4892</v>
      </c>
      <c r="AV1149" s="37">
        <f>SUM(D1149,F1149,H1149,J1149,L1149,N1149,P1149,R1149,T1149,V1149,X1149,Z1149,AB1149,AD1149,AF1149,AH1149,AJ1149,AL1149,AN1149,AP1149,AR1149,AT1149)</f>
        <v>5845</v>
      </c>
      <c r="AW1149" s="83" t="s">
        <v>268</v>
      </c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</row>
    <row r="1150" spans="1:61" ht="15.75">
      <c r="A1150" s="76"/>
      <c r="B1150" s="8">
        <v>2019</v>
      </c>
      <c r="C1150" s="37">
        <v>0</v>
      </c>
      <c r="D1150" s="37">
        <v>0</v>
      </c>
      <c r="E1150" s="37">
        <v>115</v>
      </c>
      <c r="F1150" s="37">
        <v>555</v>
      </c>
      <c r="G1150" s="37">
        <v>0</v>
      </c>
      <c r="H1150" s="37">
        <v>0</v>
      </c>
      <c r="I1150" s="37">
        <v>0</v>
      </c>
      <c r="J1150" s="37">
        <v>0</v>
      </c>
      <c r="K1150" s="37">
        <v>63</v>
      </c>
      <c r="L1150" s="37">
        <v>66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237</v>
      </c>
      <c r="AB1150" s="37">
        <v>452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1007</v>
      </c>
      <c r="AL1150" s="37">
        <v>418</v>
      </c>
      <c r="AM1150" s="37">
        <v>250</v>
      </c>
      <c r="AN1150" s="37">
        <v>237</v>
      </c>
      <c r="AO1150" s="37">
        <v>7839</v>
      </c>
      <c r="AP1150" s="37">
        <v>6583</v>
      </c>
      <c r="AQ1150" s="37">
        <v>898</v>
      </c>
      <c r="AR1150" s="37">
        <v>1013</v>
      </c>
      <c r="AS1150" s="37">
        <v>76</v>
      </c>
      <c r="AT1150" s="37">
        <v>172</v>
      </c>
      <c r="AU1150" s="37">
        <f t="shared" si="136"/>
        <v>10485</v>
      </c>
      <c r="AV1150" s="37">
        <f t="shared" si="136"/>
        <v>9496</v>
      </c>
      <c r="AW1150" s="84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</row>
    <row r="1151" spans="1:61" ht="15.75">
      <c r="A1151" s="77"/>
      <c r="B1151" s="8">
        <v>2020</v>
      </c>
      <c r="C1151" s="37">
        <v>0</v>
      </c>
      <c r="D1151" s="37">
        <v>0</v>
      </c>
      <c r="E1151" s="37">
        <v>44</v>
      </c>
      <c r="F1151" s="37">
        <v>293</v>
      </c>
      <c r="G1151" s="37">
        <v>8</v>
      </c>
      <c r="H1151" s="37">
        <v>12</v>
      </c>
      <c r="I1151" s="37">
        <v>0</v>
      </c>
      <c r="J1151" s="37">
        <v>18</v>
      </c>
      <c r="K1151" s="37">
        <v>42</v>
      </c>
      <c r="L1151" s="37">
        <v>92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516</v>
      </c>
      <c r="AB1151" s="37">
        <v>591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1137</v>
      </c>
      <c r="AL1151" s="37">
        <v>486</v>
      </c>
      <c r="AM1151" s="37">
        <v>37</v>
      </c>
      <c r="AN1151" s="37">
        <v>74</v>
      </c>
      <c r="AO1151" s="37">
        <v>13026</v>
      </c>
      <c r="AP1151" s="37">
        <v>12276</v>
      </c>
      <c r="AQ1151" s="37">
        <v>752</v>
      </c>
      <c r="AR1151" s="37">
        <v>870</v>
      </c>
      <c r="AS1151" s="37">
        <v>0</v>
      </c>
      <c r="AT1151" s="37">
        <v>0</v>
      </c>
      <c r="AU1151" s="37">
        <f t="shared" si="136"/>
        <v>15562</v>
      </c>
      <c r="AV1151" s="37">
        <f t="shared" si="136"/>
        <v>14712</v>
      </c>
      <c r="AW1151" s="85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</row>
    <row r="1152" spans="1:61" ht="15.75">
      <c r="A1152" s="75" t="s">
        <v>20</v>
      </c>
      <c r="B1152" s="8">
        <v>2018</v>
      </c>
      <c r="C1152" s="37">
        <v>0</v>
      </c>
      <c r="D1152" s="37">
        <v>0</v>
      </c>
      <c r="E1152" s="37">
        <v>91</v>
      </c>
      <c r="F1152" s="37">
        <v>653</v>
      </c>
      <c r="G1152" s="37">
        <v>0</v>
      </c>
      <c r="H1152" s="37">
        <v>0</v>
      </c>
      <c r="I1152" s="37">
        <v>0</v>
      </c>
      <c r="J1152" s="37">
        <v>0</v>
      </c>
      <c r="K1152" s="37">
        <v>96</v>
      </c>
      <c r="L1152" s="37">
        <v>100</v>
      </c>
      <c r="M1152" s="37"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1059</v>
      </c>
      <c r="AB1152" s="37">
        <v>1320</v>
      </c>
      <c r="AC1152" s="37">
        <v>0</v>
      </c>
      <c r="AD1152" s="37">
        <v>0</v>
      </c>
      <c r="AE1152" s="37">
        <v>0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7">
        <v>766</v>
      </c>
      <c r="AL1152" s="37">
        <v>367</v>
      </c>
      <c r="AM1152" s="37">
        <v>195</v>
      </c>
      <c r="AN1152" s="37">
        <v>330</v>
      </c>
      <c r="AO1152" s="37">
        <v>1955</v>
      </c>
      <c r="AP1152" s="37">
        <v>1949</v>
      </c>
      <c r="AQ1152" s="37">
        <v>458</v>
      </c>
      <c r="AR1152" s="37">
        <v>672</v>
      </c>
      <c r="AS1152" s="37">
        <v>272</v>
      </c>
      <c r="AT1152" s="37">
        <v>454</v>
      </c>
      <c r="AU1152" s="37">
        <f t="shared" si="136"/>
        <v>4892</v>
      </c>
      <c r="AV1152" s="37">
        <f t="shared" si="136"/>
        <v>5845</v>
      </c>
      <c r="AW1152" s="83" t="s">
        <v>269</v>
      </c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</row>
    <row r="1153" spans="1:61" ht="15.75">
      <c r="A1153" s="76"/>
      <c r="B1153" s="8">
        <v>2019</v>
      </c>
      <c r="C1153" s="37">
        <v>0</v>
      </c>
      <c r="D1153" s="37">
        <v>0</v>
      </c>
      <c r="E1153" s="37">
        <v>0</v>
      </c>
      <c r="F1153" s="37">
        <v>0</v>
      </c>
      <c r="G1153" s="37">
        <v>0</v>
      </c>
      <c r="H1153" s="37">
        <v>0</v>
      </c>
      <c r="I1153" s="37">
        <v>760</v>
      </c>
      <c r="J1153" s="37">
        <v>1084</v>
      </c>
      <c r="K1153" s="37">
        <v>0</v>
      </c>
      <c r="L1153" s="37">
        <v>0</v>
      </c>
      <c r="M1153" s="37"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7">
        <v>3527</v>
      </c>
      <c r="AP1153" s="37">
        <v>3494</v>
      </c>
      <c r="AQ1153" s="37">
        <v>84</v>
      </c>
      <c r="AR1153" s="37">
        <v>141</v>
      </c>
      <c r="AS1153" s="37">
        <v>0</v>
      </c>
      <c r="AT1153" s="37">
        <v>0</v>
      </c>
      <c r="AU1153" s="37">
        <f t="shared" si="136"/>
        <v>4371</v>
      </c>
      <c r="AV1153" s="37">
        <f t="shared" si="136"/>
        <v>4719</v>
      </c>
      <c r="AW1153" s="84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</row>
    <row r="1154" spans="1:61" ht="15.75">
      <c r="A1154" s="77"/>
      <c r="B1154" s="8">
        <v>2020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308</v>
      </c>
      <c r="J1154" s="37">
        <v>467</v>
      </c>
      <c r="K1154" s="37">
        <v>0</v>
      </c>
      <c r="L1154" s="37">
        <v>0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7">
        <v>0</v>
      </c>
      <c r="AN1154" s="37">
        <v>0</v>
      </c>
      <c r="AO1154" s="37">
        <v>2351</v>
      </c>
      <c r="AP1154" s="37">
        <v>2557</v>
      </c>
      <c r="AQ1154" s="37">
        <v>160</v>
      </c>
      <c r="AR1154" s="37">
        <v>185</v>
      </c>
      <c r="AS1154" s="37">
        <v>0</v>
      </c>
      <c r="AT1154" s="37">
        <v>0</v>
      </c>
      <c r="AU1154" s="37">
        <f t="shared" si="136"/>
        <v>2819</v>
      </c>
      <c r="AV1154" s="37">
        <f t="shared" si="136"/>
        <v>3209</v>
      </c>
      <c r="AW1154" s="85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</row>
    <row r="1155" spans="1:61" ht="15.75">
      <c r="A1155" s="75" t="s">
        <v>21</v>
      </c>
      <c r="B1155" s="8">
        <v>2018</v>
      </c>
      <c r="C1155" s="37">
        <v>0</v>
      </c>
      <c r="D1155" s="37">
        <v>0</v>
      </c>
      <c r="E1155" s="37">
        <v>29</v>
      </c>
      <c r="F1155" s="37">
        <v>36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7">
        <v>0</v>
      </c>
      <c r="AN1155" s="37">
        <v>0</v>
      </c>
      <c r="AO1155" s="37">
        <v>0</v>
      </c>
      <c r="AP1155" s="37">
        <v>0</v>
      </c>
      <c r="AQ1155" s="37">
        <v>17</v>
      </c>
      <c r="AR1155" s="37">
        <v>17</v>
      </c>
      <c r="AS1155" s="37">
        <v>0</v>
      </c>
      <c r="AT1155" s="37">
        <v>0</v>
      </c>
      <c r="AU1155" s="37">
        <f t="shared" si="136"/>
        <v>46</v>
      </c>
      <c r="AV1155" s="37">
        <f t="shared" si="136"/>
        <v>53</v>
      </c>
      <c r="AW1155" s="83" t="s">
        <v>270</v>
      </c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</row>
    <row r="1156" spans="1:61" ht="15.75">
      <c r="A1156" s="76"/>
      <c r="B1156" s="8">
        <v>2019</v>
      </c>
      <c r="C1156" s="37">
        <v>0</v>
      </c>
      <c r="D1156" s="37">
        <v>0</v>
      </c>
      <c r="E1156" s="37">
        <v>29</v>
      </c>
      <c r="F1156" s="37">
        <v>32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7">
        <v>0</v>
      </c>
      <c r="AP1156" s="37">
        <v>0</v>
      </c>
      <c r="AQ1156" s="37">
        <v>29</v>
      </c>
      <c r="AR1156" s="37">
        <v>31</v>
      </c>
      <c r="AS1156" s="37">
        <v>0</v>
      </c>
      <c r="AT1156" s="37">
        <v>0</v>
      </c>
      <c r="AU1156" s="37">
        <f t="shared" ref="AU1156:AV1205" si="137">SUM(C1156,E1156,G1156,I1156,K1156,M1156,O1156,Q1156,S1156,U1156,W1156,Y1156,AA1156,AC1156,AE1156,AG1156,AI1156,AK1156,AM1156,AO1156,AQ1156,AS1156)</f>
        <v>58</v>
      </c>
      <c r="AV1156" s="37">
        <f t="shared" si="137"/>
        <v>63</v>
      </c>
      <c r="AW1156" s="84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</row>
    <row r="1157" spans="1:61" ht="15.75">
      <c r="A1157" s="77"/>
      <c r="B1157" s="8">
        <v>2020</v>
      </c>
      <c r="C1157" s="37">
        <v>0</v>
      </c>
      <c r="D1157" s="37">
        <v>0</v>
      </c>
      <c r="E1157" s="37">
        <v>0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54</v>
      </c>
      <c r="AB1157" s="37">
        <v>70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1</v>
      </c>
      <c r="AH1157" s="37">
        <v>2</v>
      </c>
      <c r="AI1157" s="37">
        <v>0</v>
      </c>
      <c r="AJ1157" s="37">
        <v>0</v>
      </c>
      <c r="AK1157" s="37">
        <v>0</v>
      </c>
      <c r="AL1157" s="37">
        <v>0</v>
      </c>
      <c r="AM1157" s="37">
        <v>0</v>
      </c>
      <c r="AN1157" s="37">
        <v>0</v>
      </c>
      <c r="AO1157" s="37">
        <v>0</v>
      </c>
      <c r="AP1157" s="37">
        <v>0</v>
      </c>
      <c r="AQ1157" s="37">
        <v>0</v>
      </c>
      <c r="AR1157" s="37">
        <v>0</v>
      </c>
      <c r="AS1157" s="37">
        <v>0</v>
      </c>
      <c r="AT1157" s="37">
        <v>0</v>
      </c>
      <c r="AU1157" s="37">
        <f t="shared" si="137"/>
        <v>55</v>
      </c>
      <c r="AV1157" s="37">
        <f t="shared" si="137"/>
        <v>72</v>
      </c>
      <c r="AW1157" s="85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</row>
    <row r="1158" spans="1:61" ht="15.75">
      <c r="A1158" s="75" t="s">
        <v>113</v>
      </c>
      <c r="B1158" s="8">
        <v>2018</v>
      </c>
      <c r="C1158" s="37">
        <v>0</v>
      </c>
      <c r="D1158" s="37">
        <v>0</v>
      </c>
      <c r="E1158" s="37">
        <v>0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9</v>
      </c>
      <c r="AB1158" s="37">
        <v>77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7">
        <v>0</v>
      </c>
      <c r="AN1158" s="37">
        <v>0</v>
      </c>
      <c r="AO1158" s="37">
        <v>0</v>
      </c>
      <c r="AP1158" s="37">
        <v>0</v>
      </c>
      <c r="AQ1158" s="37">
        <v>0</v>
      </c>
      <c r="AR1158" s="37">
        <v>0</v>
      </c>
      <c r="AS1158" s="37">
        <v>0</v>
      </c>
      <c r="AT1158" s="37">
        <v>0</v>
      </c>
      <c r="AU1158" s="37">
        <f t="shared" si="137"/>
        <v>9</v>
      </c>
      <c r="AV1158" s="37">
        <f t="shared" si="137"/>
        <v>77</v>
      </c>
      <c r="AW1158" s="83" t="s">
        <v>76</v>
      </c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</row>
    <row r="1159" spans="1:61" ht="15.75">
      <c r="A1159" s="76"/>
      <c r="B1159" s="8">
        <v>2019</v>
      </c>
      <c r="C1159" s="37">
        <v>0</v>
      </c>
      <c r="D1159" s="37">
        <v>0</v>
      </c>
      <c r="E1159" s="37">
        <v>12</v>
      </c>
      <c r="F1159" s="37">
        <v>53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7">
        <v>0</v>
      </c>
      <c r="AP1159" s="37">
        <v>0</v>
      </c>
      <c r="AQ1159" s="37">
        <v>0</v>
      </c>
      <c r="AR1159" s="37">
        <v>0</v>
      </c>
      <c r="AS1159" s="37">
        <v>0</v>
      </c>
      <c r="AT1159" s="37">
        <v>0</v>
      </c>
      <c r="AU1159" s="37">
        <f t="shared" si="137"/>
        <v>12</v>
      </c>
      <c r="AV1159" s="37">
        <f t="shared" si="137"/>
        <v>53</v>
      </c>
      <c r="AW1159" s="84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</row>
    <row r="1160" spans="1:61" ht="15.75">
      <c r="A1160" s="77"/>
      <c r="B1160" s="8">
        <v>2020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  <c r="AJ1160" s="37">
        <v>0</v>
      </c>
      <c r="AK1160" s="37">
        <v>0</v>
      </c>
      <c r="AL1160" s="37">
        <v>0</v>
      </c>
      <c r="AM1160" s="37">
        <v>0</v>
      </c>
      <c r="AN1160" s="37">
        <v>0</v>
      </c>
      <c r="AO1160" s="37">
        <v>0</v>
      </c>
      <c r="AP1160" s="37">
        <v>0</v>
      </c>
      <c r="AQ1160" s="37">
        <v>0</v>
      </c>
      <c r="AR1160" s="37">
        <v>0</v>
      </c>
      <c r="AS1160" s="37">
        <v>0</v>
      </c>
      <c r="AT1160" s="37">
        <v>0</v>
      </c>
      <c r="AU1160" s="37">
        <f t="shared" si="137"/>
        <v>0</v>
      </c>
      <c r="AV1160" s="37">
        <f t="shared" si="137"/>
        <v>0</v>
      </c>
      <c r="AW1160" s="85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</row>
    <row r="1161" spans="1:61" ht="15.75">
      <c r="A1161" s="75" t="s">
        <v>24</v>
      </c>
      <c r="B1161" s="8">
        <v>2018</v>
      </c>
      <c r="C1161" s="37">
        <v>87</v>
      </c>
      <c r="D1161" s="37">
        <v>357</v>
      </c>
      <c r="E1161" s="37">
        <v>19135</v>
      </c>
      <c r="F1161" s="37">
        <v>104573</v>
      </c>
      <c r="G1161" s="37">
        <v>8977</v>
      </c>
      <c r="H1161" s="37">
        <v>20288</v>
      </c>
      <c r="I1161" s="37">
        <v>1183</v>
      </c>
      <c r="J1161" s="37">
        <v>5742</v>
      </c>
      <c r="K1161" s="37">
        <v>0</v>
      </c>
      <c r="L1161" s="37">
        <v>0</v>
      </c>
      <c r="M1161" s="37"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713</v>
      </c>
      <c r="T1161" s="37">
        <v>2578</v>
      </c>
      <c r="U1161" s="37">
        <v>0</v>
      </c>
      <c r="V1161" s="37">
        <v>0</v>
      </c>
      <c r="W1161" s="37">
        <v>153</v>
      </c>
      <c r="X1161" s="37">
        <v>414</v>
      </c>
      <c r="Y1161" s="37">
        <v>2</v>
      </c>
      <c r="Z1161" s="37">
        <v>4</v>
      </c>
      <c r="AA1161" s="37">
        <v>27732</v>
      </c>
      <c r="AB1161" s="37">
        <v>23932</v>
      </c>
      <c r="AC1161" s="37">
        <v>0</v>
      </c>
      <c r="AD1161" s="37">
        <v>0</v>
      </c>
      <c r="AE1161" s="37">
        <v>0</v>
      </c>
      <c r="AF1161" s="37">
        <v>0</v>
      </c>
      <c r="AG1161" s="37">
        <v>1</v>
      </c>
      <c r="AH1161" s="37">
        <v>5</v>
      </c>
      <c r="AI1161" s="37">
        <v>83</v>
      </c>
      <c r="AJ1161" s="37">
        <v>915</v>
      </c>
      <c r="AK1161" s="37">
        <v>0</v>
      </c>
      <c r="AL1161" s="37">
        <v>0</v>
      </c>
      <c r="AM1161" s="37">
        <v>0</v>
      </c>
      <c r="AN1161" s="37">
        <v>0</v>
      </c>
      <c r="AO1161" s="37">
        <v>20</v>
      </c>
      <c r="AP1161" s="37">
        <v>73</v>
      </c>
      <c r="AQ1161" s="37">
        <v>55</v>
      </c>
      <c r="AR1161" s="37">
        <v>71</v>
      </c>
      <c r="AS1161" s="37">
        <v>20082</v>
      </c>
      <c r="AT1161" s="37">
        <v>49211</v>
      </c>
      <c r="AU1161" s="37">
        <f t="shared" si="137"/>
        <v>78223</v>
      </c>
      <c r="AV1161" s="37">
        <f t="shared" si="137"/>
        <v>208163</v>
      </c>
      <c r="AW1161" s="83" t="s">
        <v>25</v>
      </c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</row>
    <row r="1162" spans="1:61" ht="15.75">
      <c r="A1162" s="76"/>
      <c r="B1162" s="8">
        <v>2019</v>
      </c>
      <c r="C1162" s="37">
        <v>0</v>
      </c>
      <c r="D1162" s="37">
        <v>0</v>
      </c>
      <c r="E1162" s="37">
        <v>14755</v>
      </c>
      <c r="F1162" s="37">
        <v>87695</v>
      </c>
      <c r="G1162" s="37">
        <v>13987</v>
      </c>
      <c r="H1162" s="37">
        <v>45070</v>
      </c>
      <c r="I1162" s="37">
        <v>742</v>
      </c>
      <c r="J1162" s="37">
        <v>3349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608</v>
      </c>
      <c r="T1162" s="37">
        <v>2415</v>
      </c>
      <c r="U1162" s="37">
        <v>0</v>
      </c>
      <c r="V1162" s="37">
        <v>0</v>
      </c>
      <c r="W1162" s="37">
        <v>40</v>
      </c>
      <c r="X1162" s="37">
        <v>98</v>
      </c>
      <c r="Y1162" s="37">
        <v>0</v>
      </c>
      <c r="Z1162" s="37">
        <v>0</v>
      </c>
      <c r="AA1162" s="37">
        <v>13310</v>
      </c>
      <c r="AB1162" s="37">
        <v>12803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122</v>
      </c>
      <c r="AJ1162" s="37">
        <v>1116</v>
      </c>
      <c r="AK1162" s="37">
        <v>0</v>
      </c>
      <c r="AL1162" s="37">
        <v>0</v>
      </c>
      <c r="AM1162" s="37">
        <v>0</v>
      </c>
      <c r="AN1162" s="37">
        <v>0</v>
      </c>
      <c r="AO1162" s="37">
        <v>28</v>
      </c>
      <c r="AP1162" s="37">
        <v>79</v>
      </c>
      <c r="AQ1162" s="37">
        <v>47</v>
      </c>
      <c r="AR1162" s="37">
        <v>53</v>
      </c>
      <c r="AS1162" s="37">
        <v>20940</v>
      </c>
      <c r="AT1162" s="37">
        <v>58613</v>
      </c>
      <c r="AU1162" s="37">
        <f t="shared" si="137"/>
        <v>64579</v>
      </c>
      <c r="AV1162" s="37">
        <f t="shared" si="137"/>
        <v>211291</v>
      </c>
      <c r="AW1162" s="84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</row>
    <row r="1163" spans="1:61" ht="15.75">
      <c r="A1163" s="77"/>
      <c r="B1163" s="8">
        <v>2020</v>
      </c>
      <c r="C1163" s="37">
        <v>0</v>
      </c>
      <c r="D1163" s="37">
        <v>0</v>
      </c>
      <c r="E1163" s="37">
        <v>14539</v>
      </c>
      <c r="F1163" s="37">
        <v>82495</v>
      </c>
      <c r="G1163" s="37">
        <v>8855</v>
      </c>
      <c r="H1163" s="37">
        <v>24710</v>
      </c>
      <c r="I1163" s="37">
        <v>1</v>
      </c>
      <c r="J1163" s="37">
        <v>6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201</v>
      </c>
      <c r="T1163" s="37">
        <v>1053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23571</v>
      </c>
      <c r="AB1163" s="37">
        <v>33170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36</v>
      </c>
      <c r="AJ1163" s="37">
        <v>713</v>
      </c>
      <c r="AK1163" s="37">
        <v>0</v>
      </c>
      <c r="AL1163" s="37">
        <v>0</v>
      </c>
      <c r="AM1163" s="37">
        <v>8432</v>
      </c>
      <c r="AN1163" s="37">
        <v>3269</v>
      </c>
      <c r="AO1163" s="37">
        <v>0</v>
      </c>
      <c r="AP1163" s="37">
        <v>0</v>
      </c>
      <c r="AQ1163" s="37">
        <v>53</v>
      </c>
      <c r="AR1163" s="37">
        <v>34</v>
      </c>
      <c r="AS1163" s="37">
        <v>19005</v>
      </c>
      <c r="AT1163" s="37">
        <v>50528</v>
      </c>
      <c r="AU1163" s="37">
        <f t="shared" si="137"/>
        <v>74693</v>
      </c>
      <c r="AV1163" s="37">
        <f t="shared" si="137"/>
        <v>195978</v>
      </c>
      <c r="AW1163" s="85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</row>
    <row r="1164" spans="1:61" ht="15.75">
      <c r="A1164" s="75" t="s">
        <v>26</v>
      </c>
      <c r="B1164" s="8">
        <v>2018</v>
      </c>
      <c r="C1164" s="37">
        <v>0</v>
      </c>
      <c r="D1164" s="37">
        <v>0</v>
      </c>
      <c r="E1164" s="37">
        <v>203</v>
      </c>
      <c r="F1164" s="37">
        <v>465</v>
      </c>
      <c r="G1164" s="37">
        <v>0</v>
      </c>
      <c r="H1164" s="37">
        <v>0</v>
      </c>
      <c r="I1164" s="37">
        <v>0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7">
        <v>0</v>
      </c>
      <c r="AP1164" s="37">
        <v>0</v>
      </c>
      <c r="AQ1164" s="37">
        <v>0</v>
      </c>
      <c r="AR1164" s="37">
        <v>0</v>
      </c>
      <c r="AS1164" s="37">
        <v>0</v>
      </c>
      <c r="AT1164" s="37">
        <v>0</v>
      </c>
      <c r="AU1164" s="37">
        <f t="shared" si="137"/>
        <v>203</v>
      </c>
      <c r="AV1164" s="37">
        <f t="shared" si="137"/>
        <v>465</v>
      </c>
      <c r="AW1164" s="83" t="s">
        <v>27</v>
      </c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</row>
    <row r="1165" spans="1:61" ht="15.75">
      <c r="A1165" s="76"/>
      <c r="B1165" s="8">
        <v>2019</v>
      </c>
      <c r="C1165" s="37">
        <v>0</v>
      </c>
      <c r="D1165" s="37">
        <v>0</v>
      </c>
      <c r="E1165" s="37">
        <v>0</v>
      </c>
      <c r="F1165" s="37">
        <v>1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7">
        <v>0</v>
      </c>
      <c r="AN1165" s="37">
        <v>0</v>
      </c>
      <c r="AO1165" s="37">
        <v>0</v>
      </c>
      <c r="AP1165" s="37">
        <v>0</v>
      </c>
      <c r="AQ1165" s="37">
        <v>0</v>
      </c>
      <c r="AR1165" s="37">
        <v>0</v>
      </c>
      <c r="AS1165" s="37">
        <v>0</v>
      </c>
      <c r="AT1165" s="37">
        <v>0</v>
      </c>
      <c r="AU1165" s="37">
        <f t="shared" si="137"/>
        <v>0</v>
      </c>
      <c r="AV1165" s="37">
        <f t="shared" si="137"/>
        <v>1</v>
      </c>
      <c r="AW1165" s="84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</row>
    <row r="1166" spans="1:61" ht="15.75">
      <c r="A1166" s="77"/>
      <c r="B1166" s="8">
        <v>2020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7">
        <v>0</v>
      </c>
      <c r="AP1166" s="37">
        <v>0</v>
      </c>
      <c r="AQ1166" s="37">
        <v>0</v>
      </c>
      <c r="AR1166" s="37">
        <v>0</v>
      </c>
      <c r="AS1166" s="37">
        <v>0</v>
      </c>
      <c r="AT1166" s="37">
        <v>0</v>
      </c>
      <c r="AU1166" s="37">
        <f t="shared" si="137"/>
        <v>0</v>
      </c>
      <c r="AV1166" s="37">
        <f t="shared" si="137"/>
        <v>0</v>
      </c>
      <c r="AW1166" s="85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</row>
    <row r="1167" spans="1:61" ht="15.75">
      <c r="A1167" s="75" t="s">
        <v>28</v>
      </c>
      <c r="B1167" s="8">
        <v>2018</v>
      </c>
      <c r="C1167" s="37">
        <v>0</v>
      </c>
      <c r="D1167" s="37">
        <v>0</v>
      </c>
      <c r="E1167" s="37">
        <v>0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36</v>
      </c>
      <c r="AK1167" s="37">
        <v>0</v>
      </c>
      <c r="AL1167" s="37">
        <v>0</v>
      </c>
      <c r="AM1167" s="37">
        <v>0</v>
      </c>
      <c r="AN1167" s="37">
        <v>0</v>
      </c>
      <c r="AO1167" s="37">
        <v>0</v>
      </c>
      <c r="AP1167" s="37">
        <v>0</v>
      </c>
      <c r="AQ1167" s="37">
        <v>0</v>
      </c>
      <c r="AR1167" s="37">
        <v>0</v>
      </c>
      <c r="AS1167" s="37">
        <v>0</v>
      </c>
      <c r="AT1167" s="37">
        <v>0</v>
      </c>
      <c r="AU1167" s="37">
        <f t="shared" si="137"/>
        <v>0</v>
      </c>
      <c r="AV1167" s="37">
        <f t="shared" si="137"/>
        <v>36</v>
      </c>
      <c r="AW1167" s="83" t="s">
        <v>29</v>
      </c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</row>
    <row r="1168" spans="1:61" ht="15.75">
      <c r="A1168" s="76"/>
      <c r="B1168" s="8">
        <v>2019</v>
      </c>
      <c r="C1168" s="37">
        <v>0</v>
      </c>
      <c r="D1168" s="37">
        <v>4</v>
      </c>
      <c r="E1168" s="37">
        <v>0</v>
      </c>
      <c r="F1168" s="37">
        <v>0</v>
      </c>
      <c r="G1168" s="37">
        <v>0</v>
      </c>
      <c r="H1168" s="37">
        <v>0</v>
      </c>
      <c r="I1168" s="37">
        <v>0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7</v>
      </c>
      <c r="AK1168" s="37">
        <v>0</v>
      </c>
      <c r="AL1168" s="37">
        <v>0</v>
      </c>
      <c r="AM1168" s="37">
        <v>0</v>
      </c>
      <c r="AN1168" s="37">
        <v>0</v>
      </c>
      <c r="AO1168" s="37">
        <v>0</v>
      </c>
      <c r="AP1168" s="37">
        <v>0</v>
      </c>
      <c r="AQ1168" s="37">
        <v>0</v>
      </c>
      <c r="AR1168" s="37">
        <v>0</v>
      </c>
      <c r="AS1168" s="37">
        <v>0</v>
      </c>
      <c r="AT1168" s="37">
        <v>0</v>
      </c>
      <c r="AU1168" s="37">
        <f t="shared" si="137"/>
        <v>0</v>
      </c>
      <c r="AV1168" s="37">
        <f t="shared" si="137"/>
        <v>11</v>
      </c>
      <c r="AW1168" s="84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</row>
    <row r="1169" spans="1:61" ht="15.75">
      <c r="A1169" s="77"/>
      <c r="B1169" s="8">
        <v>2020</v>
      </c>
      <c r="C1169" s="37">
        <v>0</v>
      </c>
      <c r="D1169" s="37">
        <v>102</v>
      </c>
      <c r="E1169" s="37">
        <v>0</v>
      </c>
      <c r="F1169" s="37">
        <v>0</v>
      </c>
      <c r="G1169" s="37">
        <v>0</v>
      </c>
      <c r="H1169" s="37">
        <v>0</v>
      </c>
      <c r="I1169" s="37">
        <v>0</v>
      </c>
      <c r="J1169" s="37">
        <v>0</v>
      </c>
      <c r="K1169" s="37">
        <v>0</v>
      </c>
      <c r="L1169" s="37">
        <v>0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  <c r="AJ1169" s="37">
        <v>2</v>
      </c>
      <c r="AK1169" s="37">
        <v>0</v>
      </c>
      <c r="AL1169" s="37">
        <v>0</v>
      </c>
      <c r="AM1169" s="37">
        <v>0</v>
      </c>
      <c r="AN1169" s="37">
        <v>0</v>
      </c>
      <c r="AO1169" s="37">
        <v>0</v>
      </c>
      <c r="AP1169" s="37">
        <v>0</v>
      </c>
      <c r="AQ1169" s="37">
        <v>0</v>
      </c>
      <c r="AR1169" s="37">
        <v>0</v>
      </c>
      <c r="AS1169" s="37">
        <v>0</v>
      </c>
      <c r="AT1169" s="37">
        <v>0</v>
      </c>
      <c r="AU1169" s="37">
        <f t="shared" si="137"/>
        <v>0</v>
      </c>
      <c r="AV1169" s="37">
        <f t="shared" si="137"/>
        <v>104</v>
      </c>
      <c r="AW1169" s="85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</row>
    <row r="1170" spans="1:61" ht="15.75">
      <c r="A1170" s="75" t="s">
        <v>77</v>
      </c>
      <c r="B1170" s="8">
        <v>2018</v>
      </c>
      <c r="C1170" s="37">
        <v>949</v>
      </c>
      <c r="D1170" s="37">
        <v>1685</v>
      </c>
      <c r="E1170" s="37">
        <v>1455</v>
      </c>
      <c r="F1170" s="37">
        <v>6857</v>
      </c>
      <c r="G1170" s="37">
        <v>0</v>
      </c>
      <c r="H1170" s="37">
        <v>0</v>
      </c>
      <c r="I1170" s="37">
        <v>0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153</v>
      </c>
      <c r="R1170" s="37">
        <v>414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939</v>
      </c>
      <c r="AB1170" s="37">
        <v>780</v>
      </c>
      <c r="AC1170" s="37">
        <v>0</v>
      </c>
      <c r="AD1170" s="37">
        <v>0</v>
      </c>
      <c r="AE1170" s="37">
        <v>26</v>
      </c>
      <c r="AF1170" s="37">
        <v>440</v>
      </c>
      <c r="AG1170" s="37">
        <v>27</v>
      </c>
      <c r="AH1170" s="37">
        <v>359</v>
      </c>
      <c r="AI1170" s="37">
        <v>54</v>
      </c>
      <c r="AJ1170" s="37">
        <v>63</v>
      </c>
      <c r="AK1170" s="37">
        <v>0</v>
      </c>
      <c r="AL1170" s="37">
        <v>0</v>
      </c>
      <c r="AM1170" s="37">
        <v>51</v>
      </c>
      <c r="AN1170" s="37">
        <v>104</v>
      </c>
      <c r="AO1170" s="37">
        <v>0</v>
      </c>
      <c r="AP1170" s="37">
        <v>0</v>
      </c>
      <c r="AQ1170" s="37">
        <v>0</v>
      </c>
      <c r="AR1170" s="37">
        <v>0</v>
      </c>
      <c r="AS1170" s="37">
        <v>0</v>
      </c>
      <c r="AT1170" s="37">
        <v>0</v>
      </c>
      <c r="AU1170" s="37">
        <f t="shared" si="137"/>
        <v>3654</v>
      </c>
      <c r="AV1170" s="37">
        <f t="shared" si="137"/>
        <v>10702</v>
      </c>
      <c r="AW1170" s="83" t="s">
        <v>106</v>
      </c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</row>
    <row r="1171" spans="1:61" ht="15.75">
      <c r="A1171" s="76"/>
      <c r="B1171" s="8">
        <v>2019</v>
      </c>
      <c r="C1171" s="37">
        <v>0</v>
      </c>
      <c r="D1171" s="37">
        <v>0</v>
      </c>
      <c r="E1171" s="37">
        <v>28</v>
      </c>
      <c r="F1171" s="37">
        <v>69</v>
      </c>
      <c r="G1171" s="37">
        <v>0</v>
      </c>
      <c r="H1171" s="37"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7">
        <v>0</v>
      </c>
      <c r="AP1171" s="37">
        <v>0</v>
      </c>
      <c r="AQ1171" s="37">
        <v>0</v>
      </c>
      <c r="AR1171" s="37">
        <v>0</v>
      </c>
      <c r="AS1171" s="37">
        <v>0</v>
      </c>
      <c r="AT1171" s="37">
        <v>0</v>
      </c>
      <c r="AU1171" s="37">
        <f t="shared" si="137"/>
        <v>28</v>
      </c>
      <c r="AV1171" s="37">
        <f t="shared" si="137"/>
        <v>69</v>
      </c>
      <c r="AW1171" s="84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</row>
    <row r="1172" spans="1:61" ht="15.75">
      <c r="A1172" s="77"/>
      <c r="B1172" s="8">
        <v>2020</v>
      </c>
      <c r="C1172" s="37">
        <v>0</v>
      </c>
      <c r="D1172" s="37">
        <v>0</v>
      </c>
      <c r="E1172" s="37">
        <v>1301</v>
      </c>
      <c r="F1172" s="37">
        <v>422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7">
        <v>0</v>
      </c>
      <c r="AP1172" s="37">
        <v>0</v>
      </c>
      <c r="AQ1172" s="37">
        <v>0</v>
      </c>
      <c r="AR1172" s="37">
        <v>0</v>
      </c>
      <c r="AS1172" s="37">
        <v>0</v>
      </c>
      <c r="AT1172" s="37">
        <v>0</v>
      </c>
      <c r="AU1172" s="37">
        <f t="shared" si="137"/>
        <v>1301</v>
      </c>
      <c r="AV1172" s="37">
        <f t="shared" si="137"/>
        <v>422</v>
      </c>
      <c r="AW1172" s="85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</row>
    <row r="1173" spans="1:61" ht="15.75">
      <c r="A1173" s="75" t="s">
        <v>32</v>
      </c>
      <c r="B1173" s="8">
        <v>2018</v>
      </c>
      <c r="C1173" s="37">
        <v>0</v>
      </c>
      <c r="D1173" s="37">
        <v>0</v>
      </c>
      <c r="E1173" s="37">
        <v>0</v>
      </c>
      <c r="F1173" s="37">
        <v>0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2</v>
      </c>
      <c r="R1173" s="37">
        <v>4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7">
        <v>0</v>
      </c>
      <c r="AN1173" s="37">
        <v>0</v>
      </c>
      <c r="AO1173" s="37">
        <v>0</v>
      </c>
      <c r="AP1173" s="37">
        <v>0</v>
      </c>
      <c r="AQ1173" s="37">
        <v>0</v>
      </c>
      <c r="AR1173" s="37">
        <v>0</v>
      </c>
      <c r="AS1173" s="37">
        <v>0</v>
      </c>
      <c r="AT1173" s="37">
        <v>0</v>
      </c>
      <c r="AU1173" s="37">
        <f t="shared" si="137"/>
        <v>2</v>
      </c>
      <c r="AV1173" s="37">
        <f t="shared" si="137"/>
        <v>4</v>
      </c>
      <c r="AW1173" s="83" t="s">
        <v>33</v>
      </c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</row>
    <row r="1174" spans="1:61" ht="15.75">
      <c r="A1174" s="76"/>
      <c r="B1174" s="8">
        <v>2019</v>
      </c>
      <c r="C1174" s="37">
        <v>0</v>
      </c>
      <c r="D1174" s="37">
        <v>0</v>
      </c>
      <c r="E1174" s="37">
        <v>477</v>
      </c>
      <c r="F1174" s="37">
        <v>543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0</v>
      </c>
      <c r="P1174" s="37">
        <v>0</v>
      </c>
      <c r="Q1174" s="37">
        <v>5</v>
      </c>
      <c r="R1174" s="37">
        <v>5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25</v>
      </c>
      <c r="AH1174" s="37">
        <v>159</v>
      </c>
      <c r="AI1174" s="37">
        <v>5</v>
      </c>
      <c r="AJ1174" s="37">
        <v>83</v>
      </c>
      <c r="AK1174" s="37">
        <v>0</v>
      </c>
      <c r="AL1174" s="37">
        <v>0</v>
      </c>
      <c r="AM1174" s="37">
        <v>0</v>
      </c>
      <c r="AN1174" s="37">
        <v>0</v>
      </c>
      <c r="AO1174" s="37">
        <v>0</v>
      </c>
      <c r="AP1174" s="37">
        <v>0</v>
      </c>
      <c r="AQ1174" s="37">
        <v>134</v>
      </c>
      <c r="AR1174" s="37">
        <v>79</v>
      </c>
      <c r="AS1174" s="37">
        <v>0</v>
      </c>
      <c r="AT1174" s="37">
        <v>0</v>
      </c>
      <c r="AU1174" s="37">
        <f t="shared" si="137"/>
        <v>646</v>
      </c>
      <c r="AV1174" s="37">
        <f t="shared" si="137"/>
        <v>869</v>
      </c>
      <c r="AW1174" s="84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</row>
    <row r="1175" spans="1:61" ht="15.75">
      <c r="A1175" s="77"/>
      <c r="B1175" s="8">
        <v>2020</v>
      </c>
      <c r="C1175" s="37">
        <v>0</v>
      </c>
      <c r="D1175" s="37">
        <v>0</v>
      </c>
      <c r="E1175" s="37">
        <v>335</v>
      </c>
      <c r="F1175" s="37">
        <v>543</v>
      </c>
      <c r="G1175" s="37">
        <v>281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5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159</v>
      </c>
      <c r="AI1175" s="37">
        <v>1</v>
      </c>
      <c r="AJ1175" s="37">
        <v>83</v>
      </c>
      <c r="AK1175" s="37">
        <v>0</v>
      </c>
      <c r="AL1175" s="37">
        <v>0</v>
      </c>
      <c r="AM1175" s="37">
        <v>0</v>
      </c>
      <c r="AN1175" s="37">
        <v>0</v>
      </c>
      <c r="AO1175" s="37">
        <v>0</v>
      </c>
      <c r="AP1175" s="37">
        <v>0</v>
      </c>
      <c r="AQ1175" s="37">
        <v>56</v>
      </c>
      <c r="AR1175" s="37">
        <v>79</v>
      </c>
      <c r="AS1175" s="37">
        <v>0</v>
      </c>
      <c r="AT1175" s="37">
        <v>0</v>
      </c>
      <c r="AU1175" s="37">
        <f t="shared" si="137"/>
        <v>673</v>
      </c>
      <c r="AV1175" s="37">
        <v>1212</v>
      </c>
      <c r="AW1175" s="85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</row>
    <row r="1176" spans="1:61" ht="15.75">
      <c r="A1176" s="75" t="s">
        <v>79</v>
      </c>
      <c r="B1176" s="8">
        <v>2018</v>
      </c>
      <c r="C1176" s="37">
        <v>0</v>
      </c>
      <c r="D1176" s="37">
        <v>0</v>
      </c>
      <c r="E1176" s="37">
        <v>9765</v>
      </c>
      <c r="F1176" s="37">
        <v>20788</v>
      </c>
      <c r="G1176" s="37">
        <v>0</v>
      </c>
      <c r="H1176" s="37">
        <v>0</v>
      </c>
      <c r="I1176" s="37">
        <v>0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v>0</v>
      </c>
      <c r="P1176" s="37">
        <v>0</v>
      </c>
      <c r="Q1176" s="37">
        <v>46</v>
      </c>
      <c r="R1176" s="37">
        <v>309</v>
      </c>
      <c r="S1176" s="37">
        <v>0</v>
      </c>
      <c r="T1176" s="37">
        <v>0</v>
      </c>
      <c r="U1176" s="37">
        <v>0</v>
      </c>
      <c r="V1176" s="37">
        <v>0</v>
      </c>
      <c r="W1176" s="37">
        <v>939</v>
      </c>
      <c r="X1176" s="37">
        <v>780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32</v>
      </c>
      <c r="AF1176" s="37">
        <v>308</v>
      </c>
      <c r="AG1176" s="37">
        <v>0</v>
      </c>
      <c r="AH1176" s="37">
        <v>0</v>
      </c>
      <c r="AI1176" s="37">
        <v>0</v>
      </c>
      <c r="AJ1176" s="37">
        <v>0</v>
      </c>
      <c r="AK1176" s="37">
        <v>0</v>
      </c>
      <c r="AL1176" s="37">
        <v>0</v>
      </c>
      <c r="AM1176" s="37">
        <v>128</v>
      </c>
      <c r="AN1176" s="37">
        <v>281</v>
      </c>
      <c r="AO1176" s="37">
        <v>0</v>
      </c>
      <c r="AP1176" s="37">
        <v>0</v>
      </c>
      <c r="AQ1176" s="37">
        <v>0</v>
      </c>
      <c r="AR1176" s="37">
        <v>0</v>
      </c>
      <c r="AS1176" s="37">
        <v>9111</v>
      </c>
      <c r="AT1176" s="37">
        <v>7202</v>
      </c>
      <c r="AU1176" s="37">
        <f t="shared" si="137"/>
        <v>20021</v>
      </c>
      <c r="AV1176" s="37">
        <f t="shared" si="137"/>
        <v>29668</v>
      </c>
      <c r="AW1176" s="83" t="s">
        <v>35</v>
      </c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</row>
    <row r="1177" spans="1:61" ht="15.75">
      <c r="A1177" s="76"/>
      <c r="B1177" s="8">
        <v>2019</v>
      </c>
      <c r="C1177" s="37">
        <v>168.48</v>
      </c>
      <c r="D1177" s="37">
        <v>142.56363636363636</v>
      </c>
      <c r="E1177" s="37">
        <v>9187.8439999999991</v>
      </c>
      <c r="F1177" s="37">
        <v>25834.296103896118</v>
      </c>
      <c r="G1177" s="37">
        <v>0</v>
      </c>
      <c r="H1177" s="37">
        <v>0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345.03800000000001</v>
      </c>
      <c r="P1177" s="37">
        <v>345.01298701298697</v>
      </c>
      <c r="Q1177" s="37">
        <v>28.83</v>
      </c>
      <c r="R1177" s="37">
        <v>113.73246753246754</v>
      </c>
      <c r="S1177" s="37">
        <v>0</v>
      </c>
      <c r="T1177" s="37">
        <v>0</v>
      </c>
      <c r="U1177" s="37">
        <v>0</v>
      </c>
      <c r="V1177" s="37">
        <v>0</v>
      </c>
      <c r="W1177" s="37">
        <v>167.2</v>
      </c>
      <c r="X1177" s="37">
        <v>138.75844155844155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26.771999999999998</v>
      </c>
      <c r="AF1177" s="37">
        <v>186.03376623376622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129.84100000000001</v>
      </c>
      <c r="AN1177" s="37">
        <v>336.40779220779217</v>
      </c>
      <c r="AO1177" s="37">
        <v>0</v>
      </c>
      <c r="AP1177" s="37">
        <v>0</v>
      </c>
      <c r="AQ1177" s="37">
        <v>27</v>
      </c>
      <c r="AR1177" s="37">
        <v>25</v>
      </c>
      <c r="AS1177" s="37">
        <v>12447.74</v>
      </c>
      <c r="AT1177" s="37">
        <v>13074.6961038961</v>
      </c>
      <c r="AU1177" s="37">
        <f t="shared" si="137"/>
        <v>22528.745000000003</v>
      </c>
      <c r="AV1177" s="37">
        <f t="shared" si="137"/>
        <v>40196.501298701311</v>
      </c>
      <c r="AW1177" s="84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</row>
    <row r="1178" spans="1:61" ht="15.75">
      <c r="A1178" s="77"/>
      <c r="B1178" s="8">
        <v>2020</v>
      </c>
      <c r="C1178" s="37">
        <v>0</v>
      </c>
      <c r="D1178" s="37">
        <v>0</v>
      </c>
      <c r="E1178" s="37">
        <v>335</v>
      </c>
      <c r="F1178" s="37">
        <v>381</v>
      </c>
      <c r="G1178" s="37">
        <v>281</v>
      </c>
      <c r="H1178" s="37">
        <v>793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1</v>
      </c>
      <c r="AJ1178" s="37">
        <v>11</v>
      </c>
      <c r="AK1178" s="37">
        <v>0</v>
      </c>
      <c r="AL1178" s="37">
        <v>0</v>
      </c>
      <c r="AM1178" s="37">
        <v>0</v>
      </c>
      <c r="AN1178" s="37">
        <v>0</v>
      </c>
      <c r="AO1178" s="37">
        <v>0</v>
      </c>
      <c r="AP1178" s="37">
        <v>0</v>
      </c>
      <c r="AQ1178" s="37">
        <v>56</v>
      </c>
      <c r="AR1178" s="37">
        <v>27</v>
      </c>
      <c r="AS1178" s="37">
        <v>0</v>
      </c>
      <c r="AT1178" s="37">
        <v>0</v>
      </c>
      <c r="AU1178" s="37">
        <f t="shared" si="137"/>
        <v>673</v>
      </c>
      <c r="AV1178" s="37">
        <f t="shared" si="137"/>
        <v>1212</v>
      </c>
      <c r="AW1178" s="85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</row>
    <row r="1179" spans="1:61" ht="15.75">
      <c r="A1179" s="75" t="s">
        <v>36</v>
      </c>
      <c r="B1179" s="8">
        <v>2018</v>
      </c>
      <c r="C1179" s="37">
        <v>0</v>
      </c>
      <c r="D1179" s="37">
        <v>6</v>
      </c>
      <c r="E1179" s="37">
        <v>0</v>
      </c>
      <c r="F1179" s="37">
        <v>0</v>
      </c>
      <c r="G1179" s="37">
        <v>0</v>
      </c>
      <c r="H1179" s="37">
        <v>0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37">
        <v>0</v>
      </c>
      <c r="AF1179" s="37">
        <v>0</v>
      </c>
      <c r="AG1179" s="37">
        <v>0</v>
      </c>
      <c r="AH1179" s="37">
        <v>0</v>
      </c>
      <c r="AI1179" s="37">
        <v>0</v>
      </c>
      <c r="AJ1179" s="37">
        <v>0</v>
      </c>
      <c r="AK1179" s="37">
        <v>0</v>
      </c>
      <c r="AL1179" s="37">
        <v>0</v>
      </c>
      <c r="AM1179" s="37">
        <v>0</v>
      </c>
      <c r="AN1179" s="37">
        <v>0</v>
      </c>
      <c r="AO1179" s="37">
        <v>0</v>
      </c>
      <c r="AP1179" s="37">
        <v>861</v>
      </c>
      <c r="AQ1179" s="37">
        <v>0</v>
      </c>
      <c r="AR1179" s="37">
        <v>0</v>
      </c>
      <c r="AS1179" s="37">
        <v>0</v>
      </c>
      <c r="AT1179" s="37">
        <v>0</v>
      </c>
      <c r="AU1179" s="37">
        <f t="shared" si="137"/>
        <v>0</v>
      </c>
      <c r="AV1179" s="37">
        <f t="shared" si="137"/>
        <v>867</v>
      </c>
      <c r="AW1179" s="83" t="s">
        <v>37</v>
      </c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</row>
    <row r="1180" spans="1:61" ht="15.75">
      <c r="A1180" s="76"/>
      <c r="B1180" s="8">
        <v>2019</v>
      </c>
      <c r="C1180" s="37">
        <v>0</v>
      </c>
      <c r="D1180" s="37">
        <v>0</v>
      </c>
      <c r="E1180" s="37">
        <v>0</v>
      </c>
      <c r="F1180" s="37">
        <v>0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7">
        <v>0</v>
      </c>
      <c r="AL1180" s="37">
        <v>0</v>
      </c>
      <c r="AM1180" s="37">
        <v>0</v>
      </c>
      <c r="AN1180" s="37">
        <v>0</v>
      </c>
      <c r="AO1180" s="37">
        <v>0</v>
      </c>
      <c r="AP1180" s="37">
        <v>0</v>
      </c>
      <c r="AQ1180" s="37">
        <v>0</v>
      </c>
      <c r="AR1180" s="37">
        <v>0</v>
      </c>
      <c r="AS1180" s="37">
        <v>0</v>
      </c>
      <c r="AT1180" s="37">
        <v>0</v>
      </c>
      <c r="AU1180" s="37">
        <f t="shared" si="137"/>
        <v>0</v>
      </c>
      <c r="AV1180" s="37">
        <f t="shared" si="137"/>
        <v>0</v>
      </c>
      <c r="AW1180" s="84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</row>
    <row r="1181" spans="1:61" ht="15.75">
      <c r="A1181" s="77"/>
      <c r="B1181" s="8">
        <v>2020</v>
      </c>
      <c r="C1181" s="37">
        <v>0</v>
      </c>
      <c r="D1181" s="37">
        <v>0</v>
      </c>
      <c r="E1181" s="37">
        <v>0</v>
      </c>
      <c r="F1181" s="37">
        <v>0</v>
      </c>
      <c r="G1181" s="37">
        <v>0</v>
      </c>
      <c r="H1181" s="37">
        <v>0</v>
      </c>
      <c r="I1181" s="37">
        <v>0</v>
      </c>
      <c r="J1181" s="37">
        <v>0</v>
      </c>
      <c r="K1181" s="37">
        <v>0</v>
      </c>
      <c r="L1181" s="37">
        <v>0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7">
        <v>8</v>
      </c>
      <c r="AN1181" s="37">
        <v>64</v>
      </c>
      <c r="AO1181" s="37">
        <v>0</v>
      </c>
      <c r="AP1181" s="37">
        <v>0</v>
      </c>
      <c r="AQ1181" s="37">
        <v>0</v>
      </c>
      <c r="AR1181" s="37">
        <v>0</v>
      </c>
      <c r="AS1181" s="37">
        <v>0</v>
      </c>
      <c r="AT1181" s="37">
        <v>0</v>
      </c>
      <c r="AU1181" s="37">
        <f t="shared" si="137"/>
        <v>8</v>
      </c>
      <c r="AV1181" s="37">
        <v>14958</v>
      </c>
      <c r="AW1181" s="85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</row>
    <row r="1182" spans="1:61" ht="15.75">
      <c r="A1182" s="75" t="s">
        <v>38</v>
      </c>
      <c r="B1182" s="8">
        <v>2018</v>
      </c>
      <c r="C1182" s="37">
        <v>0</v>
      </c>
      <c r="D1182" s="37">
        <v>0</v>
      </c>
      <c r="E1182" s="37">
        <v>0</v>
      </c>
      <c r="F1182" s="37">
        <v>0</v>
      </c>
      <c r="G1182" s="37">
        <v>0</v>
      </c>
      <c r="H1182" s="37">
        <v>0</v>
      </c>
      <c r="I1182" s="37">
        <v>151</v>
      </c>
      <c r="J1182" s="37">
        <v>893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11</v>
      </c>
      <c r="T1182" s="37">
        <v>24</v>
      </c>
      <c r="U1182" s="37">
        <v>0</v>
      </c>
      <c r="V1182" s="37">
        <v>0</v>
      </c>
      <c r="W1182" s="37">
        <v>26</v>
      </c>
      <c r="X1182" s="37">
        <v>440</v>
      </c>
      <c r="Y1182" s="37">
        <v>0</v>
      </c>
      <c r="Z1182" s="37">
        <v>0</v>
      </c>
      <c r="AA1182" s="37">
        <v>3427</v>
      </c>
      <c r="AB1182" s="37">
        <v>6582</v>
      </c>
      <c r="AC1182" s="37">
        <v>0</v>
      </c>
      <c r="AD1182" s="37">
        <v>0</v>
      </c>
      <c r="AE1182" s="37">
        <v>0</v>
      </c>
      <c r="AF1182" s="37">
        <v>0</v>
      </c>
      <c r="AG1182" s="37">
        <v>64</v>
      </c>
      <c r="AH1182" s="37">
        <v>628</v>
      </c>
      <c r="AI1182" s="37">
        <v>13</v>
      </c>
      <c r="AJ1182" s="37">
        <v>267</v>
      </c>
      <c r="AK1182" s="37">
        <v>0</v>
      </c>
      <c r="AL1182" s="37">
        <v>0</v>
      </c>
      <c r="AM1182" s="37">
        <v>70</v>
      </c>
      <c r="AN1182" s="37">
        <v>212</v>
      </c>
      <c r="AO1182" s="37">
        <v>7</v>
      </c>
      <c r="AP1182" s="37">
        <v>36</v>
      </c>
      <c r="AQ1182" s="37">
        <v>0</v>
      </c>
      <c r="AR1182" s="37">
        <v>0</v>
      </c>
      <c r="AS1182" s="37">
        <v>239</v>
      </c>
      <c r="AT1182" s="37">
        <v>201</v>
      </c>
      <c r="AU1182" s="37">
        <f t="shared" si="137"/>
        <v>4008</v>
      </c>
      <c r="AV1182" s="37">
        <f>SUM(D1182,F1182,H1182,J1182,L1182,N1182,P1182,R1182,T1182,V1182,X1182,Z1182,AB1182,AD1182,AF1182,AH1182,AJ1182,AL1182,AN1182,AP1182,AR1182,AT1182)</f>
        <v>9283</v>
      </c>
      <c r="AW1182" s="83" t="s">
        <v>39</v>
      </c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</row>
    <row r="1183" spans="1:61" ht="15.75">
      <c r="A1183" s="76"/>
      <c r="B1183" s="8">
        <v>2019</v>
      </c>
      <c r="C1183" s="37">
        <v>0</v>
      </c>
      <c r="D1183" s="37">
        <v>0</v>
      </c>
      <c r="E1183" s="37">
        <v>0</v>
      </c>
      <c r="F1183" s="37">
        <v>0</v>
      </c>
      <c r="G1183" s="37">
        <v>0</v>
      </c>
      <c r="H1183" s="37">
        <v>0</v>
      </c>
      <c r="I1183" s="37">
        <v>35</v>
      </c>
      <c r="J1183" s="37">
        <v>166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9</v>
      </c>
      <c r="T1183" s="37">
        <v>20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1866</v>
      </c>
      <c r="AB1183" s="37">
        <v>5120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74</v>
      </c>
      <c r="AH1183" s="37">
        <v>888</v>
      </c>
      <c r="AI1183" s="37">
        <v>3</v>
      </c>
      <c r="AJ1183" s="37">
        <v>43</v>
      </c>
      <c r="AK1183" s="37">
        <v>0</v>
      </c>
      <c r="AL1183" s="37">
        <v>0</v>
      </c>
      <c r="AM1183" s="37">
        <v>0</v>
      </c>
      <c r="AN1183" s="37">
        <v>0</v>
      </c>
      <c r="AO1183" s="37">
        <v>0</v>
      </c>
      <c r="AP1183" s="37">
        <v>0</v>
      </c>
      <c r="AQ1183" s="37">
        <v>0</v>
      </c>
      <c r="AR1183" s="37">
        <v>0</v>
      </c>
      <c r="AS1183" s="37">
        <v>0</v>
      </c>
      <c r="AT1183" s="37">
        <v>0</v>
      </c>
      <c r="AU1183" s="37">
        <f t="shared" si="137"/>
        <v>1987</v>
      </c>
      <c r="AV1183" s="37">
        <f t="shared" si="137"/>
        <v>6237</v>
      </c>
      <c r="AW1183" s="84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</row>
    <row r="1184" spans="1:61" ht="15.75">
      <c r="A1184" s="77"/>
      <c r="B1184" s="8">
        <v>2020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29</v>
      </c>
      <c r="J1184" s="37">
        <v>163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2522</v>
      </c>
      <c r="AB1184" s="37">
        <v>4262</v>
      </c>
      <c r="AC1184" s="37">
        <v>0</v>
      </c>
      <c r="AD1184" s="37">
        <v>0</v>
      </c>
      <c r="AE1184" s="37">
        <v>0</v>
      </c>
      <c r="AF1184" s="37">
        <v>0</v>
      </c>
      <c r="AG1184" s="37">
        <v>32</v>
      </c>
      <c r="AH1184" s="37">
        <v>391</v>
      </c>
      <c r="AI1184" s="37">
        <v>0</v>
      </c>
      <c r="AJ1184" s="37">
        <v>0</v>
      </c>
      <c r="AK1184" s="37">
        <v>0</v>
      </c>
      <c r="AL1184" s="37">
        <v>0</v>
      </c>
      <c r="AM1184" s="37">
        <v>0</v>
      </c>
      <c r="AN1184" s="37">
        <v>0</v>
      </c>
      <c r="AO1184" s="37">
        <v>0</v>
      </c>
      <c r="AP1184" s="37">
        <v>0</v>
      </c>
      <c r="AQ1184" s="37">
        <v>0</v>
      </c>
      <c r="AR1184" s="37">
        <v>0</v>
      </c>
      <c r="AS1184" s="37">
        <v>0</v>
      </c>
      <c r="AT1184" s="37">
        <v>0</v>
      </c>
      <c r="AU1184" s="37">
        <f t="shared" si="137"/>
        <v>2583</v>
      </c>
      <c r="AV1184" s="37">
        <f t="shared" si="137"/>
        <v>4816</v>
      </c>
      <c r="AW1184" s="85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</row>
    <row r="1185" spans="1:61" ht="15.75">
      <c r="A1185" s="75" t="s">
        <v>40</v>
      </c>
      <c r="B1185" s="8">
        <v>2018</v>
      </c>
      <c r="C1185" s="37">
        <v>2</v>
      </c>
      <c r="D1185" s="37">
        <v>2</v>
      </c>
      <c r="E1185" s="37">
        <v>16</v>
      </c>
      <c r="F1185" s="37">
        <v>50</v>
      </c>
      <c r="G1185" s="37">
        <v>144</v>
      </c>
      <c r="H1185" s="37">
        <v>1599</v>
      </c>
      <c r="I1185" s="37">
        <v>0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0</v>
      </c>
      <c r="P1185" s="37">
        <v>0</v>
      </c>
      <c r="Q1185" s="37">
        <v>1</v>
      </c>
      <c r="R1185" s="37">
        <v>4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130</v>
      </c>
      <c r="Z1185" s="37">
        <v>158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2</v>
      </c>
      <c r="AJ1185" s="37">
        <v>9</v>
      </c>
      <c r="AK1185" s="37">
        <v>0</v>
      </c>
      <c r="AL1185" s="37">
        <v>0</v>
      </c>
      <c r="AM1185" s="37">
        <v>0</v>
      </c>
      <c r="AN1185" s="37">
        <v>0</v>
      </c>
      <c r="AO1185" s="37">
        <v>0</v>
      </c>
      <c r="AP1185" s="37">
        <v>0</v>
      </c>
      <c r="AQ1185" s="37">
        <v>0</v>
      </c>
      <c r="AR1185" s="37">
        <v>0</v>
      </c>
      <c r="AS1185" s="37">
        <v>0</v>
      </c>
      <c r="AT1185" s="37">
        <v>0</v>
      </c>
      <c r="AU1185" s="37">
        <f t="shared" si="137"/>
        <v>295</v>
      </c>
      <c r="AV1185" s="37">
        <f t="shared" si="137"/>
        <v>1822</v>
      </c>
      <c r="AW1185" s="83" t="s">
        <v>271</v>
      </c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</row>
    <row r="1186" spans="1:61" ht="15.75">
      <c r="A1186" s="76"/>
      <c r="B1186" s="8">
        <v>2019</v>
      </c>
      <c r="C1186" s="37">
        <v>0</v>
      </c>
      <c r="D1186" s="37">
        <v>0</v>
      </c>
      <c r="E1186" s="37">
        <v>2366</v>
      </c>
      <c r="F1186" s="37">
        <v>16472</v>
      </c>
      <c r="G1186" s="37">
        <v>1</v>
      </c>
      <c r="H1186" s="37">
        <v>2</v>
      </c>
      <c r="I1186" s="37">
        <v>25</v>
      </c>
      <c r="J1186" s="37">
        <v>86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5555</v>
      </c>
      <c r="R1186" s="37">
        <v>8884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202</v>
      </c>
      <c r="AB1186" s="37">
        <v>589</v>
      </c>
      <c r="AC1186" s="37">
        <v>0</v>
      </c>
      <c r="AD1186" s="37">
        <v>0</v>
      </c>
      <c r="AE1186" s="37">
        <v>0</v>
      </c>
      <c r="AF1186" s="37">
        <v>4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1892</v>
      </c>
      <c r="AN1186" s="37">
        <v>5512</v>
      </c>
      <c r="AO1186" s="37">
        <v>21</v>
      </c>
      <c r="AP1186" s="37">
        <v>91</v>
      </c>
      <c r="AQ1186" s="37">
        <v>0</v>
      </c>
      <c r="AR1186" s="37">
        <v>0</v>
      </c>
      <c r="AS1186" s="37">
        <v>136</v>
      </c>
      <c r="AT1186" s="37">
        <v>179</v>
      </c>
      <c r="AU1186" s="37">
        <f t="shared" si="137"/>
        <v>10198</v>
      </c>
      <c r="AV1186" s="37">
        <f t="shared" si="137"/>
        <v>31819</v>
      </c>
      <c r="AW1186" s="84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</row>
    <row r="1187" spans="1:61" ht="15.75">
      <c r="A1187" s="77"/>
      <c r="B1187" s="8">
        <v>2020</v>
      </c>
      <c r="C1187" s="37">
        <v>0</v>
      </c>
      <c r="D1187" s="37">
        <v>0</v>
      </c>
      <c r="E1187" s="37">
        <v>0</v>
      </c>
      <c r="F1187" s="37">
        <v>0</v>
      </c>
      <c r="G1187" s="37">
        <v>0</v>
      </c>
      <c r="H1187" s="37">
        <v>0</v>
      </c>
      <c r="I1187" s="37">
        <v>0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  <c r="X1187" s="37">
        <v>0</v>
      </c>
      <c r="Y1187" s="37">
        <v>0</v>
      </c>
      <c r="Z1187" s="37">
        <v>0</v>
      </c>
      <c r="AA1187" s="37">
        <v>0</v>
      </c>
      <c r="AB1187" s="37">
        <v>0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7">
        <v>0</v>
      </c>
      <c r="AN1187" s="37">
        <v>0</v>
      </c>
      <c r="AO1187" s="37">
        <v>0</v>
      </c>
      <c r="AP1187" s="37">
        <v>0</v>
      </c>
      <c r="AQ1187" s="37">
        <v>0</v>
      </c>
      <c r="AR1187" s="37">
        <v>0</v>
      </c>
      <c r="AS1187" s="37">
        <v>0</v>
      </c>
      <c r="AT1187" s="37">
        <v>0</v>
      </c>
      <c r="AU1187" s="37">
        <f t="shared" si="137"/>
        <v>0</v>
      </c>
      <c r="AV1187" s="37">
        <v>30751</v>
      </c>
      <c r="AW1187" s="85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</row>
    <row r="1188" spans="1:61" ht="15.75">
      <c r="A1188" s="75" t="s">
        <v>107</v>
      </c>
      <c r="B1188" s="8">
        <v>2018</v>
      </c>
      <c r="C1188" s="37">
        <v>0</v>
      </c>
      <c r="D1188" s="37">
        <v>0</v>
      </c>
      <c r="E1188" s="37">
        <v>1</v>
      </c>
      <c r="F1188" s="37">
        <v>12</v>
      </c>
      <c r="G1188" s="37">
        <v>0</v>
      </c>
      <c r="H1188" s="37">
        <v>0</v>
      </c>
      <c r="I1188" s="37">
        <v>68</v>
      </c>
      <c r="J1188" s="37">
        <v>309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21</v>
      </c>
      <c r="R1188" s="37">
        <v>187</v>
      </c>
      <c r="S1188" s="37">
        <v>0</v>
      </c>
      <c r="T1188" s="37">
        <v>0</v>
      </c>
      <c r="U1188" s="37">
        <v>0</v>
      </c>
      <c r="V1188" s="37">
        <v>0</v>
      </c>
      <c r="W1188" s="37">
        <v>54</v>
      </c>
      <c r="X1188" s="37">
        <v>63</v>
      </c>
      <c r="Y1188" s="37">
        <v>0</v>
      </c>
      <c r="Z1188" s="37">
        <v>0</v>
      </c>
      <c r="AA1188" s="37">
        <v>88</v>
      </c>
      <c r="AB1188" s="37">
        <v>157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2399</v>
      </c>
      <c r="AN1188" s="37">
        <v>4190</v>
      </c>
      <c r="AO1188" s="37">
        <v>142</v>
      </c>
      <c r="AP1188" s="37">
        <v>252</v>
      </c>
      <c r="AQ1188" s="37">
        <v>427</v>
      </c>
      <c r="AR1188" s="37">
        <v>1348</v>
      </c>
      <c r="AS1188" s="37">
        <v>149</v>
      </c>
      <c r="AT1188" s="37">
        <v>255</v>
      </c>
      <c r="AU1188" s="37">
        <f t="shared" si="137"/>
        <v>3349</v>
      </c>
      <c r="AV1188" s="37">
        <f t="shared" si="137"/>
        <v>6773</v>
      </c>
      <c r="AW1188" s="83" t="s">
        <v>272</v>
      </c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</row>
    <row r="1189" spans="1:61" ht="15.75">
      <c r="A1189" s="76"/>
      <c r="B1189" s="8">
        <v>2019</v>
      </c>
      <c r="C1189" s="37">
        <v>0</v>
      </c>
      <c r="D1189" s="37">
        <v>0</v>
      </c>
      <c r="E1189" s="37">
        <v>41</v>
      </c>
      <c r="F1189" s="37">
        <v>229</v>
      </c>
      <c r="G1189" s="37">
        <v>0</v>
      </c>
      <c r="H1189" s="37">
        <v>0</v>
      </c>
      <c r="I1189" s="37">
        <v>81</v>
      </c>
      <c r="J1189" s="37">
        <v>309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2</v>
      </c>
      <c r="R1189" s="37">
        <v>33</v>
      </c>
      <c r="S1189" s="37">
        <v>0</v>
      </c>
      <c r="T1189" s="37">
        <v>0</v>
      </c>
      <c r="U1189" s="37">
        <v>0</v>
      </c>
      <c r="V1189" s="37">
        <v>0</v>
      </c>
      <c r="W1189" s="37">
        <v>48</v>
      </c>
      <c r="X1189" s="37">
        <v>108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2</v>
      </c>
      <c r="AL1189" s="37">
        <v>3</v>
      </c>
      <c r="AM1189" s="37">
        <v>2161</v>
      </c>
      <c r="AN1189" s="37">
        <v>2733</v>
      </c>
      <c r="AO1189" s="37">
        <v>82</v>
      </c>
      <c r="AP1189" s="37">
        <v>125</v>
      </c>
      <c r="AQ1189" s="37">
        <v>207</v>
      </c>
      <c r="AR1189" s="37">
        <v>710</v>
      </c>
      <c r="AS1189" s="37">
        <v>171</v>
      </c>
      <c r="AT1189" s="37">
        <v>300</v>
      </c>
      <c r="AU1189" s="37">
        <f t="shared" si="137"/>
        <v>2795</v>
      </c>
      <c r="AV1189" s="37">
        <f t="shared" si="137"/>
        <v>4550</v>
      </c>
      <c r="AW1189" s="84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</row>
    <row r="1190" spans="1:61" ht="15.75">
      <c r="A1190" s="77"/>
      <c r="B1190" s="8">
        <v>2020</v>
      </c>
      <c r="C1190" s="37">
        <v>0</v>
      </c>
      <c r="D1190" s="37">
        <v>0</v>
      </c>
      <c r="E1190" s="37">
        <v>59</v>
      </c>
      <c r="F1190" s="37">
        <v>210</v>
      </c>
      <c r="G1190" s="37">
        <v>0</v>
      </c>
      <c r="H1190" s="37">
        <v>0</v>
      </c>
      <c r="I1190" s="37">
        <v>3</v>
      </c>
      <c r="J1190" s="37">
        <v>17</v>
      </c>
      <c r="K1190" s="37">
        <v>0</v>
      </c>
      <c r="L1190" s="37">
        <v>0</v>
      </c>
      <c r="M1190" s="37">
        <v>0</v>
      </c>
      <c r="N1190" s="37">
        <v>0</v>
      </c>
      <c r="O1190" s="37">
        <v>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83</v>
      </c>
      <c r="X1190" s="37">
        <v>91</v>
      </c>
      <c r="Y1190" s="37">
        <v>0</v>
      </c>
      <c r="Z1190" s="37">
        <v>0</v>
      </c>
      <c r="AA1190" s="37">
        <v>27</v>
      </c>
      <c r="AB1190" s="37">
        <v>22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7">
        <v>0</v>
      </c>
      <c r="AL1190" s="37">
        <v>0</v>
      </c>
      <c r="AM1190" s="37">
        <v>567</v>
      </c>
      <c r="AN1190" s="37">
        <v>765</v>
      </c>
      <c r="AO1190" s="37">
        <v>106</v>
      </c>
      <c r="AP1190" s="37">
        <v>180</v>
      </c>
      <c r="AQ1190" s="37">
        <v>15</v>
      </c>
      <c r="AR1190" s="37">
        <v>35</v>
      </c>
      <c r="AS1190" s="37">
        <v>47</v>
      </c>
      <c r="AT1190" s="37">
        <v>66</v>
      </c>
      <c r="AU1190" s="37">
        <f t="shared" si="137"/>
        <v>907</v>
      </c>
      <c r="AV1190" s="37">
        <f t="shared" si="137"/>
        <v>1386</v>
      </c>
      <c r="AW1190" s="85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</row>
    <row r="1191" spans="1:61" ht="15.75">
      <c r="A1191" s="75" t="s">
        <v>42</v>
      </c>
      <c r="B1191" s="8">
        <v>2018</v>
      </c>
      <c r="C1191" s="37">
        <v>0</v>
      </c>
      <c r="D1191" s="37">
        <v>0</v>
      </c>
      <c r="E1191" s="37">
        <v>0</v>
      </c>
      <c r="F1191" s="37">
        <v>0</v>
      </c>
      <c r="G1191" s="37">
        <v>0</v>
      </c>
      <c r="H1191" s="37">
        <v>0</v>
      </c>
      <c r="I1191" s="37">
        <v>194</v>
      </c>
      <c r="J1191" s="37">
        <v>367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364</v>
      </c>
      <c r="AN1191" s="37">
        <v>1116</v>
      </c>
      <c r="AO1191" s="37">
        <v>0</v>
      </c>
      <c r="AP1191" s="37">
        <v>0</v>
      </c>
      <c r="AQ1191" s="37">
        <v>0</v>
      </c>
      <c r="AR1191" s="37">
        <v>0</v>
      </c>
      <c r="AS1191" s="37">
        <v>0</v>
      </c>
      <c r="AT1191" s="37">
        <v>0</v>
      </c>
      <c r="AU1191" s="37">
        <f t="shared" si="137"/>
        <v>558</v>
      </c>
      <c r="AV1191" s="37">
        <f t="shared" si="137"/>
        <v>1483</v>
      </c>
      <c r="AW1191" s="83" t="s">
        <v>43</v>
      </c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</row>
    <row r="1192" spans="1:61" ht="15.75">
      <c r="A1192" s="76"/>
      <c r="B1192" s="8">
        <v>2019</v>
      </c>
      <c r="C1192" s="37">
        <v>0</v>
      </c>
      <c r="D1192" s="37">
        <v>0</v>
      </c>
      <c r="E1192" s="37">
        <v>10</v>
      </c>
      <c r="F1192" s="37">
        <v>40</v>
      </c>
      <c r="G1192" s="37">
        <v>0</v>
      </c>
      <c r="H1192" s="37">
        <v>0</v>
      </c>
      <c r="I1192" s="37">
        <v>2649</v>
      </c>
      <c r="J1192" s="37">
        <v>3317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153</v>
      </c>
      <c r="AN1192" s="37">
        <v>87</v>
      </c>
      <c r="AO1192" s="37">
        <v>0</v>
      </c>
      <c r="AP1192" s="37">
        <v>0</v>
      </c>
      <c r="AQ1192" s="37">
        <v>111</v>
      </c>
      <c r="AR1192" s="37">
        <v>100</v>
      </c>
      <c r="AS1192" s="37">
        <v>0</v>
      </c>
      <c r="AT1192" s="37">
        <v>0</v>
      </c>
      <c r="AU1192" s="37">
        <f t="shared" si="137"/>
        <v>2923</v>
      </c>
      <c r="AV1192" s="37">
        <f t="shared" si="137"/>
        <v>3544</v>
      </c>
      <c r="AW1192" s="84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</row>
    <row r="1193" spans="1:61" ht="15.75">
      <c r="A1193" s="77"/>
      <c r="B1193" s="8">
        <v>2020</v>
      </c>
      <c r="C1193" s="37">
        <v>0</v>
      </c>
      <c r="D1193" s="37">
        <v>0</v>
      </c>
      <c r="E1193" s="37">
        <v>0</v>
      </c>
      <c r="F1193" s="37">
        <v>0</v>
      </c>
      <c r="G1193" s="37">
        <v>0</v>
      </c>
      <c r="H1193" s="37">
        <v>0</v>
      </c>
      <c r="I1193" s="37">
        <v>1493</v>
      </c>
      <c r="J1193" s="37">
        <v>2239</v>
      </c>
      <c r="K1193" s="37">
        <v>0</v>
      </c>
      <c r="L1193" s="37">
        <v>0</v>
      </c>
      <c r="M1193" s="37"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7">
        <v>0</v>
      </c>
      <c r="AL1193" s="37">
        <v>0</v>
      </c>
      <c r="AM1193" s="37">
        <v>26</v>
      </c>
      <c r="AN1193" s="37">
        <v>76</v>
      </c>
      <c r="AO1193" s="37">
        <v>20</v>
      </c>
      <c r="AP1193" s="37">
        <v>23</v>
      </c>
      <c r="AQ1193" s="37">
        <v>77</v>
      </c>
      <c r="AR1193" s="37">
        <v>42</v>
      </c>
      <c r="AS1193" s="37">
        <v>0</v>
      </c>
      <c r="AT1193" s="37">
        <v>0</v>
      </c>
      <c r="AU1193" s="37">
        <f t="shared" si="137"/>
        <v>1616</v>
      </c>
      <c r="AV1193" s="37">
        <f t="shared" si="137"/>
        <v>2380</v>
      </c>
      <c r="AW1193" s="85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</row>
    <row r="1194" spans="1:61" ht="15.75">
      <c r="A1194" s="75" t="s">
        <v>44</v>
      </c>
      <c r="B1194" s="8">
        <v>2018</v>
      </c>
      <c r="C1194" s="37">
        <v>0</v>
      </c>
      <c r="D1194" s="37">
        <v>2292</v>
      </c>
      <c r="E1194" s="37">
        <v>419.26894594781646</v>
      </c>
      <c r="F1194" s="37">
        <v>3591</v>
      </c>
      <c r="G1194" s="37">
        <v>46.197740112994346</v>
      </c>
      <c r="H1194" s="37">
        <v>442</v>
      </c>
      <c r="I1194" s="37">
        <v>22.258064516129032</v>
      </c>
      <c r="J1194" s="37">
        <v>230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82</v>
      </c>
      <c r="S1194" s="37">
        <v>0</v>
      </c>
      <c r="T1194" s="37">
        <v>1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10</v>
      </c>
      <c r="AA1194" s="37">
        <v>0</v>
      </c>
      <c r="AB1194" s="37">
        <v>277</v>
      </c>
      <c r="AC1194" s="37">
        <v>35</v>
      </c>
      <c r="AD1194" s="37">
        <v>67</v>
      </c>
      <c r="AE1194" s="37">
        <v>37</v>
      </c>
      <c r="AF1194" s="37">
        <v>78</v>
      </c>
      <c r="AG1194" s="37">
        <v>0</v>
      </c>
      <c r="AH1194" s="37">
        <v>1922</v>
      </c>
      <c r="AI1194" s="37">
        <v>0</v>
      </c>
      <c r="AJ1194" s="37">
        <v>1307</v>
      </c>
      <c r="AK1194" s="37">
        <v>40</v>
      </c>
      <c r="AL1194" s="37">
        <v>64</v>
      </c>
      <c r="AM1194" s="37">
        <v>0</v>
      </c>
      <c r="AN1194" s="37">
        <v>0</v>
      </c>
      <c r="AO1194" s="37">
        <v>507</v>
      </c>
      <c r="AP1194" s="37">
        <v>1101</v>
      </c>
      <c r="AQ1194" s="37">
        <v>0</v>
      </c>
      <c r="AR1194" s="37">
        <v>0</v>
      </c>
      <c r="AS1194" s="37">
        <v>0</v>
      </c>
      <c r="AT1194" s="37">
        <v>23001</v>
      </c>
      <c r="AU1194" s="37">
        <f t="shared" si="137"/>
        <v>1106.7247505769399</v>
      </c>
      <c r="AV1194" s="37">
        <f t="shared" si="137"/>
        <v>34465</v>
      </c>
      <c r="AW1194" s="83" t="s">
        <v>273</v>
      </c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</row>
    <row r="1195" spans="1:61" s="70" customFormat="1" ht="15.75">
      <c r="A1195" s="76"/>
      <c r="B1195" s="67">
        <v>2019</v>
      </c>
      <c r="C1195" s="68">
        <v>0</v>
      </c>
      <c r="D1195" s="68">
        <v>0</v>
      </c>
      <c r="E1195" s="68">
        <v>0</v>
      </c>
      <c r="F1195" s="68">
        <v>151782</v>
      </c>
      <c r="G1195" s="68">
        <v>0</v>
      </c>
      <c r="H1195" s="68">
        <v>0</v>
      </c>
      <c r="I1195" s="68">
        <v>10</v>
      </c>
      <c r="J1195" s="68">
        <v>19</v>
      </c>
      <c r="K1195" s="68">
        <v>0</v>
      </c>
      <c r="L1195" s="68">
        <v>0</v>
      </c>
      <c r="M1195" s="68">
        <v>0</v>
      </c>
      <c r="N1195" s="68">
        <v>0</v>
      </c>
      <c r="O1195" s="68">
        <v>0</v>
      </c>
      <c r="P1195" s="68">
        <v>0</v>
      </c>
      <c r="Q1195" s="68">
        <v>1774</v>
      </c>
      <c r="R1195" s="68">
        <v>12495</v>
      </c>
      <c r="S1195" s="68">
        <v>68</v>
      </c>
      <c r="T1195" s="68">
        <v>449</v>
      </c>
      <c r="U1195" s="68">
        <v>0</v>
      </c>
      <c r="V1195" s="68">
        <v>0</v>
      </c>
      <c r="W1195" s="68">
        <v>0</v>
      </c>
      <c r="X1195" s="68">
        <v>0</v>
      </c>
      <c r="Y1195" s="68">
        <v>0</v>
      </c>
      <c r="Z1195" s="68">
        <v>0</v>
      </c>
      <c r="AA1195" s="68">
        <v>17248</v>
      </c>
      <c r="AB1195" s="68">
        <v>27874</v>
      </c>
      <c r="AC1195" s="68">
        <v>0</v>
      </c>
      <c r="AD1195" s="68">
        <v>0</v>
      </c>
      <c r="AE1195" s="68">
        <v>0</v>
      </c>
      <c r="AF1195" s="68">
        <v>0</v>
      </c>
      <c r="AG1195" s="68">
        <v>0</v>
      </c>
      <c r="AH1195" s="68">
        <v>0</v>
      </c>
      <c r="AI1195" s="68">
        <v>0</v>
      </c>
      <c r="AJ1195" s="68">
        <v>0</v>
      </c>
      <c r="AK1195" s="68">
        <v>15</v>
      </c>
      <c r="AL1195" s="68">
        <v>1</v>
      </c>
      <c r="AM1195" s="68">
        <v>0</v>
      </c>
      <c r="AN1195" s="68">
        <v>0</v>
      </c>
      <c r="AO1195" s="68">
        <v>468</v>
      </c>
      <c r="AP1195" s="68">
        <v>377</v>
      </c>
      <c r="AQ1195" s="68">
        <v>459</v>
      </c>
      <c r="AR1195" s="68">
        <v>705</v>
      </c>
      <c r="AS1195" s="68">
        <v>1731</v>
      </c>
      <c r="AT1195" s="68">
        <v>20293</v>
      </c>
      <c r="AU1195" s="68">
        <f t="shared" si="137"/>
        <v>21773</v>
      </c>
      <c r="AV1195" s="68">
        <f t="shared" si="137"/>
        <v>213995</v>
      </c>
      <c r="AW1195" s="84"/>
      <c r="AX1195" s="69"/>
      <c r="AY1195" s="69"/>
      <c r="AZ1195" s="69"/>
      <c r="BA1195" s="69"/>
      <c r="BB1195" s="69"/>
      <c r="BC1195" s="69"/>
      <c r="BD1195" s="69"/>
      <c r="BE1195" s="69"/>
      <c r="BF1195" s="69"/>
      <c r="BG1195" s="69"/>
      <c r="BH1195" s="69"/>
      <c r="BI1195" s="69"/>
    </row>
    <row r="1196" spans="1:61" ht="15.75">
      <c r="A1196" s="77"/>
      <c r="B1196" s="8">
        <v>2020</v>
      </c>
      <c r="C1196" s="37">
        <v>0</v>
      </c>
      <c r="D1196" s="37">
        <v>0</v>
      </c>
      <c r="E1196" s="37">
        <v>15366</v>
      </c>
      <c r="F1196" s="37">
        <v>130698</v>
      </c>
      <c r="G1196" s="37">
        <v>0</v>
      </c>
      <c r="H1196" s="37">
        <v>0</v>
      </c>
      <c r="I1196" s="37">
        <v>9</v>
      </c>
      <c r="J1196" s="37">
        <v>94</v>
      </c>
      <c r="K1196" s="37">
        <v>0</v>
      </c>
      <c r="L1196" s="37">
        <v>0</v>
      </c>
      <c r="M1196" s="37">
        <v>0</v>
      </c>
      <c r="N1196" s="37">
        <v>0</v>
      </c>
      <c r="O1196" s="37">
        <v>0</v>
      </c>
      <c r="P1196" s="37">
        <v>0</v>
      </c>
      <c r="Q1196" s="37">
        <v>2058</v>
      </c>
      <c r="R1196" s="37">
        <v>17069</v>
      </c>
      <c r="S1196" s="37">
        <v>63</v>
      </c>
      <c r="T1196" s="37">
        <v>354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33289</v>
      </c>
      <c r="AB1196" s="37">
        <v>57552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7">
        <v>18</v>
      </c>
      <c r="AL1196" s="37">
        <v>25</v>
      </c>
      <c r="AM1196" s="37">
        <v>0</v>
      </c>
      <c r="AN1196" s="37">
        <v>0</v>
      </c>
      <c r="AO1196" s="37">
        <v>181</v>
      </c>
      <c r="AP1196" s="37">
        <v>201</v>
      </c>
      <c r="AQ1196" s="37">
        <v>368</v>
      </c>
      <c r="AR1196" s="37">
        <v>745</v>
      </c>
      <c r="AS1196" s="37">
        <v>1071</v>
      </c>
      <c r="AT1196" s="37">
        <v>22090</v>
      </c>
      <c r="AU1196" s="37">
        <f t="shared" si="137"/>
        <v>52423</v>
      </c>
      <c r="AV1196" s="37">
        <f>SUM(D1196,F1196,H1196,J1196,L1196,N1196,P1196,R1196,T1196,V1196,X1196,Z1196,AB1196,AD1196,AF1196,AH1196,AJ1196,AL1196,AN1196,AP1196,AR1196,AT1196)</f>
        <v>228828</v>
      </c>
      <c r="AW1196" s="85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</row>
    <row r="1197" spans="1:61" ht="15.75">
      <c r="A1197" s="75" t="s">
        <v>45</v>
      </c>
      <c r="B1197" s="8">
        <v>2018</v>
      </c>
      <c r="C1197" s="37">
        <v>0</v>
      </c>
      <c r="D1197" s="37">
        <v>0</v>
      </c>
      <c r="E1197" s="37">
        <v>0</v>
      </c>
      <c r="F1197" s="37">
        <v>4</v>
      </c>
      <c r="G1197" s="37">
        <v>0</v>
      </c>
      <c r="H1197" s="37">
        <v>0</v>
      </c>
      <c r="I1197" s="37">
        <v>1955</v>
      </c>
      <c r="J1197" s="37">
        <v>1510</v>
      </c>
      <c r="K1197" s="37">
        <v>2717</v>
      </c>
      <c r="L1197" s="37">
        <v>3002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14</v>
      </c>
      <c r="AF1197" s="37">
        <v>81</v>
      </c>
      <c r="AG1197" s="37">
        <v>0</v>
      </c>
      <c r="AH1197" s="37">
        <v>0</v>
      </c>
      <c r="AI1197" s="37">
        <v>192</v>
      </c>
      <c r="AJ1197" s="37">
        <v>293</v>
      </c>
      <c r="AK1197" s="37">
        <v>56</v>
      </c>
      <c r="AL1197" s="37">
        <v>52</v>
      </c>
      <c r="AM1197" s="37">
        <v>28</v>
      </c>
      <c r="AN1197" s="37">
        <v>20</v>
      </c>
      <c r="AO1197" s="37">
        <v>0</v>
      </c>
      <c r="AP1197" s="37">
        <v>0</v>
      </c>
      <c r="AQ1197" s="37">
        <v>6</v>
      </c>
      <c r="AR1197" s="37">
        <v>6</v>
      </c>
      <c r="AS1197" s="37">
        <v>0</v>
      </c>
      <c r="AT1197" s="37">
        <v>0</v>
      </c>
      <c r="AU1197" s="37">
        <f t="shared" si="137"/>
        <v>4968</v>
      </c>
      <c r="AV1197" s="37">
        <f t="shared" si="137"/>
        <v>4968</v>
      </c>
      <c r="AW1197" s="83" t="s">
        <v>274</v>
      </c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</row>
    <row r="1198" spans="1:61" s="70" customFormat="1" ht="15.75">
      <c r="A1198" s="76"/>
      <c r="B1198" s="67">
        <v>2019</v>
      </c>
      <c r="C1198" s="68">
        <v>0</v>
      </c>
      <c r="D1198" s="68">
        <v>0</v>
      </c>
      <c r="E1198" s="68">
        <v>276</v>
      </c>
      <c r="F1198" s="68">
        <v>1007</v>
      </c>
      <c r="G1198" s="68">
        <v>56</v>
      </c>
      <c r="H1198" s="68">
        <v>43</v>
      </c>
      <c r="I1198" s="68">
        <v>0</v>
      </c>
      <c r="J1198" s="68">
        <v>0</v>
      </c>
      <c r="K1198" s="68">
        <v>0</v>
      </c>
      <c r="L1198" s="68">
        <v>0</v>
      </c>
      <c r="M1198" s="68">
        <v>0</v>
      </c>
      <c r="N1198" s="68">
        <v>0</v>
      </c>
      <c r="O1198" s="68">
        <v>0</v>
      </c>
      <c r="P1198" s="68">
        <v>0</v>
      </c>
      <c r="Q1198" s="68">
        <v>7</v>
      </c>
      <c r="R1198" s="68">
        <v>36</v>
      </c>
      <c r="S1198" s="68">
        <v>0</v>
      </c>
      <c r="T1198" s="68">
        <v>0</v>
      </c>
      <c r="U1198" s="68">
        <v>0</v>
      </c>
      <c r="V1198" s="68">
        <v>0</v>
      </c>
      <c r="W1198" s="68">
        <v>0</v>
      </c>
      <c r="X1198" s="68">
        <v>0</v>
      </c>
      <c r="Y1198" s="68">
        <v>0</v>
      </c>
      <c r="Z1198" s="68">
        <v>0</v>
      </c>
      <c r="AA1198" s="68">
        <v>0</v>
      </c>
      <c r="AB1198" s="68">
        <v>0</v>
      </c>
      <c r="AC1198" s="68">
        <v>0</v>
      </c>
      <c r="AD1198" s="68">
        <v>0</v>
      </c>
      <c r="AE1198" s="68">
        <v>0</v>
      </c>
      <c r="AF1198" s="68">
        <v>0</v>
      </c>
      <c r="AG1198" s="68">
        <v>0</v>
      </c>
      <c r="AH1198" s="68">
        <v>0</v>
      </c>
      <c r="AI1198" s="68">
        <v>0</v>
      </c>
      <c r="AJ1198" s="68">
        <v>0</v>
      </c>
      <c r="AK1198" s="68">
        <v>0</v>
      </c>
      <c r="AL1198" s="68">
        <v>0</v>
      </c>
      <c r="AM1198" s="68">
        <v>1</v>
      </c>
      <c r="AN1198" s="68">
        <v>2</v>
      </c>
      <c r="AO1198" s="68">
        <v>0</v>
      </c>
      <c r="AP1198" s="68">
        <v>0</v>
      </c>
      <c r="AQ1198" s="68">
        <v>888</v>
      </c>
      <c r="AR1198" s="68">
        <v>1112</v>
      </c>
      <c r="AS1198" s="68">
        <v>0</v>
      </c>
      <c r="AT1198" s="68">
        <v>0</v>
      </c>
      <c r="AU1198" s="68">
        <f t="shared" si="137"/>
        <v>1228</v>
      </c>
      <c r="AV1198" s="68">
        <f t="shared" si="137"/>
        <v>2200</v>
      </c>
      <c r="AW1198" s="84"/>
      <c r="AX1198" s="69"/>
      <c r="AY1198" s="69"/>
      <c r="AZ1198" s="69"/>
      <c r="BA1198" s="69"/>
      <c r="BB1198" s="69"/>
      <c r="BC1198" s="69"/>
      <c r="BD1198" s="69"/>
      <c r="BE1198" s="69"/>
      <c r="BF1198" s="69"/>
      <c r="BG1198" s="69"/>
      <c r="BH1198" s="69"/>
      <c r="BI1198" s="69"/>
    </row>
    <row r="1199" spans="1:61" s="70" customFormat="1" ht="15.75">
      <c r="A1199" s="77"/>
      <c r="B1199" s="67">
        <v>2020</v>
      </c>
      <c r="C1199" s="68">
        <v>0</v>
      </c>
      <c r="D1199" s="68">
        <v>0</v>
      </c>
      <c r="E1199" s="68">
        <v>228</v>
      </c>
      <c r="F1199" s="68">
        <v>904</v>
      </c>
      <c r="G1199" s="68">
        <v>0</v>
      </c>
      <c r="H1199" s="68">
        <v>0</v>
      </c>
      <c r="I1199" s="68">
        <v>0</v>
      </c>
      <c r="J1199" s="68">
        <v>0</v>
      </c>
      <c r="K1199" s="68">
        <v>0</v>
      </c>
      <c r="L1199" s="68">
        <v>0</v>
      </c>
      <c r="M1199" s="68">
        <v>0</v>
      </c>
      <c r="N1199" s="68">
        <v>0</v>
      </c>
      <c r="O1199" s="68">
        <v>0</v>
      </c>
      <c r="P1199" s="68">
        <v>0</v>
      </c>
      <c r="Q1199" s="68">
        <v>21</v>
      </c>
      <c r="R1199" s="68">
        <v>120</v>
      </c>
      <c r="S1199" s="68">
        <v>0</v>
      </c>
      <c r="T1199" s="68">
        <v>0</v>
      </c>
      <c r="U1199" s="68">
        <v>0</v>
      </c>
      <c r="V1199" s="68">
        <v>0</v>
      </c>
      <c r="W1199" s="68">
        <v>0</v>
      </c>
      <c r="X1199" s="68">
        <v>0</v>
      </c>
      <c r="Y1199" s="68">
        <v>0</v>
      </c>
      <c r="Z1199" s="68">
        <v>0</v>
      </c>
      <c r="AA1199" s="68">
        <v>0</v>
      </c>
      <c r="AB1199" s="68">
        <v>0</v>
      </c>
      <c r="AC1199" s="68">
        <v>0</v>
      </c>
      <c r="AD1199" s="68">
        <v>0</v>
      </c>
      <c r="AE1199" s="68">
        <v>0</v>
      </c>
      <c r="AF1199" s="68">
        <v>0</v>
      </c>
      <c r="AG1199" s="68">
        <v>0</v>
      </c>
      <c r="AH1199" s="68">
        <v>0</v>
      </c>
      <c r="AI1199" s="68">
        <v>0</v>
      </c>
      <c r="AJ1199" s="68">
        <v>0</v>
      </c>
      <c r="AK1199" s="68">
        <v>0</v>
      </c>
      <c r="AL1199" s="68">
        <v>0</v>
      </c>
      <c r="AM1199" s="68">
        <v>0</v>
      </c>
      <c r="AN1199" s="68">
        <v>0</v>
      </c>
      <c r="AO1199" s="68">
        <v>0</v>
      </c>
      <c r="AP1199" s="68">
        <v>0</v>
      </c>
      <c r="AQ1199" s="68">
        <v>56</v>
      </c>
      <c r="AR1199" s="68">
        <v>76</v>
      </c>
      <c r="AS1199" s="68">
        <v>0</v>
      </c>
      <c r="AT1199" s="68">
        <v>0</v>
      </c>
      <c r="AU1199" s="68">
        <f t="shared" si="137"/>
        <v>305</v>
      </c>
      <c r="AV1199" s="68">
        <f t="shared" si="137"/>
        <v>1100</v>
      </c>
      <c r="AW1199" s="85"/>
      <c r="AX1199" s="69"/>
      <c r="AY1199" s="69"/>
      <c r="AZ1199" s="69"/>
      <c r="BA1199" s="69"/>
      <c r="BB1199" s="69"/>
      <c r="BC1199" s="69"/>
      <c r="BD1199" s="69"/>
      <c r="BE1199" s="69"/>
      <c r="BF1199" s="69"/>
      <c r="BG1199" s="69"/>
      <c r="BH1199" s="69"/>
      <c r="BI1199" s="69"/>
    </row>
    <row r="1200" spans="1:61" ht="15.75">
      <c r="A1200" s="75" t="s">
        <v>46</v>
      </c>
      <c r="B1200" s="8">
        <v>2018</v>
      </c>
      <c r="C1200" s="37">
        <v>0</v>
      </c>
      <c r="D1200" s="37">
        <v>0</v>
      </c>
      <c r="E1200" s="37">
        <v>0</v>
      </c>
      <c r="F1200" s="37">
        <v>0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7">
        <v>6</v>
      </c>
      <c r="AP1200" s="37">
        <v>6</v>
      </c>
      <c r="AQ1200" s="37">
        <v>0</v>
      </c>
      <c r="AR1200" s="37">
        <v>0</v>
      </c>
      <c r="AS1200" s="37">
        <v>0</v>
      </c>
      <c r="AT1200" s="37">
        <v>0</v>
      </c>
      <c r="AU1200" s="37">
        <f t="shared" si="137"/>
        <v>6</v>
      </c>
      <c r="AV1200" s="37">
        <f t="shared" si="137"/>
        <v>6</v>
      </c>
      <c r="AW1200" s="83" t="s">
        <v>275</v>
      </c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</row>
    <row r="1201" spans="1:61" ht="15.75">
      <c r="A1201" s="76"/>
      <c r="B1201" s="8">
        <v>2019</v>
      </c>
      <c r="C1201" s="37">
        <v>0</v>
      </c>
      <c r="D1201" s="37">
        <v>0</v>
      </c>
      <c r="E1201" s="37">
        <v>0</v>
      </c>
      <c r="F1201" s="37">
        <v>0</v>
      </c>
      <c r="G1201" s="37">
        <v>0</v>
      </c>
      <c r="H1201" s="37">
        <v>0</v>
      </c>
      <c r="I1201" s="37">
        <v>0</v>
      </c>
      <c r="J1201" s="37">
        <v>0</v>
      </c>
      <c r="K1201" s="37">
        <v>0</v>
      </c>
      <c r="L1201" s="37">
        <v>0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7">
        <v>0</v>
      </c>
      <c r="AL1201" s="37">
        <v>0</v>
      </c>
      <c r="AM1201" s="37">
        <v>0</v>
      </c>
      <c r="AN1201" s="37">
        <v>0</v>
      </c>
      <c r="AO1201" s="37">
        <v>4</v>
      </c>
      <c r="AP1201" s="37">
        <v>1</v>
      </c>
      <c r="AQ1201" s="37">
        <v>0</v>
      </c>
      <c r="AR1201" s="37">
        <v>0</v>
      </c>
      <c r="AS1201" s="37">
        <v>0</v>
      </c>
      <c r="AT1201" s="37">
        <v>0</v>
      </c>
      <c r="AU1201" s="37">
        <f t="shared" si="137"/>
        <v>4</v>
      </c>
      <c r="AV1201" s="37">
        <f t="shared" si="137"/>
        <v>1</v>
      </c>
      <c r="AW1201" s="84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</row>
    <row r="1202" spans="1:61" ht="15.75">
      <c r="A1202" s="77"/>
      <c r="B1202" s="8">
        <v>2020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7">
        <v>0</v>
      </c>
      <c r="AP1202" s="37">
        <v>0</v>
      </c>
      <c r="AQ1202" s="37">
        <v>0</v>
      </c>
      <c r="AR1202" s="37">
        <v>0</v>
      </c>
      <c r="AS1202" s="37">
        <v>0</v>
      </c>
      <c r="AT1202" s="37">
        <v>0</v>
      </c>
      <c r="AU1202" s="37">
        <f t="shared" si="137"/>
        <v>0</v>
      </c>
      <c r="AV1202" s="37">
        <f t="shared" si="137"/>
        <v>0</v>
      </c>
      <c r="AW1202" s="85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</row>
    <row r="1203" spans="1:61" ht="15.75">
      <c r="A1203" s="75" t="s">
        <v>47</v>
      </c>
      <c r="B1203" s="8">
        <v>2018</v>
      </c>
      <c r="C1203" s="37">
        <v>0</v>
      </c>
      <c r="D1203" s="37">
        <v>0</v>
      </c>
      <c r="E1203" s="37">
        <v>82</v>
      </c>
      <c r="F1203" s="37">
        <v>171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0</v>
      </c>
      <c r="P1203" s="37">
        <v>0</v>
      </c>
      <c r="Q1203" s="37">
        <v>672</v>
      </c>
      <c r="R1203" s="37">
        <v>1807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96</v>
      </c>
      <c r="AB1203" s="37">
        <v>117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  <c r="AJ1203" s="37">
        <v>0</v>
      </c>
      <c r="AK1203" s="37">
        <v>0</v>
      </c>
      <c r="AL1203" s="37">
        <v>0</v>
      </c>
      <c r="AM1203" s="37">
        <v>0</v>
      </c>
      <c r="AN1203" s="37">
        <v>0</v>
      </c>
      <c r="AO1203" s="37">
        <v>0</v>
      </c>
      <c r="AP1203" s="37">
        <v>0</v>
      </c>
      <c r="AQ1203" s="37">
        <v>0</v>
      </c>
      <c r="AR1203" s="37">
        <v>0</v>
      </c>
      <c r="AS1203" s="37">
        <v>0</v>
      </c>
      <c r="AT1203" s="37">
        <v>0</v>
      </c>
      <c r="AU1203" s="37">
        <f t="shared" si="137"/>
        <v>850</v>
      </c>
      <c r="AV1203" s="37">
        <f t="shared" si="137"/>
        <v>2095</v>
      </c>
      <c r="AW1203" s="83" t="s">
        <v>48</v>
      </c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</row>
    <row r="1204" spans="1:61" ht="15.75">
      <c r="A1204" s="76"/>
      <c r="B1204" s="8">
        <v>2019</v>
      </c>
      <c r="C1204" s="37">
        <v>0</v>
      </c>
      <c r="D1204" s="37">
        <v>60</v>
      </c>
      <c r="E1204" s="37">
        <v>62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7">
        <v>0</v>
      </c>
      <c r="AN1204" s="37">
        <v>0</v>
      </c>
      <c r="AO1204" s="37">
        <v>0</v>
      </c>
      <c r="AP1204" s="37">
        <v>0</v>
      </c>
      <c r="AQ1204" s="37">
        <v>0</v>
      </c>
      <c r="AR1204" s="37">
        <v>0</v>
      </c>
      <c r="AS1204" s="37">
        <v>0</v>
      </c>
      <c r="AT1204" s="37">
        <v>0</v>
      </c>
      <c r="AU1204" s="37">
        <f t="shared" si="137"/>
        <v>62</v>
      </c>
      <c r="AV1204" s="37">
        <f t="shared" si="137"/>
        <v>60</v>
      </c>
      <c r="AW1204" s="84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</row>
    <row r="1205" spans="1:61" ht="15.75">
      <c r="A1205" s="77"/>
      <c r="B1205" s="8">
        <v>2020</v>
      </c>
      <c r="C1205" s="37">
        <v>0</v>
      </c>
      <c r="D1205" s="37">
        <v>0</v>
      </c>
      <c r="E1205" s="37">
        <v>25</v>
      </c>
      <c r="F1205" s="37">
        <v>44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7">
        <v>0</v>
      </c>
      <c r="AL1205" s="37">
        <v>0</v>
      </c>
      <c r="AM1205" s="37">
        <v>0</v>
      </c>
      <c r="AN1205" s="37">
        <v>0</v>
      </c>
      <c r="AO1205" s="37">
        <v>0</v>
      </c>
      <c r="AP1205" s="37">
        <v>0</v>
      </c>
      <c r="AQ1205" s="37">
        <v>0</v>
      </c>
      <c r="AR1205" s="37">
        <v>0</v>
      </c>
      <c r="AS1205" s="37">
        <v>0</v>
      </c>
      <c r="AT1205" s="37">
        <v>0</v>
      </c>
      <c r="AU1205" s="37">
        <f t="shared" si="137"/>
        <v>25</v>
      </c>
      <c r="AV1205" s="37">
        <f t="shared" si="137"/>
        <v>44</v>
      </c>
      <c r="AW1205" s="85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</row>
    <row r="1206" spans="1:61" ht="15.75">
      <c r="A1206" s="75" t="s">
        <v>120</v>
      </c>
      <c r="B1206" s="8">
        <v>2018</v>
      </c>
      <c r="C1206" s="37">
        <f t="shared" ref="C1206:AB1208" si="138">SUM(C1140,C1143,C1146,C1149,C1152,C1155,C1158,C1161,C1164,C1167,C1170,C117,C1173,C1176,C1179,C1182,C1185,C1188,C1191,C1194,C1197,C1200,C1203)</f>
        <v>1038</v>
      </c>
      <c r="D1206" s="37">
        <f t="shared" si="138"/>
        <v>4342</v>
      </c>
      <c r="E1206" s="37">
        <f t="shared" si="138"/>
        <v>32323.733945947817</v>
      </c>
      <c r="F1206" s="37">
        <f t="shared" si="138"/>
        <v>144712.5</v>
      </c>
      <c r="G1206" s="37">
        <f t="shared" si="138"/>
        <v>9300.1327401129947</v>
      </c>
      <c r="H1206" s="37">
        <f t="shared" si="138"/>
        <v>23829</v>
      </c>
      <c r="I1206" s="37">
        <f t="shared" si="138"/>
        <v>5085.2580645161288</v>
      </c>
      <c r="J1206" s="37">
        <f t="shared" si="138"/>
        <v>25912.5</v>
      </c>
      <c r="K1206" s="37">
        <f t="shared" si="138"/>
        <v>2909</v>
      </c>
      <c r="L1206" s="37">
        <f t="shared" si="138"/>
        <v>3202</v>
      </c>
      <c r="M1206" s="37">
        <f t="shared" si="138"/>
        <v>0</v>
      </c>
      <c r="N1206" s="37">
        <f t="shared" si="138"/>
        <v>0</v>
      </c>
      <c r="O1206" s="37">
        <f t="shared" si="138"/>
        <v>7</v>
      </c>
      <c r="P1206" s="37">
        <f t="shared" si="138"/>
        <v>18</v>
      </c>
      <c r="Q1206" s="37">
        <f t="shared" si="138"/>
        <v>10805.2834</v>
      </c>
      <c r="R1206" s="37">
        <f t="shared" si="138"/>
        <v>16440</v>
      </c>
      <c r="S1206" s="37">
        <f t="shared" si="138"/>
        <v>920</v>
      </c>
      <c r="T1206" s="37">
        <f t="shared" si="138"/>
        <v>3009</v>
      </c>
      <c r="U1206" s="37">
        <f t="shared" si="138"/>
        <v>1.0555555555555556</v>
      </c>
      <c r="V1206" s="37">
        <f t="shared" si="138"/>
        <v>19</v>
      </c>
      <c r="W1206" s="37">
        <f t="shared" si="138"/>
        <v>3719.2710788757931</v>
      </c>
      <c r="X1206" s="37">
        <f t="shared" si="138"/>
        <v>10239</v>
      </c>
      <c r="Y1206" s="37">
        <f t="shared" si="138"/>
        <v>132</v>
      </c>
      <c r="Z1206" s="37">
        <f t="shared" si="138"/>
        <v>172</v>
      </c>
      <c r="AA1206" s="37">
        <f t="shared" si="138"/>
        <v>92668.08</v>
      </c>
      <c r="AB1206" s="37">
        <f t="shared" si="138"/>
        <v>58538.971000000005</v>
      </c>
      <c r="AC1206" s="37">
        <f>SUM(AC1140,AC1143,AC1146,AC1149,AC1152,AC1155,AC1158,AC1161,AC1164,AC1167,AC1170,AC1173,AC1176,AC1179,AC1182,AC1185,AC1188,AC1191,AC1194,AC1197,AC1200,AC1203)</f>
        <v>35</v>
      </c>
      <c r="AD1206" s="37">
        <f>SUM(AD1140,AD1143,AD1146,AD1149,AD1152,AD1155,AD1158,AD1161,AD1164,AD1167,AD1170,AD1173,AD1176,AD1179,AD1182,AD1185,AD1188,AD1191,AD1194,AD1197,AD1200,AD1203)</f>
        <v>67</v>
      </c>
      <c r="AE1206" s="37">
        <f t="shared" ref="AE1206:AT1208" si="139">SUM(AE1140,AE1143,AE1146,AE1149,AE1152,AE1155,AE1158,AE1161,AE1164,AE1167,AE1170,AE117,AE1173,AE1176,AE1179,AE1182,AE1185,AE1188,AE1191,AE1194,AE1197,AE1200,AE1203)</f>
        <v>109</v>
      </c>
      <c r="AF1206" s="37">
        <f t="shared" si="139"/>
        <v>907</v>
      </c>
      <c r="AG1206" s="37">
        <f t="shared" si="139"/>
        <v>92</v>
      </c>
      <c r="AH1206" s="37">
        <f t="shared" si="139"/>
        <v>2914</v>
      </c>
      <c r="AI1206" s="37">
        <f t="shared" si="139"/>
        <v>372.03575000000001</v>
      </c>
      <c r="AJ1206" s="37">
        <f t="shared" si="139"/>
        <v>3109.2224999999999</v>
      </c>
      <c r="AK1206" s="37">
        <f t="shared" si="139"/>
        <v>1628</v>
      </c>
      <c r="AL1206" s="37">
        <f t="shared" si="139"/>
        <v>850</v>
      </c>
      <c r="AM1206" s="37">
        <f t="shared" si="139"/>
        <v>11254.55</v>
      </c>
      <c r="AN1206" s="37">
        <f t="shared" si="139"/>
        <v>18567</v>
      </c>
      <c r="AO1206" s="37">
        <f t="shared" si="139"/>
        <v>4642.085</v>
      </c>
      <c r="AP1206" s="37">
        <f t="shared" si="139"/>
        <v>6334</v>
      </c>
      <c r="AQ1206" s="37">
        <f t="shared" si="139"/>
        <v>1436.645</v>
      </c>
      <c r="AR1206" s="37">
        <f t="shared" si="139"/>
        <v>2882.55</v>
      </c>
      <c r="AS1206" s="37">
        <f>SUM(AS1140,AS1143,AS1146,AS1149,AS1152,AS1155,AS1158,AS1161,AS1164,AS1167,AS1170,AS117,AS1173,AS1176,AS1179,AS1182,AS1185,AS1188,AS1191,AS1194,AS1197,AS1200,AS1203)</f>
        <v>31458.35</v>
      </c>
      <c r="AT1206" s="37">
        <f t="shared" ref="AT1206" si="140">SUM(AT1140,AT1143,AT1146,AT1149,AT1152,AT1155,AT1158,AT1161,AT1164,AT1167,AT1170,AT117,AT1173,AT1176,AT1179,AT1182,AT1185,AT1188,AT1191,AT1194,AT1197,AT1200,AT1203)</f>
        <v>83630</v>
      </c>
      <c r="AU1206" s="37">
        <f>SUM(AU1140,AU1146,AU1149,AU1152,AU1155,AU1158,AU1161,AU1164,AU1167,AU1170,AU1173,AU1176,AU1179,AU1182,AU1185,AU1188,AU1191,AU1194,AU1197,AU1200,AU1203)</f>
        <v>142606.4805350083</v>
      </c>
      <c r="AV1206" s="37">
        <f>SUM(AV1140,AV1146,AV1149,AV1152,AV1155,AV1158,AV1161,AV1164,AV1167,AV1170,AV1173,AV1176,AV1179,AV1182,AV1185,AV1188,AV1191,AV1194,AV1197,AV1200,AV1203)</f>
        <v>362455.74349999998</v>
      </c>
      <c r="AW1206" s="83" t="s">
        <v>82</v>
      </c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</row>
    <row r="1207" spans="1:61" ht="15.75">
      <c r="A1207" s="76"/>
      <c r="B1207" s="8">
        <v>2019</v>
      </c>
      <c r="C1207" s="37">
        <f t="shared" si="138"/>
        <v>3604.55</v>
      </c>
      <c r="D1207" s="37">
        <f t="shared" si="138"/>
        <v>3541.2636363636361</v>
      </c>
      <c r="E1207" s="37">
        <f t="shared" si="138"/>
        <v>29654.576999999997</v>
      </c>
      <c r="F1207" s="37">
        <f t="shared" si="138"/>
        <v>301398.83363989613</v>
      </c>
      <c r="G1207" s="37">
        <f t="shared" si="138"/>
        <v>77468</v>
      </c>
      <c r="H1207" s="37">
        <f t="shared" si="138"/>
        <v>53128.801884</v>
      </c>
      <c r="I1207" s="37">
        <f t="shared" si="138"/>
        <v>12596.315733654563</v>
      </c>
      <c r="J1207" s="37">
        <f t="shared" si="138"/>
        <v>18775.2372</v>
      </c>
      <c r="K1207" s="37">
        <f t="shared" si="138"/>
        <v>2173</v>
      </c>
      <c r="L1207" s="37">
        <f t="shared" si="138"/>
        <v>1284</v>
      </c>
      <c r="M1207" s="37">
        <f t="shared" si="138"/>
        <v>681271.19533959939</v>
      </c>
      <c r="N1207" s="37">
        <f t="shared" si="138"/>
        <v>435172.01035055082</v>
      </c>
      <c r="O1207" s="37">
        <f t="shared" si="138"/>
        <v>114334.038</v>
      </c>
      <c r="P1207" s="37">
        <f t="shared" si="138"/>
        <v>143772.235551013</v>
      </c>
      <c r="Q1207" s="37">
        <f t="shared" si="138"/>
        <v>15646.83</v>
      </c>
      <c r="R1207" s="37">
        <f t="shared" si="138"/>
        <v>72653.422467532466</v>
      </c>
      <c r="S1207" s="37">
        <f t="shared" si="138"/>
        <v>11411.025</v>
      </c>
      <c r="T1207" s="37">
        <f t="shared" si="138"/>
        <v>39018</v>
      </c>
      <c r="U1207" s="37">
        <f t="shared" si="138"/>
        <v>8157</v>
      </c>
      <c r="V1207" s="37">
        <f t="shared" si="138"/>
        <v>34416</v>
      </c>
      <c r="W1207" s="37">
        <f t="shared" si="138"/>
        <v>29716.306000000004</v>
      </c>
      <c r="X1207" s="37">
        <f t="shared" si="138"/>
        <v>31462.17112183513</v>
      </c>
      <c r="Y1207" s="37">
        <f t="shared" si="138"/>
        <v>13</v>
      </c>
      <c r="Z1207" s="37">
        <f t="shared" si="138"/>
        <v>13</v>
      </c>
      <c r="AA1207" s="37">
        <f t="shared" si="138"/>
        <v>208124</v>
      </c>
      <c r="AB1207" s="37">
        <f t="shared" si="138"/>
        <v>94245</v>
      </c>
      <c r="AC1207" s="37">
        <f t="shared" ref="AC1207:AD1208" si="141">SUM(AC1141,AC1144,AC1147,AC1150,AC1153,AC1156,AC1159,AC1162,AC1165,AC1168,AC1171,AC1174,AC1177,AC1180,AC1183,AC1186,AC1189,AC1192,AC1195,AC1198,AC1201,AC1204)</f>
        <v>0</v>
      </c>
      <c r="AD1207" s="37">
        <f t="shared" si="141"/>
        <v>0</v>
      </c>
      <c r="AE1207" s="37">
        <f t="shared" si="139"/>
        <v>26.771999999999998</v>
      </c>
      <c r="AF1207" s="37">
        <f t="shared" si="139"/>
        <v>190.03376623376622</v>
      </c>
      <c r="AG1207" s="37">
        <f t="shared" si="139"/>
        <v>99</v>
      </c>
      <c r="AH1207" s="37">
        <f t="shared" si="139"/>
        <v>1047</v>
      </c>
      <c r="AI1207" s="37">
        <f t="shared" si="139"/>
        <v>138.23560209424085</v>
      </c>
      <c r="AJ1207" s="37">
        <f t="shared" si="139"/>
        <v>1362</v>
      </c>
      <c r="AK1207" s="37">
        <f t="shared" si="139"/>
        <v>1034</v>
      </c>
      <c r="AL1207" s="37">
        <f t="shared" si="139"/>
        <v>514</v>
      </c>
      <c r="AM1207" s="37">
        <f t="shared" si="139"/>
        <v>14725.841</v>
      </c>
      <c r="AN1207" s="37">
        <f t="shared" si="139"/>
        <v>18226.407792207792</v>
      </c>
      <c r="AO1207" s="37">
        <f t="shared" si="139"/>
        <v>12083</v>
      </c>
      <c r="AP1207" s="37">
        <f t="shared" si="139"/>
        <v>10884</v>
      </c>
      <c r="AQ1207" s="37">
        <f t="shared" si="139"/>
        <v>3042</v>
      </c>
      <c r="AR1207" s="37">
        <f t="shared" si="139"/>
        <v>4142</v>
      </c>
      <c r="AS1207" s="37">
        <f t="shared" si="139"/>
        <v>37391.74</v>
      </c>
      <c r="AT1207" s="37">
        <f t="shared" si="139"/>
        <v>94698.696103896102</v>
      </c>
      <c r="AU1207" s="37">
        <f t="shared" ref="AU1207:AV1208" si="142">SUM(AU1141,AU1147,AU1150,AU1153,AU1156,AU1159,AU1162,AU1165,AU1168,AU1171,AU1174,AU1177,AU1180,AU1183,AU1186,AU1189,AU1192,AU1195,AU1198,AU1201,AU1204)</f>
        <v>161065.745</v>
      </c>
      <c r="AV1207" s="37">
        <f t="shared" si="142"/>
        <v>567048.50129870139</v>
      </c>
      <c r="AW1207" s="84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</row>
    <row r="1208" spans="1:61" ht="15.75">
      <c r="A1208" s="77"/>
      <c r="B1208" s="8">
        <v>2020</v>
      </c>
      <c r="C1208" s="37">
        <f t="shared" si="138"/>
        <v>51021</v>
      </c>
      <c r="D1208" s="37">
        <f t="shared" si="138"/>
        <v>19056</v>
      </c>
      <c r="E1208" s="37">
        <f t="shared" si="138"/>
        <v>34664</v>
      </c>
      <c r="F1208" s="37">
        <f t="shared" si="138"/>
        <v>232285.51222857143</v>
      </c>
      <c r="G1208" s="37">
        <f t="shared" si="138"/>
        <v>68879</v>
      </c>
      <c r="H1208" s="37">
        <f t="shared" si="138"/>
        <v>31007.512228571431</v>
      </c>
      <c r="I1208" s="37">
        <f t="shared" si="138"/>
        <v>6537</v>
      </c>
      <c r="J1208" s="37">
        <f t="shared" si="138"/>
        <v>17252</v>
      </c>
      <c r="K1208" s="37">
        <f t="shared" si="138"/>
        <v>384</v>
      </c>
      <c r="L1208" s="37">
        <f t="shared" si="138"/>
        <v>363</v>
      </c>
      <c r="M1208" s="37">
        <f t="shared" si="138"/>
        <v>155595.99999999997</v>
      </c>
      <c r="N1208" s="37">
        <f t="shared" si="138"/>
        <v>163498</v>
      </c>
      <c r="O1208" s="37">
        <f t="shared" si="138"/>
        <v>87385.5</v>
      </c>
      <c r="P1208" s="37">
        <f t="shared" si="138"/>
        <v>137874.71735714289</v>
      </c>
      <c r="Q1208" s="37">
        <f t="shared" si="138"/>
        <v>9477</v>
      </c>
      <c r="R1208" s="37">
        <f t="shared" si="138"/>
        <v>188689</v>
      </c>
      <c r="S1208" s="37">
        <f t="shared" si="138"/>
        <v>11639</v>
      </c>
      <c r="T1208" s="37">
        <f t="shared" si="138"/>
        <v>38097</v>
      </c>
      <c r="U1208" s="37">
        <f t="shared" si="138"/>
        <v>8268</v>
      </c>
      <c r="V1208" s="37">
        <f t="shared" si="138"/>
        <v>34736</v>
      </c>
      <c r="W1208" s="37">
        <f t="shared" si="138"/>
        <v>7573</v>
      </c>
      <c r="X1208" s="37">
        <f t="shared" si="138"/>
        <v>23859</v>
      </c>
      <c r="Y1208" s="37">
        <f t="shared" si="138"/>
        <v>9901.76</v>
      </c>
      <c r="Z1208" s="37">
        <f t="shared" si="138"/>
        <v>9949.76</v>
      </c>
      <c r="AA1208" s="37">
        <f t="shared" si="138"/>
        <v>224297</v>
      </c>
      <c r="AB1208" s="37">
        <f t="shared" si="138"/>
        <v>138352</v>
      </c>
      <c r="AC1208" s="37">
        <f t="shared" si="141"/>
        <v>0</v>
      </c>
      <c r="AD1208" s="37">
        <f t="shared" si="141"/>
        <v>0</v>
      </c>
      <c r="AE1208" s="37">
        <f t="shared" si="139"/>
        <v>0</v>
      </c>
      <c r="AF1208" s="37">
        <f t="shared" si="139"/>
        <v>0</v>
      </c>
      <c r="AG1208" s="37">
        <f t="shared" si="139"/>
        <v>33</v>
      </c>
      <c r="AH1208" s="37">
        <f t="shared" si="139"/>
        <v>552</v>
      </c>
      <c r="AI1208" s="37">
        <f t="shared" si="139"/>
        <v>54</v>
      </c>
      <c r="AJ1208" s="37">
        <f t="shared" si="139"/>
        <v>928</v>
      </c>
      <c r="AK1208" s="37">
        <f t="shared" si="139"/>
        <v>1155</v>
      </c>
      <c r="AL1208" s="37">
        <f t="shared" si="139"/>
        <v>511</v>
      </c>
      <c r="AM1208" s="37">
        <f t="shared" si="139"/>
        <v>19201</v>
      </c>
      <c r="AN1208" s="37">
        <f t="shared" si="139"/>
        <v>15729</v>
      </c>
      <c r="AO1208" s="37">
        <f t="shared" si="139"/>
        <v>15707</v>
      </c>
      <c r="AP1208" s="37">
        <f t="shared" si="139"/>
        <v>15937</v>
      </c>
      <c r="AQ1208" s="37">
        <f t="shared" si="139"/>
        <v>1757</v>
      </c>
      <c r="AR1208" s="37">
        <f t="shared" si="139"/>
        <v>2394</v>
      </c>
      <c r="AS1208" s="37">
        <f t="shared" si="139"/>
        <v>21663</v>
      </c>
      <c r="AT1208" s="37">
        <f t="shared" si="139"/>
        <v>75199</v>
      </c>
      <c r="AU1208" s="37">
        <f t="shared" si="142"/>
        <v>169355</v>
      </c>
      <c r="AV1208" s="37">
        <f t="shared" si="142"/>
        <v>538498</v>
      </c>
      <c r="AW1208" s="85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</row>
    <row r="1209" spans="1:61" ht="15.75">
      <c r="A1209" s="33"/>
      <c r="B1209" s="33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</row>
    <row r="1210" spans="1:6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</row>
    <row r="1211" spans="1:6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</row>
    <row r="1212" spans="1:6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</row>
    <row r="1213" spans="1:6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</row>
    <row r="1214" spans="1:6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</row>
    <row r="1215" spans="1:61" ht="24" customHeight="1">
      <c r="A1215" s="52" t="s">
        <v>144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47" t="s">
        <v>150</v>
      </c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</row>
    <row r="1216" spans="1:61" ht="30" customHeight="1">
      <c r="A1216" s="112" t="s">
        <v>261</v>
      </c>
      <c r="B1216" s="112"/>
      <c r="C1216" s="112"/>
      <c r="D1216" s="11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82" t="s">
        <v>290</v>
      </c>
      <c r="AT1216" s="82"/>
      <c r="AU1216" s="82"/>
      <c r="AV1216" s="82"/>
      <c r="AW1216" s="82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</row>
    <row r="1217" spans="1:61" ht="16.5" customHeight="1">
      <c r="A1217" s="74" t="s">
        <v>258</v>
      </c>
      <c r="B1217" s="74"/>
      <c r="C1217" s="74"/>
      <c r="D1217" s="74"/>
      <c r="E1217" s="2"/>
      <c r="F1217" s="2"/>
      <c r="G1217" s="2"/>
      <c r="H1217" s="2"/>
      <c r="I1217" s="2"/>
      <c r="J1217" s="2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J1217" s="2"/>
      <c r="AK1217" s="2"/>
      <c r="AL1217" s="2"/>
      <c r="AM1217" s="2"/>
      <c r="AN1217" s="2"/>
      <c r="AO1217" s="2"/>
      <c r="AP1217" s="2"/>
      <c r="AQ1217" s="88" t="s">
        <v>122</v>
      </c>
      <c r="AR1217" s="88"/>
      <c r="AS1217" s="88"/>
      <c r="AT1217" s="88"/>
      <c r="AU1217" s="88"/>
      <c r="AV1217" s="88"/>
      <c r="AW1217" s="88"/>
      <c r="AX1217" s="29"/>
      <c r="AY1217" s="29"/>
      <c r="AZ1217" s="1"/>
      <c r="BA1217" s="1"/>
      <c r="BB1217" s="1"/>
    </row>
    <row r="1218" spans="1:61" ht="16.5" customHeight="1">
      <c r="A1218" s="78" t="s">
        <v>111</v>
      </c>
      <c r="B1218" s="79"/>
      <c r="C1218" s="80" t="s">
        <v>85</v>
      </c>
      <c r="D1218" s="81"/>
      <c r="E1218" s="80" t="s">
        <v>16</v>
      </c>
      <c r="F1218" s="81"/>
      <c r="G1218" s="80" t="s">
        <v>18</v>
      </c>
      <c r="H1218" s="81"/>
      <c r="I1218" s="80" t="s">
        <v>19</v>
      </c>
      <c r="J1218" s="81"/>
      <c r="K1218" s="80" t="s">
        <v>20</v>
      </c>
      <c r="L1218" s="81"/>
      <c r="M1218" s="80" t="s">
        <v>21</v>
      </c>
      <c r="N1218" s="81"/>
      <c r="O1218" s="80" t="s">
        <v>86</v>
      </c>
      <c r="P1218" s="81"/>
      <c r="Q1218" s="80" t="s">
        <v>24</v>
      </c>
      <c r="R1218" s="81"/>
      <c r="S1218" s="80" t="s">
        <v>26</v>
      </c>
      <c r="T1218" s="81"/>
      <c r="U1218" s="80" t="s">
        <v>28</v>
      </c>
      <c r="V1218" s="81"/>
      <c r="W1218" s="80" t="s">
        <v>30</v>
      </c>
      <c r="X1218" s="81"/>
      <c r="Y1218" s="80" t="s">
        <v>32</v>
      </c>
      <c r="Z1218" s="81"/>
      <c r="AA1218" s="80" t="s">
        <v>34</v>
      </c>
      <c r="AB1218" s="81"/>
      <c r="AC1218" s="80" t="s">
        <v>36</v>
      </c>
      <c r="AD1218" s="81"/>
      <c r="AE1218" s="80" t="s">
        <v>38</v>
      </c>
      <c r="AF1218" s="81"/>
      <c r="AG1218" s="80" t="s">
        <v>40</v>
      </c>
      <c r="AH1218" s="81"/>
      <c r="AI1218" s="80" t="s">
        <v>41</v>
      </c>
      <c r="AJ1218" s="81"/>
      <c r="AK1218" s="80" t="s">
        <v>42</v>
      </c>
      <c r="AL1218" s="81"/>
      <c r="AM1218" s="80" t="s">
        <v>44</v>
      </c>
      <c r="AN1218" s="81"/>
      <c r="AO1218" s="80" t="s">
        <v>45</v>
      </c>
      <c r="AP1218" s="81"/>
      <c r="AQ1218" s="80" t="s">
        <v>46</v>
      </c>
      <c r="AR1218" s="81"/>
      <c r="AS1218" s="80" t="s">
        <v>47</v>
      </c>
      <c r="AT1218" s="81"/>
      <c r="AU1218" s="80" t="s">
        <v>81</v>
      </c>
      <c r="AV1218" s="81"/>
      <c r="AW1218" s="19" t="s">
        <v>125</v>
      </c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</row>
    <row r="1219" spans="1:61" ht="16.5" customHeight="1">
      <c r="A1219" s="75" t="s">
        <v>112</v>
      </c>
      <c r="B1219" s="30" t="s">
        <v>52</v>
      </c>
      <c r="C1219" s="80" t="s">
        <v>266</v>
      </c>
      <c r="D1219" s="81"/>
      <c r="E1219" s="80" t="s">
        <v>89</v>
      </c>
      <c r="F1219" s="81"/>
      <c r="G1219" s="80" t="s">
        <v>267</v>
      </c>
      <c r="H1219" s="81"/>
      <c r="I1219" s="80" t="s">
        <v>268</v>
      </c>
      <c r="J1219" s="81"/>
      <c r="K1219" s="80" t="s">
        <v>269</v>
      </c>
      <c r="L1219" s="81"/>
      <c r="M1219" s="80" t="s">
        <v>270</v>
      </c>
      <c r="N1219" s="81"/>
      <c r="O1219" s="80" t="s">
        <v>90</v>
      </c>
      <c r="P1219" s="81"/>
      <c r="Q1219" s="80" t="s">
        <v>91</v>
      </c>
      <c r="R1219" s="81"/>
      <c r="S1219" s="80" t="s">
        <v>92</v>
      </c>
      <c r="T1219" s="81"/>
      <c r="U1219" s="80" t="s">
        <v>93</v>
      </c>
      <c r="V1219" s="81"/>
      <c r="W1219" s="80" t="s">
        <v>94</v>
      </c>
      <c r="X1219" s="81"/>
      <c r="Y1219" s="80" t="s">
        <v>95</v>
      </c>
      <c r="Z1219" s="81"/>
      <c r="AA1219" s="80" t="s">
        <v>96</v>
      </c>
      <c r="AB1219" s="81"/>
      <c r="AC1219" s="80" t="s">
        <v>97</v>
      </c>
      <c r="AD1219" s="81"/>
      <c r="AE1219" s="80" t="s">
        <v>98</v>
      </c>
      <c r="AF1219" s="81"/>
      <c r="AG1219" s="80" t="s">
        <v>271</v>
      </c>
      <c r="AH1219" s="81"/>
      <c r="AI1219" s="80" t="s">
        <v>272</v>
      </c>
      <c r="AJ1219" s="81"/>
      <c r="AK1219" s="80" t="s">
        <v>99</v>
      </c>
      <c r="AL1219" s="81"/>
      <c r="AM1219" s="80" t="s">
        <v>273</v>
      </c>
      <c r="AN1219" s="81"/>
      <c r="AO1219" s="80" t="s">
        <v>100</v>
      </c>
      <c r="AP1219" s="81"/>
      <c r="AQ1219" s="80" t="s">
        <v>275</v>
      </c>
      <c r="AR1219" s="81"/>
      <c r="AS1219" s="80" t="s">
        <v>101</v>
      </c>
      <c r="AT1219" s="81"/>
      <c r="AU1219" s="80" t="s">
        <v>102</v>
      </c>
      <c r="AV1219" s="81"/>
      <c r="AW1219" s="86" t="s">
        <v>2</v>
      </c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</row>
    <row r="1220" spans="1:61" ht="15.75">
      <c r="A1220" s="77"/>
      <c r="B1220" s="8" t="s">
        <v>65</v>
      </c>
      <c r="C1220" s="35" t="s">
        <v>123</v>
      </c>
      <c r="D1220" s="46" t="s">
        <v>124</v>
      </c>
      <c r="E1220" s="35" t="s">
        <v>123</v>
      </c>
      <c r="F1220" s="46" t="s">
        <v>124</v>
      </c>
      <c r="G1220" s="35" t="s">
        <v>123</v>
      </c>
      <c r="H1220" s="46" t="s">
        <v>124</v>
      </c>
      <c r="I1220" s="35" t="s">
        <v>123</v>
      </c>
      <c r="J1220" s="46" t="s">
        <v>124</v>
      </c>
      <c r="K1220" s="35" t="s">
        <v>123</v>
      </c>
      <c r="L1220" s="46" t="s">
        <v>124</v>
      </c>
      <c r="M1220" s="35" t="s">
        <v>123</v>
      </c>
      <c r="N1220" s="46" t="s">
        <v>124</v>
      </c>
      <c r="O1220" s="35" t="s">
        <v>123</v>
      </c>
      <c r="P1220" s="46" t="s">
        <v>124</v>
      </c>
      <c r="Q1220" s="35" t="s">
        <v>123</v>
      </c>
      <c r="R1220" s="46" t="s">
        <v>124</v>
      </c>
      <c r="S1220" s="35" t="s">
        <v>123</v>
      </c>
      <c r="T1220" s="46" t="s">
        <v>124</v>
      </c>
      <c r="U1220" s="35" t="s">
        <v>123</v>
      </c>
      <c r="V1220" s="46" t="s">
        <v>124</v>
      </c>
      <c r="W1220" s="35" t="s">
        <v>123</v>
      </c>
      <c r="X1220" s="46" t="s">
        <v>124</v>
      </c>
      <c r="Y1220" s="35" t="s">
        <v>123</v>
      </c>
      <c r="Z1220" s="46" t="s">
        <v>124</v>
      </c>
      <c r="AA1220" s="35" t="s">
        <v>123</v>
      </c>
      <c r="AB1220" s="46" t="s">
        <v>124</v>
      </c>
      <c r="AC1220" s="35" t="s">
        <v>123</v>
      </c>
      <c r="AD1220" s="46" t="s">
        <v>124</v>
      </c>
      <c r="AE1220" s="35" t="s">
        <v>123</v>
      </c>
      <c r="AF1220" s="46" t="s">
        <v>124</v>
      </c>
      <c r="AG1220" s="35" t="s">
        <v>123</v>
      </c>
      <c r="AH1220" s="46" t="s">
        <v>124</v>
      </c>
      <c r="AI1220" s="35" t="s">
        <v>123</v>
      </c>
      <c r="AJ1220" s="46" t="s">
        <v>124</v>
      </c>
      <c r="AK1220" s="35" t="s">
        <v>123</v>
      </c>
      <c r="AL1220" s="46" t="s">
        <v>124</v>
      </c>
      <c r="AM1220" s="35" t="s">
        <v>123</v>
      </c>
      <c r="AN1220" s="46" t="s">
        <v>124</v>
      </c>
      <c r="AO1220" s="35" t="s">
        <v>123</v>
      </c>
      <c r="AP1220" s="46" t="s">
        <v>124</v>
      </c>
      <c r="AQ1220" s="35" t="s">
        <v>123</v>
      </c>
      <c r="AR1220" s="46" t="s">
        <v>124</v>
      </c>
      <c r="AS1220" s="35" t="s">
        <v>123</v>
      </c>
      <c r="AT1220" s="46" t="s">
        <v>124</v>
      </c>
      <c r="AU1220" s="35" t="s">
        <v>123</v>
      </c>
      <c r="AV1220" s="31" t="s">
        <v>124</v>
      </c>
      <c r="AW1220" s="87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</row>
    <row r="1221" spans="1:61" ht="15.75">
      <c r="A1221" s="75" t="s">
        <v>15</v>
      </c>
      <c r="B1221" s="8">
        <v>2018</v>
      </c>
      <c r="C1221" s="34">
        <v>0</v>
      </c>
      <c r="D1221" s="34">
        <v>0</v>
      </c>
      <c r="E1221" s="34">
        <v>2447</v>
      </c>
      <c r="F1221" s="34">
        <v>1569</v>
      </c>
      <c r="G1221" s="34">
        <v>0</v>
      </c>
      <c r="H1221" s="34">
        <v>0</v>
      </c>
      <c r="I1221" s="34">
        <v>0</v>
      </c>
      <c r="J1221" s="34">
        <v>0</v>
      </c>
      <c r="K1221" s="34">
        <v>0</v>
      </c>
      <c r="L1221" s="34">
        <v>0</v>
      </c>
      <c r="M1221" s="34">
        <v>0</v>
      </c>
      <c r="N1221" s="34">
        <v>0</v>
      </c>
      <c r="O1221" s="34">
        <v>0</v>
      </c>
      <c r="P1221" s="34">
        <v>0</v>
      </c>
      <c r="Q1221" s="34">
        <v>0</v>
      </c>
      <c r="R1221" s="34">
        <v>0</v>
      </c>
      <c r="S1221" s="34">
        <v>7.0000000000000007E-2</v>
      </c>
      <c r="T1221" s="34">
        <v>85.7</v>
      </c>
      <c r="U1221" s="34">
        <v>0</v>
      </c>
      <c r="V1221" s="34">
        <v>0</v>
      </c>
      <c r="W1221" s="34">
        <v>0</v>
      </c>
      <c r="X1221" s="34">
        <v>0</v>
      </c>
      <c r="Y1221" s="34">
        <v>0</v>
      </c>
      <c r="Z1221" s="34">
        <v>0</v>
      </c>
      <c r="AA1221" s="34">
        <v>496</v>
      </c>
      <c r="AB1221" s="34">
        <v>226</v>
      </c>
      <c r="AC1221" s="34">
        <v>0</v>
      </c>
      <c r="AD1221" s="34">
        <v>0</v>
      </c>
      <c r="AE1221" s="34">
        <v>0</v>
      </c>
      <c r="AF1221" s="34">
        <v>0</v>
      </c>
      <c r="AG1221" s="34">
        <v>492</v>
      </c>
      <c r="AH1221" s="34">
        <v>1170</v>
      </c>
      <c r="AI1221" s="34">
        <v>0</v>
      </c>
      <c r="AJ1221" s="34">
        <v>0</v>
      </c>
      <c r="AK1221" s="34">
        <v>0</v>
      </c>
      <c r="AL1221" s="34">
        <v>0</v>
      </c>
      <c r="AM1221" s="34">
        <v>0</v>
      </c>
      <c r="AN1221" s="34">
        <v>279</v>
      </c>
      <c r="AO1221" s="34">
        <v>0</v>
      </c>
      <c r="AP1221" s="34">
        <v>0</v>
      </c>
      <c r="AQ1221" s="34">
        <v>0</v>
      </c>
      <c r="AR1221" s="34">
        <v>0</v>
      </c>
      <c r="AS1221" s="34">
        <v>0</v>
      </c>
      <c r="AT1221" s="34">
        <v>0</v>
      </c>
      <c r="AU1221" s="34">
        <f>SUM(C1221,E1221,G1221,I1221,K1221,M1221,O1221,Q1221,S1221,U1221,W1221,Y1221,AA1221,AC1221,AE1221,AG1221,AI1221,AK1221,AM1221,AO1221,AS1221)</f>
        <v>3435.07</v>
      </c>
      <c r="AV1221" s="34">
        <f>SUM(D1221,F1221,H1221,J1221,L1221,N1221,P1221,R1221,T1221,V1221,X1221,Z1221,AB1221,AD1221,AF1221,AH1221,AJ1221,AL1221,AN1221,AP1221,AT1221)</f>
        <v>3329.7</v>
      </c>
      <c r="AW1221" s="83" t="s">
        <v>266</v>
      </c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</row>
    <row r="1222" spans="1:61" ht="15.75">
      <c r="A1222" s="76"/>
      <c r="B1222" s="8">
        <v>2019</v>
      </c>
      <c r="C1222" s="34">
        <v>0</v>
      </c>
      <c r="D1222" s="34">
        <v>0</v>
      </c>
      <c r="E1222" s="34">
        <v>333</v>
      </c>
      <c r="F1222" s="34">
        <v>389</v>
      </c>
      <c r="G1222" s="34">
        <v>26</v>
      </c>
      <c r="H1222" s="34">
        <v>15</v>
      </c>
      <c r="I1222" s="34">
        <v>0</v>
      </c>
      <c r="J1222" s="34">
        <v>0</v>
      </c>
      <c r="K1222" s="34">
        <v>120</v>
      </c>
      <c r="L1222" s="34">
        <v>149</v>
      </c>
      <c r="M1222" s="34">
        <v>0</v>
      </c>
      <c r="N1222" s="34">
        <v>0</v>
      </c>
      <c r="O1222" s="34">
        <v>29</v>
      </c>
      <c r="P1222" s="34">
        <v>21</v>
      </c>
      <c r="Q1222" s="34">
        <v>256</v>
      </c>
      <c r="R1222" s="34">
        <v>214</v>
      </c>
      <c r="S1222" s="34">
        <v>343</v>
      </c>
      <c r="T1222" s="34">
        <v>113</v>
      </c>
      <c r="U1222" s="34">
        <v>38866</v>
      </c>
      <c r="V1222" s="34">
        <v>14235</v>
      </c>
      <c r="W1222" s="34">
        <v>0</v>
      </c>
      <c r="X1222" s="34">
        <v>0</v>
      </c>
      <c r="Y1222" s="34">
        <v>10012</v>
      </c>
      <c r="Z1222" s="34">
        <v>3103</v>
      </c>
      <c r="AA1222" s="34">
        <v>7</v>
      </c>
      <c r="AB1222" s="34">
        <v>34</v>
      </c>
      <c r="AC1222" s="34">
        <v>222</v>
      </c>
      <c r="AD1222" s="34">
        <v>157</v>
      </c>
      <c r="AE1222" s="34">
        <v>258</v>
      </c>
      <c r="AF1222" s="34">
        <v>222</v>
      </c>
      <c r="AG1222" s="34">
        <v>24</v>
      </c>
      <c r="AH1222" s="34">
        <v>46</v>
      </c>
      <c r="AI1222" s="34">
        <v>417</v>
      </c>
      <c r="AJ1222" s="34">
        <v>176</v>
      </c>
      <c r="AK1222" s="34">
        <v>0</v>
      </c>
      <c r="AL1222" s="34">
        <v>0</v>
      </c>
      <c r="AM1222" s="34">
        <v>40</v>
      </c>
      <c r="AN1222" s="34">
        <v>9</v>
      </c>
      <c r="AO1222" s="34">
        <v>0</v>
      </c>
      <c r="AP1222" s="34">
        <v>0</v>
      </c>
      <c r="AQ1222" s="34">
        <v>0</v>
      </c>
      <c r="AR1222" s="34">
        <v>0</v>
      </c>
      <c r="AS1222" s="34">
        <v>68</v>
      </c>
      <c r="AT1222" s="34">
        <v>71</v>
      </c>
      <c r="AU1222" s="34">
        <f t="shared" ref="AU1222:AV1285" si="143">SUM(C1222,E1222,G1222,I1222,K1222,M1222,O1222,Q1222,S1222,U1222,W1222,Y1222,AA1222,AC1222,AE1222,AG1222,AI1222,AK1222,AM1222,AO1222,AS1222)</f>
        <v>51021</v>
      </c>
      <c r="AV1222" s="34">
        <f t="shared" si="143"/>
        <v>18954</v>
      </c>
      <c r="AW1222" s="84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</row>
    <row r="1223" spans="1:61" ht="15.75">
      <c r="A1223" s="77"/>
      <c r="B1223" s="8">
        <v>2020</v>
      </c>
      <c r="C1223" s="34">
        <v>0</v>
      </c>
      <c r="D1223" s="34">
        <v>0</v>
      </c>
      <c r="E1223" s="34">
        <v>111</v>
      </c>
      <c r="F1223" s="34">
        <v>213</v>
      </c>
      <c r="G1223" s="34">
        <v>2</v>
      </c>
      <c r="H1223" s="34">
        <v>9</v>
      </c>
      <c r="I1223" s="34">
        <v>66</v>
      </c>
      <c r="J1223" s="34">
        <v>29</v>
      </c>
      <c r="K1223" s="34">
        <v>0</v>
      </c>
      <c r="L1223" s="34">
        <v>0</v>
      </c>
      <c r="M1223" s="34">
        <v>0</v>
      </c>
      <c r="N1223" s="34">
        <v>0</v>
      </c>
      <c r="O1223" s="34">
        <v>0</v>
      </c>
      <c r="P1223" s="34">
        <v>0</v>
      </c>
      <c r="Q1223" s="34">
        <v>457</v>
      </c>
      <c r="R1223" s="34">
        <v>348</v>
      </c>
      <c r="S1223" s="34">
        <v>506</v>
      </c>
      <c r="T1223" s="34">
        <v>180</v>
      </c>
      <c r="U1223" s="34">
        <v>48666</v>
      </c>
      <c r="V1223" s="34">
        <v>16251</v>
      </c>
      <c r="W1223" s="34">
        <v>0</v>
      </c>
      <c r="X1223" s="34">
        <v>0</v>
      </c>
      <c r="Y1223" s="34">
        <v>4595</v>
      </c>
      <c r="Z1223" s="34">
        <v>2273</v>
      </c>
      <c r="AA1223" s="34">
        <v>5</v>
      </c>
      <c r="AB1223" s="34">
        <v>25</v>
      </c>
      <c r="AC1223" s="34">
        <v>801</v>
      </c>
      <c r="AD1223" s="34">
        <v>767</v>
      </c>
      <c r="AE1223" s="34">
        <v>52</v>
      </c>
      <c r="AF1223" s="34">
        <v>168</v>
      </c>
      <c r="AG1223" s="34">
        <v>12</v>
      </c>
      <c r="AH1223" s="34">
        <v>22</v>
      </c>
      <c r="AI1223" s="34">
        <v>30</v>
      </c>
      <c r="AJ1223" s="34">
        <v>58</v>
      </c>
      <c r="AK1223" s="34">
        <v>0</v>
      </c>
      <c r="AL1223" s="34">
        <v>0</v>
      </c>
      <c r="AM1223" s="34">
        <v>21</v>
      </c>
      <c r="AN1223" s="34">
        <v>38</v>
      </c>
      <c r="AO1223" s="34">
        <v>29</v>
      </c>
      <c r="AP1223" s="34">
        <v>54</v>
      </c>
      <c r="AQ1223" s="34">
        <v>0</v>
      </c>
      <c r="AR1223" s="34">
        <v>0</v>
      </c>
      <c r="AS1223" s="34">
        <v>0</v>
      </c>
      <c r="AT1223" s="34">
        <v>0</v>
      </c>
      <c r="AU1223" s="34">
        <f t="shared" si="143"/>
        <v>55353</v>
      </c>
      <c r="AV1223" s="34">
        <f t="shared" si="143"/>
        <v>20435</v>
      </c>
      <c r="AW1223" s="85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</row>
    <row r="1224" spans="1:61" ht="15.75">
      <c r="A1224" s="75" t="s">
        <v>16</v>
      </c>
      <c r="B1224" s="8">
        <v>2018</v>
      </c>
      <c r="C1224" s="34">
        <v>2447</v>
      </c>
      <c r="D1224" s="34">
        <v>1569</v>
      </c>
      <c r="E1224" s="34">
        <v>0</v>
      </c>
      <c r="F1224" s="34">
        <v>0</v>
      </c>
      <c r="G1224" s="34">
        <v>11567</v>
      </c>
      <c r="H1224" s="34">
        <v>5436</v>
      </c>
      <c r="I1224" s="34">
        <v>0</v>
      </c>
      <c r="J1224" s="34">
        <v>0</v>
      </c>
      <c r="K1224" s="34">
        <v>27</v>
      </c>
      <c r="L1224" s="34">
        <v>28</v>
      </c>
      <c r="M1224" s="34">
        <v>463</v>
      </c>
      <c r="N1224" s="34">
        <v>356</v>
      </c>
      <c r="O1224" s="34">
        <v>4418</v>
      </c>
      <c r="P1224" s="34">
        <v>1910</v>
      </c>
      <c r="Q1224" s="34">
        <v>8561</v>
      </c>
      <c r="R1224" s="34">
        <v>6268</v>
      </c>
      <c r="S1224" s="34">
        <v>659</v>
      </c>
      <c r="T1224" s="34">
        <v>535</v>
      </c>
      <c r="U1224" s="34">
        <v>2778</v>
      </c>
      <c r="V1224" s="34">
        <v>948</v>
      </c>
      <c r="W1224" s="34">
        <v>26197</v>
      </c>
      <c r="X1224" s="34">
        <v>12872</v>
      </c>
      <c r="Y1224" s="34">
        <v>8686</v>
      </c>
      <c r="Z1224" s="34">
        <v>6461</v>
      </c>
      <c r="AA1224" s="34">
        <v>84318</v>
      </c>
      <c r="AB1224" s="34">
        <v>56687</v>
      </c>
      <c r="AC1224" s="34">
        <v>145</v>
      </c>
      <c r="AD1224" s="34">
        <v>92</v>
      </c>
      <c r="AE1224" s="34">
        <v>0</v>
      </c>
      <c r="AF1224" s="34">
        <v>0</v>
      </c>
      <c r="AG1224" s="34">
        <v>8685</v>
      </c>
      <c r="AH1224" s="34">
        <v>4721</v>
      </c>
      <c r="AI1224" s="34">
        <v>3995</v>
      </c>
      <c r="AJ1224" s="34">
        <v>1684</v>
      </c>
      <c r="AK1224" s="34">
        <v>118</v>
      </c>
      <c r="AL1224" s="34">
        <v>160</v>
      </c>
      <c r="AM1224" s="34">
        <v>276</v>
      </c>
      <c r="AN1224" s="34">
        <v>106</v>
      </c>
      <c r="AO1224" s="34">
        <v>9</v>
      </c>
      <c r="AP1224" s="34">
        <v>9</v>
      </c>
      <c r="AQ1224" s="34">
        <v>13</v>
      </c>
      <c r="AR1224" s="34">
        <v>12</v>
      </c>
      <c r="AS1224" s="34">
        <v>31171</v>
      </c>
      <c r="AT1224" s="34">
        <v>14647</v>
      </c>
      <c r="AU1224" s="34">
        <f t="shared" si="143"/>
        <v>194520</v>
      </c>
      <c r="AV1224" s="34">
        <f t="shared" si="143"/>
        <v>114489</v>
      </c>
      <c r="AW1224" s="83" t="s">
        <v>17</v>
      </c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</row>
    <row r="1225" spans="1:61" ht="15.75">
      <c r="A1225" s="76"/>
      <c r="B1225" s="8">
        <v>2019</v>
      </c>
      <c r="C1225" s="34">
        <v>4554</v>
      </c>
      <c r="D1225" s="34">
        <v>3121</v>
      </c>
      <c r="E1225" s="34">
        <v>0</v>
      </c>
      <c r="F1225" s="34">
        <v>0</v>
      </c>
      <c r="G1225" s="34">
        <v>11765</v>
      </c>
      <c r="H1225" s="34">
        <v>6354</v>
      </c>
      <c r="I1225" s="34">
        <v>0</v>
      </c>
      <c r="J1225" s="34">
        <v>0</v>
      </c>
      <c r="K1225" s="34">
        <v>193</v>
      </c>
      <c r="L1225" s="34">
        <v>169</v>
      </c>
      <c r="M1225" s="34">
        <v>242</v>
      </c>
      <c r="N1225" s="34">
        <v>222</v>
      </c>
      <c r="O1225" s="34">
        <v>6001</v>
      </c>
      <c r="P1225" s="34">
        <v>2929</v>
      </c>
      <c r="Q1225" s="34">
        <v>42293</v>
      </c>
      <c r="R1225" s="34">
        <v>30159</v>
      </c>
      <c r="S1225" s="34">
        <v>952</v>
      </c>
      <c r="T1225" s="34">
        <v>734</v>
      </c>
      <c r="U1225" s="34">
        <v>30</v>
      </c>
      <c r="V1225" s="34">
        <v>23</v>
      </c>
      <c r="W1225" s="34">
        <v>26810</v>
      </c>
      <c r="X1225" s="34">
        <v>11808</v>
      </c>
      <c r="Y1225" s="34">
        <v>33170</v>
      </c>
      <c r="Z1225" s="34">
        <v>17979</v>
      </c>
      <c r="AA1225" s="34">
        <v>85943</v>
      </c>
      <c r="AB1225" s="34">
        <v>79590</v>
      </c>
      <c r="AC1225" s="34">
        <v>80</v>
      </c>
      <c r="AD1225" s="34">
        <v>152</v>
      </c>
      <c r="AE1225" s="34">
        <v>2</v>
      </c>
      <c r="AF1225" s="34">
        <v>2</v>
      </c>
      <c r="AG1225" s="34">
        <v>19955</v>
      </c>
      <c r="AH1225" s="34">
        <v>7991</v>
      </c>
      <c r="AI1225" s="34">
        <v>837</v>
      </c>
      <c r="AJ1225" s="34">
        <v>1002</v>
      </c>
      <c r="AK1225" s="34">
        <v>229</v>
      </c>
      <c r="AL1225" s="34">
        <v>266</v>
      </c>
      <c r="AM1225" s="34">
        <v>7625</v>
      </c>
      <c r="AN1225" s="34">
        <v>3761</v>
      </c>
      <c r="AO1225" s="34">
        <v>389</v>
      </c>
      <c r="AP1225" s="34">
        <v>1337</v>
      </c>
      <c r="AQ1225" s="34">
        <v>28</v>
      </c>
      <c r="AR1225" s="34">
        <v>35</v>
      </c>
      <c r="AS1225" s="34">
        <v>86000</v>
      </c>
      <c r="AT1225" s="34">
        <v>35950</v>
      </c>
      <c r="AU1225" s="34">
        <f t="shared" si="143"/>
        <v>327070</v>
      </c>
      <c r="AV1225" s="34">
        <f t="shared" si="143"/>
        <v>203549</v>
      </c>
      <c r="AW1225" s="84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</row>
    <row r="1226" spans="1:61" ht="15.75">
      <c r="A1226" s="77"/>
      <c r="B1226" s="8">
        <v>2020</v>
      </c>
      <c r="C1226" s="34">
        <v>2628</v>
      </c>
      <c r="D1226" s="34">
        <v>2099</v>
      </c>
      <c r="E1226" s="34">
        <v>0</v>
      </c>
      <c r="F1226" s="34">
        <v>0</v>
      </c>
      <c r="G1226" s="34">
        <v>33106</v>
      </c>
      <c r="H1226" s="34">
        <v>12487</v>
      </c>
      <c r="I1226" s="34">
        <v>0</v>
      </c>
      <c r="J1226" s="34">
        <v>0</v>
      </c>
      <c r="K1226" s="34">
        <v>17</v>
      </c>
      <c r="L1226" s="34">
        <v>24</v>
      </c>
      <c r="M1226" s="34">
        <v>130</v>
      </c>
      <c r="N1226" s="34">
        <v>224</v>
      </c>
      <c r="O1226" s="34">
        <v>13094</v>
      </c>
      <c r="P1226" s="34">
        <v>7258</v>
      </c>
      <c r="Q1226" s="34">
        <v>39578</v>
      </c>
      <c r="R1226" s="34">
        <v>33714</v>
      </c>
      <c r="S1226" s="34">
        <v>480</v>
      </c>
      <c r="T1226" s="34">
        <v>469</v>
      </c>
      <c r="U1226" s="34">
        <v>291</v>
      </c>
      <c r="V1226" s="34">
        <v>126</v>
      </c>
      <c r="W1226" s="34">
        <v>28051</v>
      </c>
      <c r="X1226" s="34">
        <v>12216</v>
      </c>
      <c r="Y1226" s="34">
        <v>15761</v>
      </c>
      <c r="Z1226" s="34">
        <v>9743</v>
      </c>
      <c r="AA1226" s="34">
        <v>81660</v>
      </c>
      <c r="AB1226" s="34">
        <v>46702</v>
      </c>
      <c r="AC1226" s="34">
        <v>63</v>
      </c>
      <c r="AD1226" s="34">
        <v>172</v>
      </c>
      <c r="AE1226" s="34">
        <v>0</v>
      </c>
      <c r="AF1226" s="34">
        <v>0</v>
      </c>
      <c r="AG1226" s="34">
        <v>49449</v>
      </c>
      <c r="AH1226" s="34">
        <v>15928</v>
      </c>
      <c r="AI1226" s="34">
        <v>401</v>
      </c>
      <c r="AJ1226" s="34">
        <v>639</v>
      </c>
      <c r="AK1226" s="34">
        <v>322</v>
      </c>
      <c r="AL1226" s="34">
        <v>351</v>
      </c>
      <c r="AM1226" s="34">
        <v>7964</v>
      </c>
      <c r="AN1226" s="34">
        <v>4036</v>
      </c>
      <c r="AO1226" s="34">
        <v>28</v>
      </c>
      <c r="AP1226" s="34">
        <v>19</v>
      </c>
      <c r="AQ1226" s="34">
        <v>47</v>
      </c>
      <c r="AR1226" s="34">
        <v>41</v>
      </c>
      <c r="AS1226" s="34">
        <v>27049</v>
      </c>
      <c r="AT1226" s="34">
        <v>16097</v>
      </c>
      <c r="AU1226" s="34">
        <f t="shared" si="143"/>
        <v>300072</v>
      </c>
      <c r="AV1226" s="34">
        <f t="shared" si="143"/>
        <v>162304</v>
      </c>
      <c r="AW1226" s="85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</row>
    <row r="1227" spans="1:61" ht="15.75">
      <c r="A1227" s="75" t="s">
        <v>18</v>
      </c>
      <c r="B1227" s="8">
        <v>2018</v>
      </c>
      <c r="C1227" s="34">
        <v>19</v>
      </c>
      <c r="D1227" s="34">
        <v>11</v>
      </c>
      <c r="E1227" s="34">
        <v>69</v>
      </c>
      <c r="F1227" s="34">
        <v>49</v>
      </c>
      <c r="G1227" s="34">
        <v>0</v>
      </c>
      <c r="H1227" s="34">
        <v>0</v>
      </c>
      <c r="I1227" s="34">
        <v>0</v>
      </c>
      <c r="J1227" s="34">
        <v>0</v>
      </c>
      <c r="K1227" s="34">
        <v>0</v>
      </c>
      <c r="L1227" s="34">
        <v>0</v>
      </c>
      <c r="M1227" s="34">
        <v>0</v>
      </c>
      <c r="N1227" s="34">
        <v>0</v>
      </c>
      <c r="O1227" s="34">
        <v>0</v>
      </c>
      <c r="P1227" s="34">
        <v>0</v>
      </c>
      <c r="Q1227" s="34">
        <v>102</v>
      </c>
      <c r="R1227" s="34">
        <v>98</v>
      </c>
      <c r="S1227" s="34">
        <v>0</v>
      </c>
      <c r="T1227" s="34">
        <v>0</v>
      </c>
      <c r="U1227" s="34">
        <v>0</v>
      </c>
      <c r="V1227" s="34">
        <v>0</v>
      </c>
      <c r="W1227" s="34">
        <v>0</v>
      </c>
      <c r="X1227" s="34">
        <v>0</v>
      </c>
      <c r="Y1227" s="34">
        <v>1</v>
      </c>
      <c r="Z1227" s="34">
        <v>1</v>
      </c>
      <c r="AA1227" s="34">
        <v>2</v>
      </c>
      <c r="AB1227" s="34">
        <v>14</v>
      </c>
      <c r="AC1227" s="34">
        <v>0</v>
      </c>
      <c r="AD1227" s="34">
        <v>0</v>
      </c>
      <c r="AE1227" s="34">
        <v>0</v>
      </c>
      <c r="AF1227" s="34">
        <v>0</v>
      </c>
      <c r="AG1227" s="34">
        <v>24</v>
      </c>
      <c r="AH1227" s="34">
        <v>35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4">
        <v>0</v>
      </c>
      <c r="AQ1227" s="34">
        <v>0</v>
      </c>
      <c r="AR1227" s="34">
        <v>0</v>
      </c>
      <c r="AS1227" s="34">
        <v>1</v>
      </c>
      <c r="AT1227" s="34">
        <v>1</v>
      </c>
      <c r="AU1227" s="34">
        <f t="shared" si="143"/>
        <v>218</v>
      </c>
      <c r="AV1227" s="34">
        <f t="shared" si="143"/>
        <v>209</v>
      </c>
      <c r="AW1227" s="83" t="s">
        <v>267</v>
      </c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</row>
    <row r="1228" spans="1:61" ht="15.75">
      <c r="A1228" s="76"/>
      <c r="B1228" s="8">
        <v>2019</v>
      </c>
      <c r="C1228" s="34">
        <v>0</v>
      </c>
      <c r="D1228" s="34">
        <v>0</v>
      </c>
      <c r="E1228" s="34">
        <v>25</v>
      </c>
      <c r="F1228" s="34">
        <v>16</v>
      </c>
      <c r="G1228" s="34">
        <v>0</v>
      </c>
      <c r="H1228" s="34">
        <v>0</v>
      </c>
      <c r="I1228" s="34">
        <v>0</v>
      </c>
      <c r="J1228" s="34">
        <v>0</v>
      </c>
      <c r="K1228" s="34">
        <v>0</v>
      </c>
      <c r="L1228" s="34">
        <v>0</v>
      </c>
      <c r="M1228" s="34">
        <v>0</v>
      </c>
      <c r="N1228" s="34">
        <v>0</v>
      </c>
      <c r="O1228" s="34">
        <v>0</v>
      </c>
      <c r="P1228" s="34">
        <v>0</v>
      </c>
      <c r="Q1228" s="34">
        <v>563</v>
      </c>
      <c r="R1228" s="34">
        <v>782</v>
      </c>
      <c r="S1228" s="34">
        <v>0</v>
      </c>
      <c r="T1228" s="34">
        <v>0</v>
      </c>
      <c r="U1228" s="34">
        <v>0</v>
      </c>
      <c r="V1228" s="34">
        <v>0</v>
      </c>
      <c r="W1228" s="34">
        <v>0</v>
      </c>
      <c r="X1228" s="34">
        <v>0</v>
      </c>
      <c r="Y1228" s="34">
        <v>10</v>
      </c>
      <c r="Z1228" s="34">
        <v>11</v>
      </c>
      <c r="AA1228" s="34">
        <v>2</v>
      </c>
      <c r="AB1228" s="34">
        <v>7</v>
      </c>
      <c r="AC1228" s="34">
        <v>0</v>
      </c>
      <c r="AD1228" s="34">
        <v>0</v>
      </c>
      <c r="AE1228" s="34">
        <v>0</v>
      </c>
      <c r="AF1228" s="34">
        <v>0</v>
      </c>
      <c r="AG1228" s="34">
        <v>6</v>
      </c>
      <c r="AH1228" s="34">
        <v>25</v>
      </c>
      <c r="AI1228" s="34">
        <v>0</v>
      </c>
      <c r="AJ1228" s="34">
        <v>0</v>
      </c>
      <c r="AK1228" s="34">
        <v>0</v>
      </c>
      <c r="AL1228" s="34">
        <v>0</v>
      </c>
      <c r="AM1228" s="34">
        <v>0</v>
      </c>
      <c r="AN1228" s="34">
        <v>0</v>
      </c>
      <c r="AO1228" s="34">
        <v>0</v>
      </c>
      <c r="AP1228" s="34">
        <v>0</v>
      </c>
      <c r="AQ1228" s="34">
        <v>0</v>
      </c>
      <c r="AR1228" s="34">
        <v>0</v>
      </c>
      <c r="AS1228" s="34">
        <v>1</v>
      </c>
      <c r="AT1228" s="34">
        <v>1</v>
      </c>
      <c r="AU1228" s="34">
        <f t="shared" si="143"/>
        <v>607</v>
      </c>
      <c r="AV1228" s="34">
        <f t="shared" si="143"/>
        <v>842</v>
      </c>
      <c r="AW1228" s="84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</row>
    <row r="1229" spans="1:61" ht="15.75">
      <c r="A1229" s="77"/>
      <c r="B1229" s="8">
        <v>2020</v>
      </c>
      <c r="C1229" s="34">
        <v>2</v>
      </c>
      <c r="D1229" s="34">
        <v>3</v>
      </c>
      <c r="E1229" s="34">
        <v>159</v>
      </c>
      <c r="F1229" s="34">
        <v>147</v>
      </c>
      <c r="G1229" s="34">
        <v>0</v>
      </c>
      <c r="H1229" s="34">
        <v>0</v>
      </c>
      <c r="I1229" s="34">
        <v>0</v>
      </c>
      <c r="J1229" s="34">
        <v>0</v>
      </c>
      <c r="K1229" s="34">
        <v>0</v>
      </c>
      <c r="L1229" s="34">
        <v>0</v>
      </c>
      <c r="M1229" s="34">
        <v>0</v>
      </c>
      <c r="N1229" s="34">
        <v>0</v>
      </c>
      <c r="O1229" s="34">
        <v>0</v>
      </c>
      <c r="P1229" s="34">
        <v>0</v>
      </c>
      <c r="Q1229" s="34">
        <v>563</v>
      </c>
      <c r="R1229" s="34">
        <v>805</v>
      </c>
      <c r="S1229" s="34">
        <v>0</v>
      </c>
      <c r="T1229" s="34">
        <v>0</v>
      </c>
      <c r="U1229" s="34">
        <v>0</v>
      </c>
      <c r="V1229" s="34">
        <v>0</v>
      </c>
      <c r="W1229" s="34">
        <v>0</v>
      </c>
      <c r="X1229" s="34">
        <v>0</v>
      </c>
      <c r="Y1229" s="34">
        <v>10</v>
      </c>
      <c r="Z1229" s="34">
        <v>11</v>
      </c>
      <c r="AA1229" s="34">
        <v>4</v>
      </c>
      <c r="AB1229" s="34">
        <v>24</v>
      </c>
      <c r="AC1229" s="34">
        <v>0</v>
      </c>
      <c r="AD1229" s="34">
        <v>0</v>
      </c>
      <c r="AE1229" s="34">
        <v>0</v>
      </c>
      <c r="AF1229" s="34">
        <v>0</v>
      </c>
      <c r="AG1229" s="34">
        <v>20</v>
      </c>
      <c r="AH1229" s="34">
        <v>41</v>
      </c>
      <c r="AI1229" s="34">
        <v>0</v>
      </c>
      <c r="AJ1229" s="34">
        <v>0</v>
      </c>
      <c r="AK1229" s="34">
        <v>0</v>
      </c>
      <c r="AL1229" s="34">
        <v>0</v>
      </c>
      <c r="AM1229" s="34">
        <v>0</v>
      </c>
      <c r="AN1229" s="34">
        <v>0</v>
      </c>
      <c r="AO1229" s="34">
        <v>0</v>
      </c>
      <c r="AP1229" s="34">
        <v>0</v>
      </c>
      <c r="AQ1229" s="34">
        <v>0</v>
      </c>
      <c r="AR1229" s="34">
        <v>0</v>
      </c>
      <c r="AS1229" s="34">
        <v>1</v>
      </c>
      <c r="AT1229" s="34">
        <v>1</v>
      </c>
      <c r="AU1229" s="34">
        <f t="shared" si="143"/>
        <v>759</v>
      </c>
      <c r="AV1229" s="34">
        <f t="shared" si="143"/>
        <v>1032</v>
      </c>
      <c r="AW1229" s="85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</row>
    <row r="1230" spans="1:61" ht="15.75">
      <c r="A1230" s="75" t="s">
        <v>19</v>
      </c>
      <c r="B1230" s="8">
        <v>2018</v>
      </c>
      <c r="C1230" s="34">
        <v>0</v>
      </c>
      <c r="D1230" s="34">
        <v>0</v>
      </c>
      <c r="E1230" s="34">
        <v>0</v>
      </c>
      <c r="F1230" s="34">
        <v>0</v>
      </c>
      <c r="G1230" s="34">
        <v>0</v>
      </c>
      <c r="H1230" s="34">
        <v>0</v>
      </c>
      <c r="I1230" s="34">
        <v>0</v>
      </c>
      <c r="J1230" s="34">
        <v>0</v>
      </c>
      <c r="K1230" s="34">
        <v>0</v>
      </c>
      <c r="L1230" s="34">
        <v>37</v>
      </c>
      <c r="M1230" s="34">
        <v>0</v>
      </c>
      <c r="N1230" s="34">
        <v>0</v>
      </c>
      <c r="O1230" s="34">
        <v>0</v>
      </c>
      <c r="P1230" s="34">
        <v>0</v>
      </c>
      <c r="Q1230" s="34">
        <v>0</v>
      </c>
      <c r="R1230" s="34">
        <v>0</v>
      </c>
      <c r="S1230" s="34">
        <v>0</v>
      </c>
      <c r="T1230" s="34">
        <v>0</v>
      </c>
      <c r="U1230" s="34">
        <v>0</v>
      </c>
      <c r="V1230" s="34">
        <v>0</v>
      </c>
      <c r="W1230" s="34">
        <v>0</v>
      </c>
      <c r="X1230" s="34">
        <v>0</v>
      </c>
      <c r="Y1230" s="34">
        <v>0</v>
      </c>
      <c r="Z1230" s="34">
        <v>0</v>
      </c>
      <c r="AA1230" s="34">
        <v>0</v>
      </c>
      <c r="AB1230" s="34">
        <v>0</v>
      </c>
      <c r="AC1230" s="34">
        <v>0</v>
      </c>
      <c r="AD1230" s="34">
        <v>0</v>
      </c>
      <c r="AE1230" s="34">
        <v>46</v>
      </c>
      <c r="AF1230" s="34">
        <v>17</v>
      </c>
      <c r="AG1230" s="34">
        <v>0</v>
      </c>
      <c r="AH1230" s="34">
        <v>0</v>
      </c>
      <c r="AI1230" s="34">
        <v>0</v>
      </c>
      <c r="AJ1230" s="34">
        <v>0</v>
      </c>
      <c r="AK1230" s="34">
        <v>14335</v>
      </c>
      <c r="AL1230" s="34">
        <v>6968</v>
      </c>
      <c r="AM1230" s="34">
        <v>0</v>
      </c>
      <c r="AN1230" s="34">
        <v>0</v>
      </c>
      <c r="AO1230" s="34">
        <v>0</v>
      </c>
      <c r="AP1230" s="34">
        <v>0</v>
      </c>
      <c r="AQ1230" s="34">
        <v>0</v>
      </c>
      <c r="AR1230" s="34">
        <v>0</v>
      </c>
      <c r="AS1230" s="34">
        <v>0</v>
      </c>
      <c r="AT1230" s="34">
        <v>0</v>
      </c>
      <c r="AU1230" s="34">
        <f t="shared" si="143"/>
        <v>14381</v>
      </c>
      <c r="AV1230" s="34">
        <f t="shared" si="143"/>
        <v>7022</v>
      </c>
      <c r="AW1230" s="83" t="s">
        <v>268</v>
      </c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</row>
    <row r="1231" spans="1:61" ht="15.75">
      <c r="A1231" s="76"/>
      <c r="B1231" s="8">
        <v>2019</v>
      </c>
      <c r="C1231" s="34">
        <v>8</v>
      </c>
      <c r="D1231" s="34">
        <v>5</v>
      </c>
      <c r="E1231" s="34">
        <v>0</v>
      </c>
      <c r="F1231" s="34">
        <v>0</v>
      </c>
      <c r="G1231" s="34">
        <v>0</v>
      </c>
      <c r="H1231" s="34">
        <v>0</v>
      </c>
      <c r="I1231" s="34">
        <v>0</v>
      </c>
      <c r="J1231" s="34">
        <v>0</v>
      </c>
      <c r="K1231" s="34">
        <v>0</v>
      </c>
      <c r="L1231" s="34">
        <v>0</v>
      </c>
      <c r="M1231" s="34">
        <v>0</v>
      </c>
      <c r="N1231" s="34">
        <v>0</v>
      </c>
      <c r="O1231" s="34">
        <v>0</v>
      </c>
      <c r="P1231" s="34">
        <v>0</v>
      </c>
      <c r="Q1231" s="34">
        <v>0</v>
      </c>
      <c r="R1231" s="34">
        <v>0</v>
      </c>
      <c r="S1231" s="34">
        <v>0</v>
      </c>
      <c r="T1231" s="34">
        <v>0</v>
      </c>
      <c r="U1231" s="34">
        <v>0</v>
      </c>
      <c r="V1231" s="34">
        <v>0</v>
      </c>
      <c r="W1231" s="34">
        <v>0</v>
      </c>
      <c r="X1231" s="34">
        <v>0</v>
      </c>
      <c r="Y1231" s="34">
        <v>0</v>
      </c>
      <c r="Z1231" s="34">
        <v>0</v>
      </c>
      <c r="AA1231" s="34">
        <v>0</v>
      </c>
      <c r="AB1231" s="34">
        <v>0</v>
      </c>
      <c r="AC1231" s="34">
        <v>0</v>
      </c>
      <c r="AD1231" s="34">
        <v>0</v>
      </c>
      <c r="AE1231" s="34">
        <v>299</v>
      </c>
      <c r="AF1231" s="34">
        <v>114</v>
      </c>
      <c r="AG1231" s="34">
        <v>0</v>
      </c>
      <c r="AH1231" s="34">
        <v>0</v>
      </c>
      <c r="AI1231" s="34">
        <v>0</v>
      </c>
      <c r="AJ1231" s="34">
        <v>0</v>
      </c>
      <c r="AK1231" s="34">
        <v>11951</v>
      </c>
      <c r="AL1231" s="34">
        <v>4226</v>
      </c>
      <c r="AM1231" s="34">
        <v>0</v>
      </c>
      <c r="AN1231" s="34">
        <v>0</v>
      </c>
      <c r="AO1231" s="34">
        <v>0</v>
      </c>
      <c r="AP1231" s="34">
        <v>0</v>
      </c>
      <c r="AQ1231" s="34">
        <v>0</v>
      </c>
      <c r="AR1231" s="34">
        <v>0</v>
      </c>
      <c r="AS1231" s="34">
        <v>0</v>
      </c>
      <c r="AT1231" s="34">
        <v>0</v>
      </c>
      <c r="AU1231" s="34">
        <f t="shared" si="143"/>
        <v>12258</v>
      </c>
      <c r="AV1231" s="34">
        <f t="shared" si="143"/>
        <v>4345</v>
      </c>
      <c r="AW1231" s="84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</row>
    <row r="1232" spans="1:61" ht="15.75">
      <c r="A1232" s="77"/>
      <c r="B1232" s="8">
        <v>2020</v>
      </c>
      <c r="C1232" s="34">
        <v>39</v>
      </c>
      <c r="D1232" s="34">
        <v>22</v>
      </c>
      <c r="E1232" s="34">
        <v>0</v>
      </c>
      <c r="F1232" s="34">
        <v>0</v>
      </c>
      <c r="G1232" s="34">
        <v>0</v>
      </c>
      <c r="H1232" s="34">
        <v>0</v>
      </c>
      <c r="I1232" s="34">
        <v>0</v>
      </c>
      <c r="J1232" s="34">
        <v>0</v>
      </c>
      <c r="K1232" s="34">
        <v>0</v>
      </c>
      <c r="L1232" s="34">
        <v>0</v>
      </c>
      <c r="M1232" s="34">
        <v>0</v>
      </c>
      <c r="N1232" s="34">
        <v>0</v>
      </c>
      <c r="O1232" s="34">
        <v>0</v>
      </c>
      <c r="P1232" s="34">
        <v>0</v>
      </c>
      <c r="Q1232" s="34">
        <v>0</v>
      </c>
      <c r="R1232" s="34">
        <v>0</v>
      </c>
      <c r="S1232" s="34">
        <v>0</v>
      </c>
      <c r="T1232" s="34">
        <v>0</v>
      </c>
      <c r="U1232" s="34">
        <v>0</v>
      </c>
      <c r="V1232" s="34">
        <v>0</v>
      </c>
      <c r="W1232" s="34">
        <v>0</v>
      </c>
      <c r="X1232" s="34">
        <v>0</v>
      </c>
      <c r="Y1232" s="34">
        <v>0</v>
      </c>
      <c r="Z1232" s="34">
        <v>0</v>
      </c>
      <c r="AA1232" s="34">
        <v>0</v>
      </c>
      <c r="AB1232" s="34">
        <v>0</v>
      </c>
      <c r="AC1232" s="34">
        <v>0</v>
      </c>
      <c r="AD1232" s="34">
        <v>0</v>
      </c>
      <c r="AE1232" s="34">
        <v>133</v>
      </c>
      <c r="AF1232" s="34">
        <v>70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10337</v>
      </c>
      <c r="AL1232" s="34">
        <v>4631</v>
      </c>
      <c r="AM1232" s="34">
        <v>0</v>
      </c>
      <c r="AN1232" s="34">
        <v>0</v>
      </c>
      <c r="AO1232" s="34">
        <v>0</v>
      </c>
      <c r="AP1232" s="34">
        <v>0</v>
      </c>
      <c r="AQ1232" s="34">
        <v>0</v>
      </c>
      <c r="AR1232" s="34">
        <v>0</v>
      </c>
      <c r="AS1232" s="34">
        <v>0</v>
      </c>
      <c r="AT1232" s="34">
        <v>0</v>
      </c>
      <c r="AU1232" s="34">
        <f t="shared" si="143"/>
        <v>10509</v>
      </c>
      <c r="AV1232" s="34">
        <f t="shared" si="143"/>
        <v>4723</v>
      </c>
      <c r="AW1232" s="85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</row>
    <row r="1233" spans="1:61" ht="15.75">
      <c r="A1233" s="75" t="s">
        <v>20</v>
      </c>
      <c r="B1233" s="8">
        <v>2018</v>
      </c>
      <c r="C1233" s="34">
        <v>0</v>
      </c>
      <c r="D1233" s="34">
        <v>0</v>
      </c>
      <c r="E1233" s="34">
        <v>1.3580000000000001</v>
      </c>
      <c r="F1233" s="34">
        <v>2.2947185000000001</v>
      </c>
      <c r="G1233" s="34">
        <v>0</v>
      </c>
      <c r="H1233" s="34">
        <v>0</v>
      </c>
      <c r="I1233" s="34">
        <v>0</v>
      </c>
      <c r="J1233" s="34">
        <v>0</v>
      </c>
      <c r="K1233" s="34">
        <v>0</v>
      </c>
      <c r="L1233" s="34">
        <v>0</v>
      </c>
      <c r="M1233" s="34">
        <v>0</v>
      </c>
      <c r="N1233" s="34">
        <v>0</v>
      </c>
      <c r="O1233" s="34">
        <v>0</v>
      </c>
      <c r="P1233" s="34">
        <v>0</v>
      </c>
      <c r="Q1233" s="34">
        <v>0</v>
      </c>
      <c r="R1233" s="34">
        <v>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4">
        <v>0</v>
      </c>
      <c r="Y1233" s="34">
        <v>0</v>
      </c>
      <c r="Z1233" s="34">
        <v>0</v>
      </c>
      <c r="AA1233" s="34">
        <v>0</v>
      </c>
      <c r="AB1233" s="34">
        <v>0</v>
      </c>
      <c r="AC1233" s="34">
        <v>0</v>
      </c>
      <c r="AD1233" s="34">
        <v>0</v>
      </c>
      <c r="AE1233" s="34">
        <v>0</v>
      </c>
      <c r="AF1233" s="34">
        <v>0</v>
      </c>
      <c r="AG1233" s="34">
        <v>0</v>
      </c>
      <c r="AH1233" s="34">
        <v>0</v>
      </c>
      <c r="AI1233" s="34">
        <v>0</v>
      </c>
      <c r="AJ1233" s="34">
        <v>0</v>
      </c>
      <c r="AK1233" s="34">
        <v>27.2</v>
      </c>
      <c r="AL1233" s="34">
        <v>36.855946530000004</v>
      </c>
      <c r="AM1233" s="34">
        <v>0</v>
      </c>
      <c r="AN1233" s="34">
        <v>0</v>
      </c>
      <c r="AO1233" s="34">
        <v>0</v>
      </c>
      <c r="AP1233" s="34">
        <v>0</v>
      </c>
      <c r="AQ1233" s="34">
        <v>0</v>
      </c>
      <c r="AR1233" s="34">
        <v>0</v>
      </c>
      <c r="AS1233" s="34">
        <v>0</v>
      </c>
      <c r="AT1233" s="34">
        <v>0</v>
      </c>
      <c r="AU1233" s="34">
        <f t="shared" si="143"/>
        <v>28.558</v>
      </c>
      <c r="AV1233" s="34">
        <f t="shared" si="143"/>
        <v>39.150665030000006</v>
      </c>
      <c r="AW1233" s="83" t="s">
        <v>269</v>
      </c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</row>
    <row r="1234" spans="1:61" ht="15.75">
      <c r="A1234" s="76"/>
      <c r="B1234" s="8">
        <v>2019</v>
      </c>
      <c r="C1234" s="34">
        <v>0</v>
      </c>
      <c r="D1234" s="34">
        <v>0</v>
      </c>
      <c r="E1234" s="34">
        <v>0</v>
      </c>
      <c r="F1234" s="34">
        <v>0</v>
      </c>
      <c r="G1234" s="34">
        <v>0</v>
      </c>
      <c r="H1234" s="34">
        <v>0</v>
      </c>
      <c r="I1234" s="34">
        <v>0</v>
      </c>
      <c r="J1234" s="34">
        <v>0</v>
      </c>
      <c r="K1234" s="34">
        <v>0</v>
      </c>
      <c r="L1234" s="34">
        <v>0</v>
      </c>
      <c r="M1234" s="34">
        <v>0</v>
      </c>
      <c r="N1234" s="34">
        <v>0</v>
      </c>
      <c r="O1234" s="34">
        <v>0</v>
      </c>
      <c r="P1234" s="34">
        <v>0</v>
      </c>
      <c r="Q1234" s="34">
        <v>0</v>
      </c>
      <c r="R1234" s="34">
        <v>0</v>
      </c>
      <c r="S1234" s="34">
        <v>0</v>
      </c>
      <c r="T1234" s="34">
        <v>0</v>
      </c>
      <c r="U1234" s="34">
        <v>0</v>
      </c>
      <c r="V1234" s="34">
        <v>0</v>
      </c>
      <c r="W1234" s="34">
        <v>0</v>
      </c>
      <c r="X1234" s="34">
        <v>0</v>
      </c>
      <c r="Y1234" s="34">
        <v>0</v>
      </c>
      <c r="Z1234" s="34">
        <v>0</v>
      </c>
      <c r="AA1234" s="34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0</v>
      </c>
      <c r="AL1234" s="34">
        <v>0</v>
      </c>
      <c r="AM1234" s="34">
        <v>0</v>
      </c>
      <c r="AN1234" s="34">
        <v>0</v>
      </c>
      <c r="AO1234" s="34">
        <v>0</v>
      </c>
      <c r="AP1234" s="34">
        <v>0</v>
      </c>
      <c r="AQ1234" s="34">
        <v>0</v>
      </c>
      <c r="AR1234" s="34">
        <v>0</v>
      </c>
      <c r="AS1234" s="34">
        <v>0</v>
      </c>
      <c r="AT1234" s="34">
        <v>0</v>
      </c>
      <c r="AU1234" s="34">
        <f t="shared" si="143"/>
        <v>0</v>
      </c>
      <c r="AV1234" s="34">
        <f t="shared" si="143"/>
        <v>0</v>
      </c>
      <c r="AW1234" s="84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</row>
    <row r="1235" spans="1:61" ht="15.75">
      <c r="A1235" s="77"/>
      <c r="B1235" s="8">
        <v>2020</v>
      </c>
      <c r="C1235" s="34">
        <v>0</v>
      </c>
      <c r="D1235" s="34">
        <v>0</v>
      </c>
      <c r="E1235" s="34">
        <v>0</v>
      </c>
      <c r="F1235" s="34">
        <v>0</v>
      </c>
      <c r="G1235" s="34">
        <v>0</v>
      </c>
      <c r="H1235" s="34">
        <v>0</v>
      </c>
      <c r="I1235" s="34">
        <v>0</v>
      </c>
      <c r="J1235" s="34">
        <v>0</v>
      </c>
      <c r="K1235" s="34">
        <v>0</v>
      </c>
      <c r="L1235" s="34">
        <v>0</v>
      </c>
      <c r="M1235" s="34">
        <v>0</v>
      </c>
      <c r="N1235" s="34">
        <v>0</v>
      </c>
      <c r="O1235" s="34">
        <v>0</v>
      </c>
      <c r="P1235" s="34">
        <v>0</v>
      </c>
      <c r="Q1235" s="34">
        <v>0</v>
      </c>
      <c r="R1235" s="34">
        <v>0</v>
      </c>
      <c r="S1235" s="34">
        <v>0</v>
      </c>
      <c r="T1235" s="34">
        <v>0</v>
      </c>
      <c r="U1235" s="34">
        <v>0</v>
      </c>
      <c r="V1235" s="34">
        <v>0</v>
      </c>
      <c r="W1235" s="34">
        <v>0</v>
      </c>
      <c r="X1235" s="34">
        <v>0</v>
      </c>
      <c r="Y1235" s="34">
        <v>0</v>
      </c>
      <c r="Z1235" s="34">
        <v>0</v>
      </c>
      <c r="AA1235" s="34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4">
        <v>0</v>
      </c>
      <c r="AQ1235" s="34">
        <v>0</v>
      </c>
      <c r="AR1235" s="34">
        <v>0</v>
      </c>
      <c r="AS1235" s="34">
        <v>0</v>
      </c>
      <c r="AT1235" s="34">
        <v>0</v>
      </c>
      <c r="AU1235" s="34">
        <f t="shared" si="143"/>
        <v>0</v>
      </c>
      <c r="AV1235" s="34">
        <f t="shared" si="143"/>
        <v>0</v>
      </c>
      <c r="AW1235" s="85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</row>
    <row r="1236" spans="1:61" ht="15.75">
      <c r="A1236" s="75" t="s">
        <v>21</v>
      </c>
      <c r="B1236" s="8">
        <v>2018</v>
      </c>
      <c r="C1236" s="34">
        <v>0</v>
      </c>
      <c r="D1236" s="34">
        <v>0</v>
      </c>
      <c r="E1236" s="34">
        <v>0</v>
      </c>
      <c r="F1236" s="34">
        <v>0</v>
      </c>
      <c r="G1236" s="34">
        <v>0</v>
      </c>
      <c r="H1236" s="34">
        <v>0</v>
      </c>
      <c r="I1236" s="34">
        <v>0</v>
      </c>
      <c r="J1236" s="34">
        <v>0</v>
      </c>
      <c r="K1236" s="34">
        <v>0</v>
      </c>
      <c r="L1236" s="34">
        <v>0</v>
      </c>
      <c r="M1236" s="34">
        <v>0</v>
      </c>
      <c r="N1236" s="34">
        <v>0</v>
      </c>
      <c r="O1236" s="34">
        <v>0</v>
      </c>
      <c r="P1236" s="34">
        <v>0</v>
      </c>
      <c r="Q1236" s="34">
        <v>0</v>
      </c>
      <c r="R1236" s="34">
        <v>0</v>
      </c>
      <c r="S1236" s="34">
        <v>0</v>
      </c>
      <c r="T1236" s="34">
        <v>0</v>
      </c>
      <c r="U1236" s="34">
        <v>0</v>
      </c>
      <c r="V1236" s="34">
        <v>0</v>
      </c>
      <c r="W1236" s="34">
        <v>0</v>
      </c>
      <c r="X1236" s="34">
        <v>0</v>
      </c>
      <c r="Y1236" s="34">
        <v>0</v>
      </c>
      <c r="Z1236" s="34">
        <v>0</v>
      </c>
      <c r="AA1236" s="34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4">
        <v>0</v>
      </c>
      <c r="AQ1236" s="34">
        <v>0</v>
      </c>
      <c r="AR1236" s="34">
        <v>0</v>
      </c>
      <c r="AS1236" s="34">
        <v>0</v>
      </c>
      <c r="AT1236" s="34">
        <v>0</v>
      </c>
      <c r="AU1236" s="34">
        <f t="shared" si="143"/>
        <v>0</v>
      </c>
      <c r="AV1236" s="34">
        <f t="shared" si="143"/>
        <v>0</v>
      </c>
      <c r="AW1236" s="83" t="s">
        <v>270</v>
      </c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</row>
    <row r="1237" spans="1:61" ht="15.75">
      <c r="A1237" s="76"/>
      <c r="B1237" s="8">
        <v>2019</v>
      </c>
      <c r="C1237" s="34">
        <v>0</v>
      </c>
      <c r="D1237" s="34">
        <v>0</v>
      </c>
      <c r="E1237" s="34">
        <v>0</v>
      </c>
      <c r="F1237" s="34">
        <v>0</v>
      </c>
      <c r="G1237" s="34">
        <v>0</v>
      </c>
      <c r="H1237" s="34">
        <v>0</v>
      </c>
      <c r="I1237" s="34">
        <v>0</v>
      </c>
      <c r="J1237" s="34">
        <v>0</v>
      </c>
      <c r="K1237" s="34">
        <v>0</v>
      </c>
      <c r="L1237" s="34">
        <v>0</v>
      </c>
      <c r="M1237" s="34">
        <v>0</v>
      </c>
      <c r="N1237" s="34">
        <v>0</v>
      </c>
      <c r="O1237" s="34">
        <v>0</v>
      </c>
      <c r="P1237" s="34">
        <v>0</v>
      </c>
      <c r="Q1237" s="34">
        <v>0</v>
      </c>
      <c r="R1237" s="34">
        <v>0</v>
      </c>
      <c r="S1237" s="34">
        <v>0</v>
      </c>
      <c r="T1237" s="34">
        <v>0</v>
      </c>
      <c r="U1237" s="34">
        <v>0</v>
      </c>
      <c r="V1237" s="34">
        <v>0</v>
      </c>
      <c r="W1237" s="34">
        <v>0</v>
      </c>
      <c r="X1237" s="34">
        <v>0</v>
      </c>
      <c r="Y1237" s="34">
        <v>0</v>
      </c>
      <c r="Z1237" s="34">
        <v>0</v>
      </c>
      <c r="AA1237" s="34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4">
        <v>0</v>
      </c>
      <c r="AQ1237" s="34">
        <v>0</v>
      </c>
      <c r="AR1237" s="34">
        <v>0</v>
      </c>
      <c r="AS1237" s="34">
        <v>0</v>
      </c>
      <c r="AT1237" s="34">
        <v>0</v>
      </c>
      <c r="AU1237" s="34">
        <f t="shared" si="143"/>
        <v>0</v>
      </c>
      <c r="AV1237" s="34">
        <f t="shared" si="143"/>
        <v>0</v>
      </c>
      <c r="AW1237" s="84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</row>
    <row r="1238" spans="1:61" ht="15.75">
      <c r="A1238" s="77"/>
      <c r="B1238" s="8">
        <v>2020</v>
      </c>
      <c r="C1238" s="34">
        <v>0</v>
      </c>
      <c r="D1238" s="34">
        <v>0</v>
      </c>
      <c r="E1238" s="34">
        <v>0</v>
      </c>
      <c r="F1238" s="34">
        <v>0</v>
      </c>
      <c r="G1238" s="34">
        <v>0</v>
      </c>
      <c r="H1238" s="34">
        <v>0</v>
      </c>
      <c r="I1238" s="34">
        <v>0</v>
      </c>
      <c r="J1238" s="34">
        <v>0</v>
      </c>
      <c r="K1238" s="34">
        <v>0</v>
      </c>
      <c r="L1238" s="34">
        <v>0</v>
      </c>
      <c r="M1238" s="34">
        <v>0</v>
      </c>
      <c r="N1238" s="34">
        <v>0</v>
      </c>
      <c r="O1238" s="34">
        <v>0</v>
      </c>
      <c r="P1238" s="34">
        <v>0</v>
      </c>
      <c r="Q1238" s="34">
        <v>0</v>
      </c>
      <c r="R1238" s="34">
        <v>0</v>
      </c>
      <c r="S1238" s="34">
        <v>0</v>
      </c>
      <c r="T1238" s="34">
        <v>0</v>
      </c>
      <c r="U1238" s="34">
        <v>0</v>
      </c>
      <c r="V1238" s="34">
        <v>0</v>
      </c>
      <c r="W1238" s="34">
        <v>0</v>
      </c>
      <c r="X1238" s="34">
        <v>0</v>
      </c>
      <c r="Y1238" s="34">
        <v>0</v>
      </c>
      <c r="Z1238" s="34">
        <v>0</v>
      </c>
      <c r="AA1238" s="34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4">
        <v>0</v>
      </c>
      <c r="AQ1238" s="34">
        <v>0</v>
      </c>
      <c r="AR1238" s="34">
        <v>0</v>
      </c>
      <c r="AS1238" s="34">
        <v>0</v>
      </c>
      <c r="AT1238" s="34">
        <v>0</v>
      </c>
      <c r="AU1238" s="34">
        <f t="shared" si="143"/>
        <v>0</v>
      </c>
      <c r="AV1238" s="34">
        <f t="shared" si="143"/>
        <v>0</v>
      </c>
      <c r="AW1238" s="85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</row>
    <row r="1239" spans="1:61" ht="15.75">
      <c r="A1239" s="75" t="s">
        <v>113</v>
      </c>
      <c r="B1239" s="8">
        <v>2017</v>
      </c>
      <c r="C1239" s="34">
        <v>0</v>
      </c>
      <c r="D1239" s="34">
        <v>0</v>
      </c>
      <c r="E1239" s="34">
        <v>0</v>
      </c>
      <c r="F1239" s="34">
        <v>0</v>
      </c>
      <c r="G1239" s="34">
        <v>0</v>
      </c>
      <c r="H1239" s="34">
        <v>0</v>
      </c>
      <c r="I1239" s="34">
        <v>6</v>
      </c>
      <c r="J1239" s="34">
        <v>10</v>
      </c>
      <c r="K1239" s="34">
        <v>0</v>
      </c>
      <c r="L1239" s="34">
        <v>0</v>
      </c>
      <c r="M1239" s="34">
        <v>0</v>
      </c>
      <c r="N1239" s="34">
        <v>0</v>
      </c>
      <c r="O1239" s="34">
        <v>0</v>
      </c>
      <c r="P1239" s="34">
        <v>0</v>
      </c>
      <c r="Q1239" s="34">
        <v>44</v>
      </c>
      <c r="R1239" s="34">
        <v>13</v>
      </c>
      <c r="S1239" s="34">
        <v>0</v>
      </c>
      <c r="T1239" s="34">
        <v>0</v>
      </c>
      <c r="U1239" s="34">
        <v>0</v>
      </c>
      <c r="V1239" s="34">
        <v>0</v>
      </c>
      <c r="W1239" s="34">
        <v>0</v>
      </c>
      <c r="X1239" s="34">
        <v>0</v>
      </c>
      <c r="Y1239" s="34">
        <v>0</v>
      </c>
      <c r="Z1239" s="34">
        <v>0</v>
      </c>
      <c r="AA1239" s="34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0</v>
      </c>
      <c r="AH1239" s="34">
        <v>0</v>
      </c>
      <c r="AI1239" s="34">
        <v>0</v>
      </c>
      <c r="AJ1239" s="34">
        <v>0</v>
      </c>
      <c r="AK1239" s="34">
        <v>0</v>
      </c>
      <c r="AL1239" s="34">
        <v>0</v>
      </c>
      <c r="AM1239" s="34">
        <v>0</v>
      </c>
      <c r="AN1239" s="34">
        <v>0</v>
      </c>
      <c r="AO1239" s="34">
        <v>0</v>
      </c>
      <c r="AP1239" s="34">
        <v>0</v>
      </c>
      <c r="AQ1239" s="34">
        <v>0</v>
      </c>
      <c r="AR1239" s="34">
        <v>0</v>
      </c>
      <c r="AS1239" s="34">
        <v>0</v>
      </c>
      <c r="AT1239" s="34">
        <v>0</v>
      </c>
      <c r="AU1239" s="34">
        <f t="shared" si="143"/>
        <v>50</v>
      </c>
      <c r="AV1239" s="34">
        <f t="shared" si="143"/>
        <v>23</v>
      </c>
      <c r="AW1239" s="83" t="s">
        <v>105</v>
      </c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</row>
    <row r="1240" spans="1:61" ht="15.75">
      <c r="A1240" s="76"/>
      <c r="B1240" s="8">
        <v>2018</v>
      </c>
      <c r="C1240" s="34">
        <v>0</v>
      </c>
      <c r="D1240" s="34">
        <v>0</v>
      </c>
      <c r="E1240" s="34">
        <v>0</v>
      </c>
      <c r="F1240" s="34">
        <v>0</v>
      </c>
      <c r="G1240" s="34">
        <v>0</v>
      </c>
      <c r="H1240" s="34">
        <v>0</v>
      </c>
      <c r="I1240" s="34">
        <v>0</v>
      </c>
      <c r="J1240" s="34">
        <v>0</v>
      </c>
      <c r="K1240" s="34">
        <v>0</v>
      </c>
      <c r="L1240" s="34">
        <v>0</v>
      </c>
      <c r="M1240" s="34">
        <v>0</v>
      </c>
      <c r="N1240" s="34">
        <v>0</v>
      </c>
      <c r="O1240" s="34">
        <v>0</v>
      </c>
      <c r="P1240" s="34">
        <v>0</v>
      </c>
      <c r="Q1240" s="34">
        <v>75</v>
      </c>
      <c r="R1240" s="34">
        <v>19</v>
      </c>
      <c r="S1240" s="34">
        <v>0</v>
      </c>
      <c r="T1240" s="34">
        <v>0</v>
      </c>
      <c r="U1240" s="34">
        <v>0</v>
      </c>
      <c r="V1240" s="34">
        <v>0</v>
      </c>
      <c r="W1240" s="34">
        <v>0</v>
      </c>
      <c r="X1240" s="34">
        <v>0</v>
      </c>
      <c r="Y1240" s="34">
        <v>0</v>
      </c>
      <c r="Z1240" s="34">
        <v>0</v>
      </c>
      <c r="AA1240" s="34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4">
        <v>0</v>
      </c>
      <c r="AQ1240" s="34">
        <v>0</v>
      </c>
      <c r="AR1240" s="34">
        <v>0</v>
      </c>
      <c r="AS1240" s="34">
        <v>0</v>
      </c>
      <c r="AT1240" s="34">
        <v>0</v>
      </c>
      <c r="AU1240" s="34">
        <f t="shared" si="143"/>
        <v>75</v>
      </c>
      <c r="AV1240" s="34">
        <f t="shared" si="143"/>
        <v>19</v>
      </c>
      <c r="AW1240" s="84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</row>
    <row r="1241" spans="1:61" ht="15.75">
      <c r="A1241" s="77"/>
      <c r="B1241" s="8">
        <v>2019</v>
      </c>
      <c r="C1241" s="34">
        <v>0</v>
      </c>
      <c r="D1241" s="34">
        <v>0</v>
      </c>
      <c r="E1241" s="34">
        <v>0</v>
      </c>
      <c r="F1241" s="34">
        <v>0</v>
      </c>
      <c r="G1241" s="34">
        <v>0</v>
      </c>
      <c r="H1241" s="34">
        <v>0</v>
      </c>
      <c r="I1241" s="34">
        <v>0</v>
      </c>
      <c r="J1241" s="34">
        <v>0</v>
      </c>
      <c r="K1241" s="34">
        <v>0</v>
      </c>
      <c r="L1241" s="34">
        <v>0</v>
      </c>
      <c r="M1241" s="34">
        <v>0</v>
      </c>
      <c r="N1241" s="34">
        <v>0</v>
      </c>
      <c r="O1241" s="34">
        <v>0</v>
      </c>
      <c r="P1241" s="34">
        <v>0</v>
      </c>
      <c r="Q1241" s="34">
        <v>80</v>
      </c>
      <c r="R1241" s="34">
        <v>80</v>
      </c>
      <c r="S1241" s="34">
        <v>0</v>
      </c>
      <c r="T1241" s="34">
        <v>0</v>
      </c>
      <c r="U1241" s="34">
        <v>0</v>
      </c>
      <c r="V1241" s="34">
        <v>0</v>
      </c>
      <c r="W1241" s="34">
        <v>0</v>
      </c>
      <c r="X1241" s="34">
        <v>0</v>
      </c>
      <c r="Y1241" s="34">
        <v>0</v>
      </c>
      <c r="Z1241" s="34">
        <v>0</v>
      </c>
      <c r="AA1241" s="34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4">
        <v>0</v>
      </c>
      <c r="AQ1241" s="34">
        <v>0</v>
      </c>
      <c r="AR1241" s="34">
        <v>0</v>
      </c>
      <c r="AS1241" s="34">
        <v>0</v>
      </c>
      <c r="AT1241" s="34">
        <v>0</v>
      </c>
      <c r="AU1241" s="34">
        <f t="shared" si="143"/>
        <v>80</v>
      </c>
      <c r="AV1241" s="34">
        <f t="shared" si="143"/>
        <v>80</v>
      </c>
      <c r="AW1241" s="85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</row>
    <row r="1242" spans="1:61" ht="15.75">
      <c r="A1242" s="75" t="s">
        <v>24</v>
      </c>
      <c r="B1242" s="8">
        <v>2018</v>
      </c>
      <c r="C1242" s="34">
        <v>5838</v>
      </c>
      <c r="D1242" s="34">
        <v>2168</v>
      </c>
      <c r="E1242" s="34">
        <v>2875</v>
      </c>
      <c r="F1242" s="34">
        <v>2043</v>
      </c>
      <c r="G1242" s="34">
        <v>1708</v>
      </c>
      <c r="H1242" s="34">
        <v>2008</v>
      </c>
      <c r="I1242" s="34">
        <v>99</v>
      </c>
      <c r="J1242" s="34">
        <v>46</v>
      </c>
      <c r="K1242" s="34">
        <v>6</v>
      </c>
      <c r="L1242" s="34">
        <v>8</v>
      </c>
      <c r="M1242" s="34">
        <v>0</v>
      </c>
      <c r="N1242" s="34">
        <v>0</v>
      </c>
      <c r="O1242" s="34">
        <v>19</v>
      </c>
      <c r="P1242" s="34">
        <v>26</v>
      </c>
      <c r="Q1242" s="34">
        <v>0</v>
      </c>
      <c r="R1242" s="34">
        <v>0</v>
      </c>
      <c r="S1242" s="34">
        <v>573</v>
      </c>
      <c r="T1242" s="34">
        <v>659</v>
      </c>
      <c r="U1242" s="34">
        <v>0</v>
      </c>
      <c r="V1242" s="34">
        <v>0</v>
      </c>
      <c r="W1242" s="34">
        <v>195</v>
      </c>
      <c r="X1242" s="34">
        <v>118</v>
      </c>
      <c r="Y1242" s="34">
        <v>189</v>
      </c>
      <c r="Z1242" s="34">
        <v>76</v>
      </c>
      <c r="AA1242" s="34">
        <v>64</v>
      </c>
      <c r="AB1242" s="34">
        <v>177</v>
      </c>
      <c r="AC1242" s="34">
        <v>0</v>
      </c>
      <c r="AD1242" s="34">
        <v>0</v>
      </c>
      <c r="AE1242" s="34">
        <v>0</v>
      </c>
      <c r="AF1242" s="34">
        <v>0</v>
      </c>
      <c r="AG1242" s="34">
        <v>4384</v>
      </c>
      <c r="AH1242" s="34">
        <v>3486</v>
      </c>
      <c r="AI1242" s="34">
        <v>125</v>
      </c>
      <c r="AJ1242" s="34">
        <v>170</v>
      </c>
      <c r="AK1242" s="34">
        <v>0</v>
      </c>
      <c r="AL1242" s="34">
        <v>0</v>
      </c>
      <c r="AM1242" s="34">
        <v>23</v>
      </c>
      <c r="AN1242" s="34">
        <v>43</v>
      </c>
      <c r="AO1242" s="34">
        <v>15</v>
      </c>
      <c r="AP1242" s="34">
        <v>13</v>
      </c>
      <c r="AQ1242" s="34">
        <v>34</v>
      </c>
      <c r="AR1242" s="34">
        <v>34</v>
      </c>
      <c r="AS1242" s="34">
        <v>29035</v>
      </c>
      <c r="AT1242" s="34">
        <v>10320</v>
      </c>
      <c r="AU1242" s="34">
        <f t="shared" si="143"/>
        <v>45148</v>
      </c>
      <c r="AV1242" s="34">
        <f t="shared" si="143"/>
        <v>21361</v>
      </c>
      <c r="AW1242" s="83" t="s">
        <v>25</v>
      </c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</row>
    <row r="1243" spans="1:61" ht="15.75">
      <c r="A1243" s="76"/>
      <c r="B1243" s="8">
        <v>2019</v>
      </c>
      <c r="C1243" s="34">
        <v>5545</v>
      </c>
      <c r="D1243" s="34">
        <v>2130</v>
      </c>
      <c r="E1243" s="34">
        <v>2041</v>
      </c>
      <c r="F1243" s="34">
        <v>1129</v>
      </c>
      <c r="G1243" s="34">
        <v>274</v>
      </c>
      <c r="H1243" s="34">
        <v>316</v>
      </c>
      <c r="I1243" s="34">
        <v>98</v>
      </c>
      <c r="J1243" s="34">
        <v>47</v>
      </c>
      <c r="K1243" s="34">
        <v>0</v>
      </c>
      <c r="L1243" s="34">
        <v>0</v>
      </c>
      <c r="M1243" s="34">
        <v>0</v>
      </c>
      <c r="N1243" s="34">
        <v>0</v>
      </c>
      <c r="O1243" s="34">
        <v>22</v>
      </c>
      <c r="P1243" s="34">
        <v>27</v>
      </c>
      <c r="Q1243" s="34">
        <v>0</v>
      </c>
      <c r="R1243" s="34">
        <v>0</v>
      </c>
      <c r="S1243" s="34">
        <v>92</v>
      </c>
      <c r="T1243" s="34">
        <v>87</v>
      </c>
      <c r="U1243" s="34">
        <v>0</v>
      </c>
      <c r="V1243" s="34">
        <v>0</v>
      </c>
      <c r="W1243" s="34">
        <v>10</v>
      </c>
      <c r="X1243" s="34">
        <v>15</v>
      </c>
      <c r="Y1243" s="34">
        <v>49</v>
      </c>
      <c r="Z1243" s="34">
        <v>37</v>
      </c>
      <c r="AA1243" s="34">
        <v>117</v>
      </c>
      <c r="AB1243" s="34">
        <v>82</v>
      </c>
      <c r="AC1243" s="34">
        <v>17</v>
      </c>
      <c r="AD1243" s="34">
        <v>37</v>
      </c>
      <c r="AE1243" s="34">
        <v>0</v>
      </c>
      <c r="AF1243" s="34">
        <v>0</v>
      </c>
      <c r="AG1243" s="34">
        <v>4752</v>
      </c>
      <c r="AH1243" s="34">
        <v>2930</v>
      </c>
      <c r="AI1243" s="34">
        <v>36</v>
      </c>
      <c r="AJ1243" s="34">
        <v>18</v>
      </c>
      <c r="AK1243" s="34">
        <v>0</v>
      </c>
      <c r="AL1243" s="34">
        <v>0</v>
      </c>
      <c r="AM1243" s="34">
        <v>18</v>
      </c>
      <c r="AN1243" s="34">
        <v>11</v>
      </c>
      <c r="AO1243" s="34">
        <v>10</v>
      </c>
      <c r="AP1243" s="34">
        <v>6</v>
      </c>
      <c r="AQ1243" s="34">
        <v>6</v>
      </c>
      <c r="AR1243" s="34">
        <v>4</v>
      </c>
      <c r="AS1243" s="34">
        <v>13945</v>
      </c>
      <c r="AT1243" s="34">
        <v>2984</v>
      </c>
      <c r="AU1243" s="34">
        <f t="shared" si="143"/>
        <v>27026</v>
      </c>
      <c r="AV1243" s="34">
        <f t="shared" si="143"/>
        <v>9856</v>
      </c>
      <c r="AW1243" s="84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</row>
    <row r="1244" spans="1:61" ht="15.75">
      <c r="A1244" s="77"/>
      <c r="B1244" s="8">
        <v>2020</v>
      </c>
      <c r="C1244" s="34">
        <v>2822</v>
      </c>
      <c r="D1244" s="34">
        <v>1253</v>
      </c>
      <c r="E1244" s="34">
        <v>2946</v>
      </c>
      <c r="F1244" s="34">
        <v>1667</v>
      </c>
      <c r="G1244" s="34">
        <v>316</v>
      </c>
      <c r="H1244" s="34">
        <v>352</v>
      </c>
      <c r="I1244" s="34">
        <v>72</v>
      </c>
      <c r="J1244" s="34">
        <v>33</v>
      </c>
      <c r="K1244" s="34">
        <v>0</v>
      </c>
      <c r="L1244" s="34">
        <v>0</v>
      </c>
      <c r="M1244" s="34">
        <v>0</v>
      </c>
      <c r="N1244" s="34">
        <v>0</v>
      </c>
      <c r="O1244" s="34">
        <v>0</v>
      </c>
      <c r="P1244" s="34">
        <v>0</v>
      </c>
      <c r="Q1244" s="34">
        <v>0</v>
      </c>
      <c r="R1244" s="34">
        <v>0</v>
      </c>
      <c r="S1244" s="34">
        <v>288</v>
      </c>
      <c r="T1244" s="34">
        <v>139</v>
      </c>
      <c r="U1244" s="34">
        <v>0</v>
      </c>
      <c r="V1244" s="34">
        <v>0</v>
      </c>
      <c r="W1244" s="34">
        <v>107</v>
      </c>
      <c r="X1244" s="34">
        <v>78</v>
      </c>
      <c r="Y1244" s="34">
        <v>21</v>
      </c>
      <c r="Z1244" s="34">
        <v>33</v>
      </c>
      <c r="AA1244" s="34">
        <v>257</v>
      </c>
      <c r="AB1244" s="34">
        <v>492</v>
      </c>
      <c r="AC1244" s="34">
        <v>0</v>
      </c>
      <c r="AD1244" s="34">
        <v>0</v>
      </c>
      <c r="AE1244" s="34">
        <v>0</v>
      </c>
      <c r="AF1244" s="34">
        <v>0</v>
      </c>
      <c r="AG1244" s="34">
        <v>3164</v>
      </c>
      <c r="AH1244" s="34">
        <v>2293</v>
      </c>
      <c r="AI1244" s="34">
        <v>153</v>
      </c>
      <c r="AJ1244" s="34">
        <v>50</v>
      </c>
      <c r="AK1244" s="34">
        <v>0</v>
      </c>
      <c r="AL1244" s="34">
        <v>0</v>
      </c>
      <c r="AM1244" s="34">
        <v>510</v>
      </c>
      <c r="AN1244" s="34">
        <v>165</v>
      </c>
      <c r="AO1244" s="34">
        <v>0</v>
      </c>
      <c r="AP1244" s="34">
        <v>0</v>
      </c>
      <c r="AQ1244" s="34">
        <v>0</v>
      </c>
      <c r="AR1244" s="34">
        <v>0</v>
      </c>
      <c r="AS1244" s="34">
        <v>6885</v>
      </c>
      <c r="AT1244" s="34">
        <v>1711</v>
      </c>
      <c r="AU1244" s="34">
        <f t="shared" si="143"/>
        <v>17541</v>
      </c>
      <c r="AV1244" s="34">
        <f t="shared" si="143"/>
        <v>8266</v>
      </c>
      <c r="AW1244" s="85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</row>
    <row r="1245" spans="1:61" ht="15.75">
      <c r="A1245" s="75" t="s">
        <v>26</v>
      </c>
      <c r="B1245" s="8">
        <v>2018</v>
      </c>
      <c r="C1245" s="34">
        <v>0</v>
      </c>
      <c r="D1245" s="34">
        <v>0</v>
      </c>
      <c r="E1245" s="34">
        <v>147</v>
      </c>
      <c r="F1245" s="34">
        <v>46</v>
      </c>
      <c r="G1245" s="34">
        <v>0</v>
      </c>
      <c r="H1245" s="34">
        <v>0</v>
      </c>
      <c r="I1245" s="34">
        <v>0</v>
      </c>
      <c r="J1245" s="34">
        <v>0</v>
      </c>
      <c r="K1245" s="34">
        <v>0</v>
      </c>
      <c r="L1245" s="34">
        <v>0</v>
      </c>
      <c r="M1245" s="34">
        <v>0</v>
      </c>
      <c r="N1245" s="34">
        <v>0</v>
      </c>
      <c r="O1245" s="34">
        <v>0</v>
      </c>
      <c r="P1245" s="34">
        <v>0</v>
      </c>
      <c r="Q1245" s="34">
        <v>2848</v>
      </c>
      <c r="R1245" s="34">
        <v>601</v>
      </c>
      <c r="S1245" s="34">
        <v>0</v>
      </c>
      <c r="T1245" s="34">
        <v>0</v>
      </c>
      <c r="U1245" s="34">
        <v>0</v>
      </c>
      <c r="V1245" s="34">
        <v>0</v>
      </c>
      <c r="W1245" s="34">
        <v>0</v>
      </c>
      <c r="X1245" s="34">
        <v>0</v>
      </c>
      <c r="Y1245" s="34">
        <v>0</v>
      </c>
      <c r="Z1245" s="34">
        <v>0</v>
      </c>
      <c r="AA1245" s="34">
        <v>5586</v>
      </c>
      <c r="AB1245" s="34">
        <v>1175</v>
      </c>
      <c r="AC1245" s="34">
        <v>0</v>
      </c>
      <c r="AD1245" s="34">
        <v>0</v>
      </c>
      <c r="AE1245" s="34">
        <v>361</v>
      </c>
      <c r="AF1245" s="34">
        <v>111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4">
        <v>0</v>
      </c>
      <c r="AQ1245" s="34">
        <v>0</v>
      </c>
      <c r="AR1245" s="34">
        <v>0</v>
      </c>
      <c r="AS1245" s="34">
        <v>0</v>
      </c>
      <c r="AT1245" s="34">
        <v>0</v>
      </c>
      <c r="AU1245" s="34">
        <f t="shared" si="143"/>
        <v>8942</v>
      </c>
      <c r="AV1245" s="34">
        <f t="shared" si="143"/>
        <v>1933</v>
      </c>
      <c r="AW1245" s="83" t="s">
        <v>27</v>
      </c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</row>
    <row r="1246" spans="1:61" ht="15.75">
      <c r="A1246" s="76"/>
      <c r="B1246" s="8">
        <v>2019</v>
      </c>
      <c r="C1246" s="34">
        <v>0</v>
      </c>
      <c r="D1246" s="34">
        <v>0</v>
      </c>
      <c r="E1246" s="34">
        <v>221</v>
      </c>
      <c r="F1246" s="34">
        <v>41</v>
      </c>
      <c r="G1246" s="34">
        <v>0</v>
      </c>
      <c r="H1246" s="34">
        <v>0</v>
      </c>
      <c r="I1246" s="34">
        <v>0</v>
      </c>
      <c r="J1246" s="34">
        <v>0</v>
      </c>
      <c r="K1246" s="34">
        <v>0</v>
      </c>
      <c r="L1246" s="34">
        <v>0</v>
      </c>
      <c r="M1246" s="34">
        <v>0</v>
      </c>
      <c r="N1246" s="34">
        <v>0</v>
      </c>
      <c r="O1246" s="34">
        <v>0</v>
      </c>
      <c r="P1246" s="34">
        <v>0</v>
      </c>
      <c r="Q1246" s="34">
        <v>11979</v>
      </c>
      <c r="R1246" s="34">
        <v>2341</v>
      </c>
      <c r="S1246" s="34">
        <v>0</v>
      </c>
      <c r="T1246" s="34">
        <v>0</v>
      </c>
      <c r="U1246" s="34">
        <v>0</v>
      </c>
      <c r="V1246" s="34">
        <v>0</v>
      </c>
      <c r="W1246" s="34">
        <v>0</v>
      </c>
      <c r="X1246" s="34">
        <v>0</v>
      </c>
      <c r="Y1246" s="34">
        <v>0</v>
      </c>
      <c r="Z1246" s="34">
        <v>0</v>
      </c>
      <c r="AA1246" s="34">
        <v>0</v>
      </c>
      <c r="AB1246" s="34">
        <v>0</v>
      </c>
      <c r="AC1246" s="34">
        <v>0</v>
      </c>
      <c r="AD1246" s="34">
        <v>0</v>
      </c>
      <c r="AE1246" s="34">
        <v>1106</v>
      </c>
      <c r="AF1246" s="34">
        <v>230</v>
      </c>
      <c r="AG1246" s="34">
        <v>0</v>
      </c>
      <c r="AH1246" s="34">
        <v>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0</v>
      </c>
      <c r="AO1246" s="34">
        <v>0</v>
      </c>
      <c r="AP1246" s="34">
        <v>0</v>
      </c>
      <c r="AQ1246" s="34">
        <v>0</v>
      </c>
      <c r="AR1246" s="34">
        <v>0</v>
      </c>
      <c r="AS1246" s="34">
        <v>0</v>
      </c>
      <c r="AT1246" s="34">
        <v>0</v>
      </c>
      <c r="AU1246" s="34">
        <f t="shared" si="143"/>
        <v>13306</v>
      </c>
      <c r="AV1246" s="34">
        <f t="shared" si="143"/>
        <v>2612</v>
      </c>
      <c r="AW1246" s="84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</row>
    <row r="1247" spans="1:61" ht="15.75">
      <c r="A1247" s="77"/>
      <c r="B1247" s="8">
        <v>2020</v>
      </c>
      <c r="C1247" s="34">
        <v>0</v>
      </c>
      <c r="D1247" s="34">
        <v>0</v>
      </c>
      <c r="E1247" s="34">
        <v>470</v>
      </c>
      <c r="F1247" s="34">
        <v>124</v>
      </c>
      <c r="G1247" s="34">
        <v>160</v>
      </c>
      <c r="H1247" s="34">
        <v>32</v>
      </c>
      <c r="I1247" s="34">
        <v>0</v>
      </c>
      <c r="J1247" s="34">
        <v>0</v>
      </c>
      <c r="K1247" s="34">
        <v>0</v>
      </c>
      <c r="L1247" s="34">
        <v>0</v>
      </c>
      <c r="M1247" s="34">
        <v>0</v>
      </c>
      <c r="N1247" s="34">
        <v>0</v>
      </c>
      <c r="O1247" s="34">
        <v>0</v>
      </c>
      <c r="P1247" s="34">
        <v>0</v>
      </c>
      <c r="Q1247" s="34">
        <v>1470</v>
      </c>
      <c r="R1247" s="34">
        <v>416</v>
      </c>
      <c r="S1247" s="34">
        <v>0</v>
      </c>
      <c r="T1247" s="34">
        <v>0</v>
      </c>
      <c r="U1247" s="34">
        <v>0</v>
      </c>
      <c r="V1247" s="34">
        <v>0</v>
      </c>
      <c r="W1247" s="34">
        <v>0</v>
      </c>
      <c r="X1247" s="34">
        <v>0</v>
      </c>
      <c r="Y1247" s="34">
        <v>0</v>
      </c>
      <c r="Z1247" s="34">
        <v>0</v>
      </c>
      <c r="AA1247" s="34">
        <v>0</v>
      </c>
      <c r="AB1247" s="34">
        <v>0</v>
      </c>
      <c r="AC1247" s="34">
        <v>0</v>
      </c>
      <c r="AD1247" s="34">
        <v>0</v>
      </c>
      <c r="AE1247" s="34">
        <v>472</v>
      </c>
      <c r="AF1247" s="34">
        <v>110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1220</v>
      </c>
      <c r="AN1247" s="34">
        <v>230</v>
      </c>
      <c r="AO1247" s="34">
        <v>0</v>
      </c>
      <c r="AP1247" s="34">
        <v>0</v>
      </c>
      <c r="AQ1247" s="34">
        <v>0</v>
      </c>
      <c r="AR1247" s="34">
        <v>0</v>
      </c>
      <c r="AS1247" s="34">
        <v>0</v>
      </c>
      <c r="AT1247" s="34">
        <v>0</v>
      </c>
      <c r="AU1247" s="34">
        <f t="shared" si="143"/>
        <v>3792</v>
      </c>
      <c r="AV1247" s="34">
        <f t="shared" si="143"/>
        <v>912</v>
      </c>
      <c r="AW1247" s="85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</row>
    <row r="1248" spans="1:61" ht="15.75">
      <c r="A1248" s="75" t="s">
        <v>28</v>
      </c>
      <c r="B1248" s="8">
        <v>2018</v>
      </c>
      <c r="C1248" s="34">
        <v>0</v>
      </c>
      <c r="D1248" s="34">
        <v>0</v>
      </c>
      <c r="E1248" s="34">
        <v>0</v>
      </c>
      <c r="F1248" s="34">
        <v>0</v>
      </c>
      <c r="G1248" s="34">
        <v>0</v>
      </c>
      <c r="H1248" s="34">
        <v>0</v>
      </c>
      <c r="I1248" s="34">
        <v>0</v>
      </c>
      <c r="J1248" s="34">
        <v>0</v>
      </c>
      <c r="K1248" s="34">
        <v>0</v>
      </c>
      <c r="L1248" s="34">
        <v>0</v>
      </c>
      <c r="M1248" s="34">
        <v>0</v>
      </c>
      <c r="N1248" s="34">
        <v>0</v>
      </c>
      <c r="O1248" s="34">
        <v>0</v>
      </c>
      <c r="P1248" s="34">
        <v>0</v>
      </c>
      <c r="Q1248" s="34">
        <v>1073</v>
      </c>
      <c r="R1248" s="34">
        <v>837</v>
      </c>
      <c r="S1248" s="34">
        <v>0</v>
      </c>
      <c r="T1248" s="34">
        <v>0</v>
      </c>
      <c r="U1248" s="34">
        <v>0</v>
      </c>
      <c r="V1248" s="34">
        <v>0</v>
      </c>
      <c r="W1248" s="34">
        <v>0</v>
      </c>
      <c r="X1248" s="34">
        <v>0</v>
      </c>
      <c r="Y1248" s="34">
        <v>0</v>
      </c>
      <c r="Z1248" s="34">
        <v>0</v>
      </c>
      <c r="AA1248" s="34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14</v>
      </c>
      <c r="AH1248" s="34">
        <v>10</v>
      </c>
      <c r="AI1248" s="34">
        <v>370</v>
      </c>
      <c r="AJ1248" s="34">
        <v>372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4">
        <v>0</v>
      </c>
      <c r="AQ1248" s="34">
        <v>0</v>
      </c>
      <c r="AR1248" s="34">
        <v>0</v>
      </c>
      <c r="AS1248" s="34">
        <v>0</v>
      </c>
      <c r="AT1248" s="34">
        <v>0</v>
      </c>
      <c r="AU1248" s="34">
        <f t="shared" si="143"/>
        <v>1457</v>
      </c>
      <c r="AV1248" s="34">
        <f t="shared" si="143"/>
        <v>1219</v>
      </c>
      <c r="AW1248" s="83" t="s">
        <v>29</v>
      </c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</row>
    <row r="1249" spans="1:61" ht="15.75">
      <c r="A1249" s="76"/>
      <c r="B1249" s="8">
        <v>2019</v>
      </c>
      <c r="C1249" s="34">
        <v>0</v>
      </c>
      <c r="D1249" s="34">
        <v>0</v>
      </c>
      <c r="E1249" s="34">
        <v>23</v>
      </c>
      <c r="F1249" s="34">
        <v>18</v>
      </c>
      <c r="G1249" s="34">
        <v>0</v>
      </c>
      <c r="H1249" s="34">
        <v>1</v>
      </c>
      <c r="I1249" s="34">
        <v>0</v>
      </c>
      <c r="J1249" s="34">
        <v>0</v>
      </c>
      <c r="K1249" s="34">
        <v>0</v>
      </c>
      <c r="L1249" s="34">
        <v>0</v>
      </c>
      <c r="M1249" s="34">
        <v>0</v>
      </c>
      <c r="N1249" s="34">
        <v>0</v>
      </c>
      <c r="O1249" s="34">
        <v>0</v>
      </c>
      <c r="P1249" s="34">
        <v>0</v>
      </c>
      <c r="Q1249" s="34">
        <v>605</v>
      </c>
      <c r="R1249" s="34">
        <v>547</v>
      </c>
      <c r="S1249" s="34">
        <v>0</v>
      </c>
      <c r="T1249" s="34">
        <v>0</v>
      </c>
      <c r="U1249" s="34">
        <v>0</v>
      </c>
      <c r="V1249" s="34">
        <v>0</v>
      </c>
      <c r="W1249" s="34">
        <v>0</v>
      </c>
      <c r="X1249" s="34">
        <v>0</v>
      </c>
      <c r="Y1249" s="34">
        <v>0</v>
      </c>
      <c r="Z1249" s="34">
        <v>0</v>
      </c>
      <c r="AA1249" s="34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7</v>
      </c>
      <c r="AH1249" s="34">
        <v>3</v>
      </c>
      <c r="AI1249" s="34">
        <v>507</v>
      </c>
      <c r="AJ1249" s="34">
        <v>513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4">
        <v>0</v>
      </c>
      <c r="AQ1249" s="34">
        <v>0</v>
      </c>
      <c r="AR1249" s="34">
        <v>0</v>
      </c>
      <c r="AS1249" s="34">
        <v>0</v>
      </c>
      <c r="AT1249" s="34">
        <v>0</v>
      </c>
      <c r="AU1249" s="34">
        <f t="shared" si="143"/>
        <v>1142</v>
      </c>
      <c r="AV1249" s="34">
        <f t="shared" si="143"/>
        <v>1082</v>
      </c>
      <c r="AW1249" s="84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</row>
    <row r="1250" spans="1:61" ht="15.75">
      <c r="A1250" s="77"/>
      <c r="B1250" s="8">
        <v>2020</v>
      </c>
      <c r="C1250" s="34">
        <v>68416</v>
      </c>
      <c r="D1250" s="34">
        <v>10640</v>
      </c>
      <c r="E1250" s="34">
        <v>105</v>
      </c>
      <c r="F1250" s="34">
        <v>78</v>
      </c>
      <c r="G1250" s="34">
        <v>5</v>
      </c>
      <c r="H1250" s="34">
        <v>5</v>
      </c>
      <c r="I1250" s="34">
        <v>0</v>
      </c>
      <c r="J1250" s="34">
        <v>0</v>
      </c>
      <c r="K1250" s="34">
        <v>0</v>
      </c>
      <c r="L1250" s="34">
        <v>0</v>
      </c>
      <c r="M1250" s="34">
        <v>0</v>
      </c>
      <c r="N1250" s="34">
        <v>0</v>
      </c>
      <c r="O1250" s="34">
        <v>0</v>
      </c>
      <c r="P1250" s="34">
        <v>0</v>
      </c>
      <c r="Q1250" s="34">
        <v>877</v>
      </c>
      <c r="R1250" s="34">
        <v>824</v>
      </c>
      <c r="S1250" s="34">
        <v>0</v>
      </c>
      <c r="T1250" s="34">
        <v>0</v>
      </c>
      <c r="U1250" s="34">
        <v>0</v>
      </c>
      <c r="V1250" s="34">
        <v>0</v>
      </c>
      <c r="W1250" s="34">
        <v>0</v>
      </c>
      <c r="X1250" s="34">
        <v>0</v>
      </c>
      <c r="Y1250" s="34">
        <v>0</v>
      </c>
      <c r="Z1250" s="34">
        <v>0</v>
      </c>
      <c r="AA1250" s="34">
        <v>0</v>
      </c>
      <c r="AB1250" s="34">
        <v>0</v>
      </c>
      <c r="AC1250" s="34">
        <v>0</v>
      </c>
      <c r="AD1250" s="34">
        <v>0</v>
      </c>
      <c r="AE1250" s="34">
        <v>297</v>
      </c>
      <c r="AF1250" s="34">
        <v>144</v>
      </c>
      <c r="AG1250" s="34">
        <v>7</v>
      </c>
      <c r="AH1250" s="34">
        <v>14</v>
      </c>
      <c r="AI1250" s="34">
        <v>3382</v>
      </c>
      <c r="AJ1250" s="34">
        <v>839</v>
      </c>
      <c r="AK1250" s="34">
        <v>0</v>
      </c>
      <c r="AL1250" s="34">
        <v>0</v>
      </c>
      <c r="AM1250" s="34">
        <v>25</v>
      </c>
      <c r="AN1250" s="34">
        <v>10</v>
      </c>
      <c r="AO1250" s="34">
        <v>3337</v>
      </c>
      <c r="AP1250" s="34">
        <v>677</v>
      </c>
      <c r="AQ1250" s="34">
        <v>0</v>
      </c>
      <c r="AR1250" s="34">
        <v>0</v>
      </c>
      <c r="AS1250" s="34">
        <v>0</v>
      </c>
      <c r="AT1250" s="34">
        <v>0</v>
      </c>
      <c r="AU1250" s="34">
        <f t="shared" si="143"/>
        <v>76451</v>
      </c>
      <c r="AV1250" s="34">
        <f t="shared" si="143"/>
        <v>13231</v>
      </c>
      <c r="AW1250" s="85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</row>
    <row r="1251" spans="1:61" ht="15.75">
      <c r="A1251" s="75" t="s">
        <v>77</v>
      </c>
      <c r="B1251" s="8">
        <v>2018</v>
      </c>
      <c r="C1251" s="34">
        <v>0</v>
      </c>
      <c r="D1251" s="34">
        <v>0</v>
      </c>
      <c r="E1251" s="34">
        <v>871</v>
      </c>
      <c r="F1251" s="34">
        <v>351</v>
      </c>
      <c r="G1251" s="34">
        <v>19</v>
      </c>
      <c r="H1251" s="34">
        <v>42</v>
      </c>
      <c r="I1251" s="34">
        <v>0</v>
      </c>
      <c r="J1251" s="34">
        <v>0</v>
      </c>
      <c r="K1251" s="34">
        <v>0</v>
      </c>
      <c r="L1251" s="34">
        <v>0</v>
      </c>
      <c r="M1251" s="34">
        <v>0</v>
      </c>
      <c r="N1251" s="34">
        <v>0</v>
      </c>
      <c r="O1251" s="34">
        <v>0</v>
      </c>
      <c r="P1251" s="34">
        <v>0</v>
      </c>
      <c r="Q1251" s="34">
        <v>279</v>
      </c>
      <c r="R1251" s="34">
        <v>195</v>
      </c>
      <c r="S1251" s="34">
        <v>0</v>
      </c>
      <c r="T1251" s="34">
        <v>0</v>
      </c>
      <c r="U1251" s="34">
        <v>0</v>
      </c>
      <c r="V1251" s="34">
        <v>0</v>
      </c>
      <c r="W1251" s="34">
        <v>0</v>
      </c>
      <c r="X1251" s="34">
        <v>0</v>
      </c>
      <c r="Y1251" s="34">
        <v>0</v>
      </c>
      <c r="Z1251" s="34">
        <v>0</v>
      </c>
      <c r="AA1251" s="34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0</v>
      </c>
      <c r="AH1251" s="34">
        <v>0</v>
      </c>
      <c r="AI1251" s="34">
        <v>0</v>
      </c>
      <c r="AJ1251" s="34">
        <v>0</v>
      </c>
      <c r="AK1251" s="34">
        <v>0</v>
      </c>
      <c r="AL1251" s="34">
        <v>0</v>
      </c>
      <c r="AM1251" s="34">
        <v>0</v>
      </c>
      <c r="AN1251" s="34">
        <v>0</v>
      </c>
      <c r="AO1251" s="34">
        <v>0</v>
      </c>
      <c r="AP1251" s="34">
        <v>0</v>
      </c>
      <c r="AQ1251" s="34">
        <v>0</v>
      </c>
      <c r="AR1251" s="34">
        <v>0</v>
      </c>
      <c r="AS1251" s="34">
        <v>0</v>
      </c>
      <c r="AT1251" s="34">
        <v>0</v>
      </c>
      <c r="AU1251" s="34">
        <f t="shared" si="143"/>
        <v>1169</v>
      </c>
      <c r="AV1251" s="34">
        <f t="shared" si="143"/>
        <v>588</v>
      </c>
      <c r="AW1251" s="83" t="s">
        <v>106</v>
      </c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</row>
    <row r="1252" spans="1:61" ht="15.75">
      <c r="A1252" s="76"/>
      <c r="B1252" s="8">
        <v>2019</v>
      </c>
      <c r="C1252" s="34">
        <v>0</v>
      </c>
      <c r="D1252" s="34">
        <v>0</v>
      </c>
      <c r="E1252" s="34">
        <v>0</v>
      </c>
      <c r="F1252" s="34">
        <v>0</v>
      </c>
      <c r="G1252" s="34">
        <v>1</v>
      </c>
      <c r="H1252" s="34">
        <v>4</v>
      </c>
      <c r="I1252" s="34">
        <v>0</v>
      </c>
      <c r="J1252" s="34">
        <v>0</v>
      </c>
      <c r="K1252" s="34">
        <v>0</v>
      </c>
      <c r="L1252" s="34">
        <v>0</v>
      </c>
      <c r="M1252" s="34">
        <v>0</v>
      </c>
      <c r="N1252" s="34">
        <v>0</v>
      </c>
      <c r="O1252" s="34">
        <v>0</v>
      </c>
      <c r="P1252" s="34">
        <v>0</v>
      </c>
      <c r="Q1252" s="34">
        <v>347</v>
      </c>
      <c r="R1252" s="34">
        <v>214</v>
      </c>
      <c r="S1252" s="34">
        <v>0</v>
      </c>
      <c r="T1252" s="34">
        <v>0</v>
      </c>
      <c r="U1252" s="34">
        <v>0</v>
      </c>
      <c r="V1252" s="34">
        <v>0</v>
      </c>
      <c r="W1252" s="34">
        <v>0</v>
      </c>
      <c r="X1252" s="34">
        <v>0</v>
      </c>
      <c r="Y1252" s="34">
        <v>0</v>
      </c>
      <c r="Z1252" s="34">
        <v>0</v>
      </c>
      <c r="AA1252" s="34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4">
        <v>0</v>
      </c>
      <c r="AQ1252" s="34">
        <v>0</v>
      </c>
      <c r="AR1252" s="34">
        <v>0</v>
      </c>
      <c r="AS1252" s="34">
        <v>0</v>
      </c>
      <c r="AT1252" s="34">
        <v>0</v>
      </c>
      <c r="AU1252" s="34">
        <f t="shared" si="143"/>
        <v>348</v>
      </c>
      <c r="AV1252" s="34">
        <f t="shared" si="143"/>
        <v>218</v>
      </c>
      <c r="AW1252" s="84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</row>
    <row r="1253" spans="1:61" ht="15.75">
      <c r="A1253" s="77"/>
      <c r="B1253" s="8">
        <v>2020</v>
      </c>
      <c r="C1253" s="34">
        <v>0</v>
      </c>
      <c r="D1253" s="34">
        <v>0</v>
      </c>
      <c r="E1253" s="34">
        <v>421</v>
      </c>
      <c r="F1253" s="34">
        <v>195</v>
      </c>
      <c r="G1253" s="34">
        <v>8</v>
      </c>
      <c r="H1253" s="34">
        <v>13</v>
      </c>
      <c r="I1253" s="34">
        <v>0</v>
      </c>
      <c r="J1253" s="34">
        <v>0</v>
      </c>
      <c r="K1253" s="34">
        <v>0</v>
      </c>
      <c r="L1253" s="34">
        <v>0</v>
      </c>
      <c r="M1253" s="34">
        <v>0</v>
      </c>
      <c r="N1253" s="34">
        <v>0</v>
      </c>
      <c r="O1253" s="34">
        <v>0</v>
      </c>
      <c r="P1253" s="34">
        <v>0</v>
      </c>
      <c r="Q1253" s="34">
        <v>393</v>
      </c>
      <c r="R1253" s="34">
        <v>241</v>
      </c>
      <c r="S1253" s="34">
        <v>0</v>
      </c>
      <c r="T1253" s="34">
        <v>0</v>
      </c>
      <c r="U1253" s="34">
        <v>0</v>
      </c>
      <c r="V1253" s="34">
        <v>0</v>
      </c>
      <c r="W1253" s="34">
        <v>0</v>
      </c>
      <c r="X1253" s="34">
        <v>0</v>
      </c>
      <c r="Y1253" s="34">
        <v>0</v>
      </c>
      <c r="Z1253" s="34">
        <v>0</v>
      </c>
      <c r="AA1253" s="34">
        <v>0</v>
      </c>
      <c r="AB1253" s="34">
        <v>0</v>
      </c>
      <c r="AC1253" s="34">
        <v>0</v>
      </c>
      <c r="AD1253" s="34">
        <v>0</v>
      </c>
      <c r="AE1253" s="34">
        <v>0</v>
      </c>
      <c r="AF1253" s="34">
        <v>0</v>
      </c>
      <c r="AG1253" s="34">
        <v>0</v>
      </c>
      <c r="AH1253" s="34">
        <v>0</v>
      </c>
      <c r="AI1253" s="34">
        <v>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4">
        <v>0</v>
      </c>
      <c r="AQ1253" s="34">
        <v>0</v>
      </c>
      <c r="AR1253" s="34">
        <v>0</v>
      </c>
      <c r="AS1253" s="34">
        <v>0</v>
      </c>
      <c r="AT1253" s="34">
        <v>0</v>
      </c>
      <c r="AU1253" s="34">
        <f t="shared" si="143"/>
        <v>822</v>
      </c>
      <c r="AV1253" s="34">
        <f t="shared" si="143"/>
        <v>449</v>
      </c>
      <c r="AW1253" s="85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</row>
    <row r="1254" spans="1:61" ht="15.75">
      <c r="A1254" s="75" t="s">
        <v>32</v>
      </c>
      <c r="B1254" s="8">
        <v>2018</v>
      </c>
      <c r="C1254" s="34">
        <v>0</v>
      </c>
      <c r="D1254" s="34">
        <v>0</v>
      </c>
      <c r="E1254" s="34">
        <v>0</v>
      </c>
      <c r="F1254" s="34">
        <v>0</v>
      </c>
      <c r="G1254" s="34">
        <v>0</v>
      </c>
      <c r="H1254" s="34">
        <v>0</v>
      </c>
      <c r="I1254" s="34">
        <v>0</v>
      </c>
      <c r="J1254" s="34">
        <v>0</v>
      </c>
      <c r="K1254" s="34">
        <v>0</v>
      </c>
      <c r="L1254" s="34">
        <v>0</v>
      </c>
      <c r="M1254" s="34">
        <v>0</v>
      </c>
      <c r="N1254" s="34">
        <v>0</v>
      </c>
      <c r="O1254" s="34">
        <v>0</v>
      </c>
      <c r="P1254" s="34">
        <v>0</v>
      </c>
      <c r="Q1254" s="34">
        <v>82</v>
      </c>
      <c r="R1254" s="34">
        <v>29</v>
      </c>
      <c r="S1254" s="34">
        <v>0</v>
      </c>
      <c r="T1254" s="34">
        <v>0</v>
      </c>
      <c r="U1254" s="34">
        <v>0</v>
      </c>
      <c r="V1254" s="34">
        <v>0</v>
      </c>
      <c r="W1254" s="34">
        <v>0</v>
      </c>
      <c r="X1254" s="34">
        <v>0</v>
      </c>
      <c r="Y1254" s="34">
        <v>0</v>
      </c>
      <c r="Z1254" s="34">
        <v>0</v>
      </c>
      <c r="AA1254" s="34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4">
        <v>0</v>
      </c>
      <c r="AQ1254" s="34">
        <v>0</v>
      </c>
      <c r="AR1254" s="34">
        <v>0</v>
      </c>
      <c r="AS1254" s="34">
        <v>0</v>
      </c>
      <c r="AT1254" s="34">
        <v>0</v>
      </c>
      <c r="AU1254" s="34">
        <f t="shared" si="143"/>
        <v>82</v>
      </c>
      <c r="AV1254" s="34">
        <f t="shared" si="143"/>
        <v>29</v>
      </c>
      <c r="AW1254" s="83" t="s">
        <v>33</v>
      </c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</row>
    <row r="1255" spans="1:61" ht="15.75">
      <c r="A1255" s="76"/>
      <c r="B1255" s="8">
        <v>2019</v>
      </c>
      <c r="C1255" s="34">
        <v>0</v>
      </c>
      <c r="D1255" s="34">
        <v>0</v>
      </c>
      <c r="E1255" s="34">
        <v>0</v>
      </c>
      <c r="F1255" s="34">
        <v>0</v>
      </c>
      <c r="G1255" s="34">
        <v>0</v>
      </c>
      <c r="H1255" s="34">
        <v>0</v>
      </c>
      <c r="I1255" s="34">
        <v>0</v>
      </c>
      <c r="J1255" s="34">
        <v>0</v>
      </c>
      <c r="K1255" s="34">
        <v>0</v>
      </c>
      <c r="L1255" s="34">
        <v>0</v>
      </c>
      <c r="M1255" s="34">
        <v>0</v>
      </c>
      <c r="N1255" s="34">
        <v>0</v>
      </c>
      <c r="O1255" s="34">
        <v>0</v>
      </c>
      <c r="P1255" s="34">
        <v>0</v>
      </c>
      <c r="Q1255" s="34">
        <v>50</v>
      </c>
      <c r="R1255" s="34">
        <v>67</v>
      </c>
      <c r="S1255" s="34">
        <v>0</v>
      </c>
      <c r="T1255" s="34">
        <v>0</v>
      </c>
      <c r="U1255" s="34">
        <v>0</v>
      </c>
      <c r="V1255" s="34">
        <v>0</v>
      </c>
      <c r="W1255" s="34">
        <v>0</v>
      </c>
      <c r="X1255" s="34">
        <v>0</v>
      </c>
      <c r="Y1255" s="34">
        <v>0</v>
      </c>
      <c r="Z1255" s="34">
        <v>0</v>
      </c>
      <c r="AA1255" s="34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0</v>
      </c>
      <c r="AO1255" s="34">
        <v>0</v>
      </c>
      <c r="AP1255" s="34">
        <v>0</v>
      </c>
      <c r="AQ1255" s="34">
        <v>0</v>
      </c>
      <c r="AR1255" s="34">
        <v>0</v>
      </c>
      <c r="AS1255" s="34">
        <v>0</v>
      </c>
      <c r="AT1255" s="34">
        <v>0</v>
      </c>
      <c r="AU1255" s="34">
        <f t="shared" si="143"/>
        <v>50</v>
      </c>
      <c r="AV1255" s="34">
        <f t="shared" si="143"/>
        <v>67</v>
      </c>
      <c r="AW1255" s="84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</row>
    <row r="1256" spans="1:61" ht="15.75">
      <c r="A1256" s="77"/>
      <c r="B1256" s="8">
        <v>2020</v>
      </c>
      <c r="C1256" s="34">
        <v>5</v>
      </c>
      <c r="D1256" s="34">
        <v>2</v>
      </c>
      <c r="E1256" s="34">
        <v>0</v>
      </c>
      <c r="F1256" s="34">
        <v>14</v>
      </c>
      <c r="G1256" s="34">
        <v>0</v>
      </c>
      <c r="H1256" s="34">
        <v>0</v>
      </c>
      <c r="I1256" s="34">
        <v>0</v>
      </c>
      <c r="J1256" s="34">
        <v>0</v>
      </c>
      <c r="K1256" s="34">
        <v>0</v>
      </c>
      <c r="L1256" s="34">
        <v>0</v>
      </c>
      <c r="M1256" s="34">
        <v>0</v>
      </c>
      <c r="N1256" s="34">
        <v>0</v>
      </c>
      <c r="O1256" s="34">
        <v>0</v>
      </c>
      <c r="P1256" s="34">
        <v>0</v>
      </c>
      <c r="Q1256" s="34">
        <v>56</v>
      </c>
      <c r="R1256" s="34">
        <v>61</v>
      </c>
      <c r="S1256" s="34">
        <v>0</v>
      </c>
      <c r="T1256" s="34">
        <v>0</v>
      </c>
      <c r="U1256" s="34">
        <v>0</v>
      </c>
      <c r="V1256" s="34">
        <v>0</v>
      </c>
      <c r="W1256" s="34">
        <v>0</v>
      </c>
      <c r="X1256" s="34">
        <v>0</v>
      </c>
      <c r="Y1256" s="34">
        <v>0</v>
      </c>
      <c r="Z1256" s="34">
        <v>0</v>
      </c>
      <c r="AA1256" s="34">
        <v>0</v>
      </c>
      <c r="AB1256" s="34">
        <v>0</v>
      </c>
      <c r="AC1256" s="34">
        <v>0</v>
      </c>
      <c r="AD1256" s="34">
        <v>0</v>
      </c>
      <c r="AE1256" s="34">
        <v>12</v>
      </c>
      <c r="AF1256" s="34">
        <v>33</v>
      </c>
      <c r="AG1256" s="34">
        <v>0</v>
      </c>
      <c r="AH1256" s="34">
        <v>0</v>
      </c>
      <c r="AI1256" s="34">
        <v>10000</v>
      </c>
      <c r="AJ1256" s="34">
        <v>2984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4">
        <v>0</v>
      </c>
      <c r="AQ1256" s="34">
        <v>0</v>
      </c>
      <c r="AR1256" s="34">
        <v>0</v>
      </c>
      <c r="AS1256" s="34">
        <v>0</v>
      </c>
      <c r="AT1256" s="34">
        <v>0</v>
      </c>
      <c r="AU1256" s="34">
        <f t="shared" si="143"/>
        <v>10073</v>
      </c>
      <c r="AV1256" s="34">
        <f t="shared" si="143"/>
        <v>3094</v>
      </c>
      <c r="AW1256" s="85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</row>
    <row r="1257" spans="1:61" ht="15.75">
      <c r="A1257" s="75" t="s">
        <v>79</v>
      </c>
      <c r="B1257" s="8">
        <v>2018</v>
      </c>
      <c r="C1257" s="34">
        <v>648</v>
      </c>
      <c r="D1257" s="34">
        <v>302</v>
      </c>
      <c r="E1257" s="34">
        <v>2685</v>
      </c>
      <c r="F1257" s="34">
        <v>1078</v>
      </c>
      <c r="G1257" s="34">
        <v>15</v>
      </c>
      <c r="H1257" s="34">
        <v>25</v>
      </c>
      <c r="I1257" s="34">
        <v>0</v>
      </c>
      <c r="J1257" s="34">
        <v>0</v>
      </c>
      <c r="K1257" s="34">
        <v>0</v>
      </c>
      <c r="L1257" s="34">
        <v>0</v>
      </c>
      <c r="M1257" s="34">
        <v>0</v>
      </c>
      <c r="N1257" s="34">
        <v>0</v>
      </c>
      <c r="O1257" s="34">
        <v>0</v>
      </c>
      <c r="P1257" s="34">
        <v>0</v>
      </c>
      <c r="Q1257" s="34">
        <v>8273</v>
      </c>
      <c r="R1257" s="34">
        <v>2740</v>
      </c>
      <c r="S1257" s="34">
        <v>0</v>
      </c>
      <c r="T1257" s="34">
        <v>0</v>
      </c>
      <c r="U1257" s="34">
        <v>0</v>
      </c>
      <c r="V1257" s="34">
        <v>0</v>
      </c>
      <c r="W1257" s="34">
        <v>0</v>
      </c>
      <c r="X1257" s="34">
        <v>0</v>
      </c>
      <c r="Y1257" s="34">
        <v>0</v>
      </c>
      <c r="Z1257" s="34">
        <v>0</v>
      </c>
      <c r="AA1257" s="34">
        <v>0</v>
      </c>
      <c r="AB1257" s="34">
        <v>0</v>
      </c>
      <c r="AC1257" s="34">
        <v>0</v>
      </c>
      <c r="AD1257" s="34">
        <v>0</v>
      </c>
      <c r="AE1257" s="34">
        <v>3934</v>
      </c>
      <c r="AF1257" s="34">
        <v>2156</v>
      </c>
      <c r="AG1257" s="34">
        <v>41</v>
      </c>
      <c r="AH1257" s="34">
        <v>49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20</v>
      </c>
      <c r="AP1257" s="34">
        <v>16</v>
      </c>
      <c r="AQ1257" s="34">
        <v>0</v>
      </c>
      <c r="AR1257" s="34">
        <v>0</v>
      </c>
      <c r="AS1257" s="34">
        <v>0</v>
      </c>
      <c r="AT1257" s="34">
        <v>0</v>
      </c>
      <c r="AU1257" s="34">
        <f t="shared" si="143"/>
        <v>15616</v>
      </c>
      <c r="AV1257" s="34">
        <f t="shared" si="143"/>
        <v>6366</v>
      </c>
      <c r="AW1257" s="83" t="s">
        <v>35</v>
      </c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</row>
    <row r="1258" spans="1:61" ht="15.75">
      <c r="A1258" s="76"/>
      <c r="B1258" s="8">
        <v>2019</v>
      </c>
      <c r="C1258" s="34">
        <v>595</v>
      </c>
      <c r="D1258" s="34">
        <v>300</v>
      </c>
      <c r="E1258" s="34">
        <v>4234</v>
      </c>
      <c r="F1258" s="34">
        <v>1496</v>
      </c>
      <c r="G1258" s="34">
        <v>19</v>
      </c>
      <c r="H1258" s="34">
        <v>28</v>
      </c>
      <c r="I1258" s="34">
        <v>0</v>
      </c>
      <c r="J1258" s="34">
        <v>0</v>
      </c>
      <c r="K1258" s="34">
        <v>0</v>
      </c>
      <c r="L1258" s="34">
        <v>0</v>
      </c>
      <c r="M1258" s="34">
        <v>0</v>
      </c>
      <c r="N1258" s="34">
        <v>0</v>
      </c>
      <c r="O1258" s="34">
        <v>0</v>
      </c>
      <c r="P1258" s="34">
        <v>0</v>
      </c>
      <c r="Q1258" s="34">
        <v>9485</v>
      </c>
      <c r="R1258" s="34">
        <v>3473</v>
      </c>
      <c r="S1258" s="34">
        <v>0</v>
      </c>
      <c r="T1258" s="34">
        <v>0</v>
      </c>
      <c r="U1258" s="34">
        <v>0</v>
      </c>
      <c r="V1258" s="34">
        <v>0</v>
      </c>
      <c r="W1258" s="34">
        <v>0</v>
      </c>
      <c r="X1258" s="34">
        <v>0</v>
      </c>
      <c r="Y1258" s="34">
        <v>0</v>
      </c>
      <c r="Z1258" s="34">
        <v>0</v>
      </c>
      <c r="AA1258" s="34">
        <v>0</v>
      </c>
      <c r="AB1258" s="34">
        <v>0</v>
      </c>
      <c r="AC1258" s="34">
        <v>0</v>
      </c>
      <c r="AD1258" s="34">
        <v>0</v>
      </c>
      <c r="AE1258" s="34">
        <v>5760</v>
      </c>
      <c r="AF1258" s="34">
        <v>2568</v>
      </c>
      <c r="AG1258" s="34">
        <v>140</v>
      </c>
      <c r="AH1258" s="34">
        <v>107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20</v>
      </c>
      <c r="AP1258" s="34">
        <v>16</v>
      </c>
      <c r="AQ1258" s="34">
        <v>0</v>
      </c>
      <c r="AR1258" s="34">
        <v>0</v>
      </c>
      <c r="AS1258" s="34">
        <v>0</v>
      </c>
      <c r="AT1258" s="34">
        <v>0</v>
      </c>
      <c r="AU1258" s="34">
        <f t="shared" si="143"/>
        <v>20253</v>
      </c>
      <c r="AV1258" s="34">
        <f t="shared" si="143"/>
        <v>7988</v>
      </c>
      <c r="AW1258" s="84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</row>
    <row r="1259" spans="1:61" ht="15.75">
      <c r="A1259" s="77"/>
      <c r="B1259" s="8">
        <v>2020</v>
      </c>
      <c r="C1259" s="34">
        <v>766</v>
      </c>
      <c r="D1259" s="34">
        <v>373</v>
      </c>
      <c r="E1259" s="34">
        <v>6802</v>
      </c>
      <c r="F1259" s="34">
        <v>2481</v>
      </c>
      <c r="G1259" s="34">
        <v>20</v>
      </c>
      <c r="H1259" s="34">
        <v>17</v>
      </c>
      <c r="I1259" s="34">
        <v>0</v>
      </c>
      <c r="J1259" s="34">
        <v>0</v>
      </c>
      <c r="K1259" s="34">
        <v>0</v>
      </c>
      <c r="L1259" s="34">
        <v>0</v>
      </c>
      <c r="M1259" s="34">
        <v>0</v>
      </c>
      <c r="N1259" s="34">
        <v>0</v>
      </c>
      <c r="O1259" s="34">
        <v>0</v>
      </c>
      <c r="P1259" s="34">
        <v>0</v>
      </c>
      <c r="Q1259" s="34">
        <v>8643</v>
      </c>
      <c r="R1259" s="34">
        <v>2911</v>
      </c>
      <c r="S1259" s="34">
        <v>0</v>
      </c>
      <c r="T1259" s="34">
        <v>0</v>
      </c>
      <c r="U1259" s="34">
        <v>0</v>
      </c>
      <c r="V1259" s="34">
        <v>0</v>
      </c>
      <c r="W1259" s="34">
        <v>0</v>
      </c>
      <c r="X1259" s="34">
        <v>0</v>
      </c>
      <c r="Y1259" s="34">
        <v>0</v>
      </c>
      <c r="Z1259" s="34">
        <v>0</v>
      </c>
      <c r="AA1259" s="34">
        <v>0</v>
      </c>
      <c r="AB1259" s="34">
        <v>0</v>
      </c>
      <c r="AC1259" s="34">
        <v>0</v>
      </c>
      <c r="AD1259" s="34">
        <v>0</v>
      </c>
      <c r="AE1259" s="34">
        <v>6122</v>
      </c>
      <c r="AF1259" s="34">
        <v>2678</v>
      </c>
      <c r="AG1259" s="34">
        <v>186</v>
      </c>
      <c r="AH1259" s="34">
        <v>152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4">
        <v>0</v>
      </c>
      <c r="AQ1259" s="34">
        <v>0</v>
      </c>
      <c r="AR1259" s="34">
        <v>0</v>
      </c>
      <c r="AS1259" s="34">
        <v>0</v>
      </c>
      <c r="AT1259" s="34">
        <v>0</v>
      </c>
      <c r="AU1259" s="34">
        <f t="shared" si="143"/>
        <v>22539</v>
      </c>
      <c r="AV1259" s="34">
        <f t="shared" si="143"/>
        <v>8612</v>
      </c>
      <c r="AW1259" s="85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</row>
    <row r="1260" spans="1:61" ht="15.75">
      <c r="A1260" s="75" t="s">
        <v>36</v>
      </c>
      <c r="B1260" s="8">
        <v>2018</v>
      </c>
      <c r="C1260" s="34">
        <v>0</v>
      </c>
      <c r="D1260" s="34">
        <v>0</v>
      </c>
      <c r="E1260" s="34">
        <v>115</v>
      </c>
      <c r="F1260" s="34">
        <v>87</v>
      </c>
      <c r="G1260" s="34">
        <v>10</v>
      </c>
      <c r="H1260" s="34">
        <v>8</v>
      </c>
      <c r="I1260" s="34">
        <v>0</v>
      </c>
      <c r="J1260" s="34">
        <v>0</v>
      </c>
      <c r="K1260" s="34">
        <v>0</v>
      </c>
      <c r="L1260" s="34">
        <v>0</v>
      </c>
      <c r="M1260" s="34">
        <v>0</v>
      </c>
      <c r="N1260" s="34">
        <v>0</v>
      </c>
      <c r="O1260" s="34">
        <v>0</v>
      </c>
      <c r="P1260" s="34">
        <v>0</v>
      </c>
      <c r="Q1260" s="34">
        <v>78</v>
      </c>
      <c r="R1260" s="34">
        <v>60</v>
      </c>
      <c r="S1260" s="34">
        <v>0</v>
      </c>
      <c r="T1260" s="34">
        <v>0</v>
      </c>
      <c r="U1260" s="34">
        <v>0</v>
      </c>
      <c r="V1260" s="34">
        <v>0</v>
      </c>
      <c r="W1260" s="34">
        <v>0</v>
      </c>
      <c r="X1260" s="34">
        <v>0</v>
      </c>
      <c r="Y1260" s="34">
        <v>50</v>
      </c>
      <c r="Z1260" s="34">
        <v>38</v>
      </c>
      <c r="AA1260" s="34">
        <v>3</v>
      </c>
      <c r="AB1260" s="34">
        <v>2</v>
      </c>
      <c r="AC1260" s="34">
        <v>0</v>
      </c>
      <c r="AD1260" s="34">
        <v>0</v>
      </c>
      <c r="AE1260" s="34">
        <v>99</v>
      </c>
      <c r="AF1260" s="34">
        <v>75</v>
      </c>
      <c r="AG1260" s="34">
        <v>24</v>
      </c>
      <c r="AH1260" s="34">
        <v>18</v>
      </c>
      <c r="AI1260" s="34">
        <v>0</v>
      </c>
      <c r="AJ1260" s="34">
        <v>0</v>
      </c>
      <c r="AK1260" s="34">
        <v>0</v>
      </c>
      <c r="AL1260" s="34">
        <v>0</v>
      </c>
      <c r="AM1260" s="34">
        <v>0</v>
      </c>
      <c r="AN1260" s="34">
        <v>0</v>
      </c>
      <c r="AO1260" s="34">
        <v>0</v>
      </c>
      <c r="AP1260" s="34">
        <v>0</v>
      </c>
      <c r="AQ1260" s="34">
        <v>0</v>
      </c>
      <c r="AR1260" s="34">
        <v>0</v>
      </c>
      <c r="AS1260" s="34">
        <v>0</v>
      </c>
      <c r="AT1260" s="34">
        <v>0</v>
      </c>
      <c r="AU1260" s="34">
        <f t="shared" si="143"/>
        <v>379</v>
      </c>
      <c r="AV1260" s="34">
        <f t="shared" si="143"/>
        <v>288</v>
      </c>
      <c r="AW1260" s="83" t="s">
        <v>37</v>
      </c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</row>
    <row r="1261" spans="1:61" ht="15.75">
      <c r="A1261" s="76"/>
      <c r="B1261" s="8">
        <v>2019</v>
      </c>
      <c r="C1261" s="34">
        <v>0</v>
      </c>
      <c r="D1261" s="34">
        <v>0</v>
      </c>
      <c r="E1261" s="34">
        <v>0</v>
      </c>
      <c r="F1261" s="34">
        <v>0</v>
      </c>
      <c r="G1261" s="34">
        <v>0</v>
      </c>
      <c r="H1261" s="34">
        <v>0</v>
      </c>
      <c r="I1261" s="34">
        <v>0</v>
      </c>
      <c r="J1261" s="34">
        <v>0</v>
      </c>
      <c r="K1261" s="34">
        <v>0</v>
      </c>
      <c r="L1261" s="34">
        <v>0</v>
      </c>
      <c r="M1261" s="34">
        <v>0</v>
      </c>
      <c r="N1261" s="34">
        <v>0</v>
      </c>
      <c r="O1261" s="34">
        <v>0</v>
      </c>
      <c r="P1261" s="34">
        <v>0</v>
      </c>
      <c r="Q1261" s="34">
        <v>0</v>
      </c>
      <c r="R1261" s="34">
        <v>0</v>
      </c>
      <c r="S1261" s="34">
        <v>0</v>
      </c>
      <c r="T1261" s="34">
        <v>0</v>
      </c>
      <c r="U1261" s="34">
        <v>0</v>
      </c>
      <c r="V1261" s="34">
        <v>0</v>
      </c>
      <c r="W1261" s="34">
        <v>0</v>
      </c>
      <c r="X1261" s="34">
        <v>0</v>
      </c>
      <c r="Y1261" s="34">
        <v>0</v>
      </c>
      <c r="Z1261" s="34">
        <v>0</v>
      </c>
      <c r="AA1261" s="34">
        <v>0</v>
      </c>
      <c r="AB1261" s="34">
        <v>0</v>
      </c>
      <c r="AC1261" s="34">
        <v>0</v>
      </c>
      <c r="AD1261" s="34">
        <v>0</v>
      </c>
      <c r="AE1261" s="34">
        <v>0</v>
      </c>
      <c r="AF1261" s="34">
        <v>0</v>
      </c>
      <c r="AG1261" s="34">
        <v>0</v>
      </c>
      <c r="AH1261" s="34">
        <v>0</v>
      </c>
      <c r="AI1261" s="34">
        <v>0</v>
      </c>
      <c r="AJ1261" s="34">
        <v>0</v>
      </c>
      <c r="AK1261" s="34">
        <v>0</v>
      </c>
      <c r="AL1261" s="34">
        <v>0</v>
      </c>
      <c r="AM1261" s="34">
        <v>0</v>
      </c>
      <c r="AN1261" s="34">
        <v>0</v>
      </c>
      <c r="AO1261" s="34">
        <v>0</v>
      </c>
      <c r="AP1261" s="34">
        <v>0</v>
      </c>
      <c r="AQ1261" s="34">
        <v>0</v>
      </c>
      <c r="AR1261" s="34">
        <v>0</v>
      </c>
      <c r="AS1261" s="34">
        <v>0</v>
      </c>
      <c r="AT1261" s="34">
        <v>0</v>
      </c>
      <c r="AU1261" s="34">
        <f t="shared" si="143"/>
        <v>0</v>
      </c>
      <c r="AV1261" s="34">
        <f t="shared" si="143"/>
        <v>0</v>
      </c>
      <c r="AW1261" s="84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</row>
    <row r="1262" spans="1:61" ht="15.75">
      <c r="A1262" s="77"/>
      <c r="B1262" s="8">
        <v>2020</v>
      </c>
      <c r="C1262" s="34">
        <v>740</v>
      </c>
      <c r="D1262" s="34">
        <v>702</v>
      </c>
      <c r="E1262" s="34">
        <v>78</v>
      </c>
      <c r="F1262" s="34">
        <v>74</v>
      </c>
      <c r="G1262" s="34">
        <v>7</v>
      </c>
      <c r="H1262" s="34">
        <v>7</v>
      </c>
      <c r="I1262" s="34">
        <v>0</v>
      </c>
      <c r="J1262" s="34">
        <v>0</v>
      </c>
      <c r="K1262" s="34">
        <v>0</v>
      </c>
      <c r="L1262" s="34">
        <v>0</v>
      </c>
      <c r="M1262" s="34">
        <v>0</v>
      </c>
      <c r="N1262" s="34">
        <v>0</v>
      </c>
      <c r="O1262" s="34">
        <v>0</v>
      </c>
      <c r="P1262" s="34">
        <v>0</v>
      </c>
      <c r="Q1262" s="34">
        <v>67</v>
      </c>
      <c r="R1262" s="34">
        <v>64</v>
      </c>
      <c r="S1262" s="34">
        <v>0</v>
      </c>
      <c r="T1262" s="34">
        <v>0</v>
      </c>
      <c r="U1262" s="34">
        <v>0</v>
      </c>
      <c r="V1262" s="34">
        <v>0</v>
      </c>
      <c r="W1262" s="34">
        <v>0</v>
      </c>
      <c r="X1262" s="34">
        <v>0</v>
      </c>
      <c r="Y1262" s="34">
        <v>0</v>
      </c>
      <c r="Z1262" s="34">
        <v>0</v>
      </c>
      <c r="AA1262" s="34">
        <v>3</v>
      </c>
      <c r="AB1262" s="34">
        <v>3</v>
      </c>
      <c r="AC1262" s="34">
        <v>0</v>
      </c>
      <c r="AD1262" s="34">
        <v>0</v>
      </c>
      <c r="AE1262" s="34">
        <v>21</v>
      </c>
      <c r="AF1262" s="34">
        <v>20</v>
      </c>
      <c r="AG1262" s="34">
        <v>12</v>
      </c>
      <c r="AH1262" s="34">
        <v>11</v>
      </c>
      <c r="AI1262" s="34">
        <v>0</v>
      </c>
      <c r="AJ1262" s="34">
        <v>0</v>
      </c>
      <c r="AK1262" s="34">
        <v>0</v>
      </c>
      <c r="AL1262" s="34">
        <v>0</v>
      </c>
      <c r="AM1262" s="34">
        <v>0</v>
      </c>
      <c r="AN1262" s="34">
        <v>0</v>
      </c>
      <c r="AO1262" s="34">
        <v>0</v>
      </c>
      <c r="AP1262" s="34">
        <v>0</v>
      </c>
      <c r="AQ1262" s="34">
        <v>0</v>
      </c>
      <c r="AR1262" s="34">
        <v>0</v>
      </c>
      <c r="AS1262" s="34">
        <v>0</v>
      </c>
      <c r="AT1262" s="34">
        <v>0</v>
      </c>
      <c r="AU1262" s="34">
        <f t="shared" si="143"/>
        <v>928</v>
      </c>
      <c r="AV1262" s="34">
        <f t="shared" si="143"/>
        <v>881</v>
      </c>
      <c r="AW1262" s="85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</row>
    <row r="1263" spans="1:61" ht="15.75">
      <c r="A1263" s="75" t="s">
        <v>38</v>
      </c>
      <c r="B1263" s="8">
        <v>2018</v>
      </c>
      <c r="C1263" s="34">
        <v>0</v>
      </c>
      <c r="D1263" s="34">
        <v>0</v>
      </c>
      <c r="E1263" s="34">
        <v>0</v>
      </c>
      <c r="F1263" s="34">
        <v>0</v>
      </c>
      <c r="G1263" s="34">
        <v>0</v>
      </c>
      <c r="H1263" s="34">
        <v>0</v>
      </c>
      <c r="I1263" s="34">
        <v>0</v>
      </c>
      <c r="J1263" s="34">
        <v>0</v>
      </c>
      <c r="K1263" s="34">
        <v>0</v>
      </c>
      <c r="L1263" s="34">
        <v>0</v>
      </c>
      <c r="M1263" s="34">
        <v>0</v>
      </c>
      <c r="N1263" s="34">
        <v>0</v>
      </c>
      <c r="O1263" s="34">
        <v>0</v>
      </c>
      <c r="P1263" s="34">
        <v>0</v>
      </c>
      <c r="Q1263" s="34">
        <v>0</v>
      </c>
      <c r="R1263" s="34">
        <v>0</v>
      </c>
      <c r="S1263" s="34">
        <v>0</v>
      </c>
      <c r="T1263" s="34">
        <v>0</v>
      </c>
      <c r="U1263" s="34">
        <v>0</v>
      </c>
      <c r="V1263" s="34">
        <v>0</v>
      </c>
      <c r="W1263" s="34">
        <v>0</v>
      </c>
      <c r="X1263" s="34">
        <v>0</v>
      </c>
      <c r="Y1263" s="34">
        <v>0</v>
      </c>
      <c r="Z1263" s="34">
        <v>0</v>
      </c>
      <c r="AA1263" s="34">
        <v>0</v>
      </c>
      <c r="AB1263" s="34">
        <v>0</v>
      </c>
      <c r="AC1263" s="34">
        <v>0</v>
      </c>
      <c r="AD1263" s="34">
        <v>0</v>
      </c>
      <c r="AE1263" s="34">
        <v>0</v>
      </c>
      <c r="AF1263" s="34">
        <v>0</v>
      </c>
      <c r="AG1263" s="34">
        <v>0</v>
      </c>
      <c r="AH1263" s="34">
        <v>0</v>
      </c>
      <c r="AI1263" s="34">
        <v>0</v>
      </c>
      <c r="AJ1263" s="34">
        <v>0</v>
      </c>
      <c r="AK1263" s="34">
        <v>0</v>
      </c>
      <c r="AL1263" s="34">
        <v>0</v>
      </c>
      <c r="AM1263" s="34">
        <v>0</v>
      </c>
      <c r="AN1263" s="34">
        <v>0</v>
      </c>
      <c r="AO1263" s="34">
        <v>0</v>
      </c>
      <c r="AP1263" s="34">
        <v>0</v>
      </c>
      <c r="AQ1263" s="34">
        <v>0</v>
      </c>
      <c r="AR1263" s="34">
        <v>0</v>
      </c>
      <c r="AS1263" s="34">
        <v>0</v>
      </c>
      <c r="AT1263" s="34">
        <v>0</v>
      </c>
      <c r="AU1263" s="34">
        <f t="shared" si="143"/>
        <v>0</v>
      </c>
      <c r="AV1263" s="34">
        <f t="shared" si="143"/>
        <v>0</v>
      </c>
      <c r="AW1263" s="83" t="s">
        <v>39</v>
      </c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</row>
    <row r="1264" spans="1:61" ht="15.75">
      <c r="A1264" s="76"/>
      <c r="B1264" s="8">
        <v>2019</v>
      </c>
      <c r="C1264" s="34">
        <v>0</v>
      </c>
      <c r="D1264" s="34">
        <v>0</v>
      </c>
      <c r="E1264" s="34">
        <v>0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34">
        <v>0</v>
      </c>
      <c r="L1264" s="34">
        <v>0</v>
      </c>
      <c r="M1264" s="34">
        <v>0</v>
      </c>
      <c r="N1264" s="34">
        <v>0</v>
      </c>
      <c r="O1264" s="34">
        <v>0</v>
      </c>
      <c r="P1264" s="34">
        <v>0</v>
      </c>
      <c r="Q1264" s="34">
        <v>0</v>
      </c>
      <c r="R1264" s="34">
        <v>0</v>
      </c>
      <c r="S1264" s="34">
        <v>0</v>
      </c>
      <c r="T1264" s="34">
        <v>0</v>
      </c>
      <c r="U1264" s="34">
        <v>0</v>
      </c>
      <c r="V1264" s="34">
        <v>0</v>
      </c>
      <c r="W1264" s="34">
        <v>0</v>
      </c>
      <c r="X1264" s="34">
        <v>0</v>
      </c>
      <c r="Y1264" s="34">
        <v>0</v>
      </c>
      <c r="Z1264" s="34">
        <v>0</v>
      </c>
      <c r="AA1264" s="34">
        <v>0</v>
      </c>
      <c r="AB1264" s="34">
        <v>0</v>
      </c>
      <c r="AC1264" s="34">
        <v>0</v>
      </c>
      <c r="AD1264" s="34">
        <v>0</v>
      </c>
      <c r="AE1264" s="34">
        <v>0</v>
      </c>
      <c r="AF1264" s="34">
        <v>0</v>
      </c>
      <c r="AG1264" s="34">
        <v>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0</v>
      </c>
      <c r="AM1264" s="34">
        <v>0</v>
      </c>
      <c r="AN1264" s="34">
        <v>0</v>
      </c>
      <c r="AO1264" s="34">
        <v>0</v>
      </c>
      <c r="AP1264" s="34">
        <v>0</v>
      </c>
      <c r="AQ1264" s="34">
        <v>0</v>
      </c>
      <c r="AR1264" s="34">
        <v>0</v>
      </c>
      <c r="AS1264" s="34">
        <v>0</v>
      </c>
      <c r="AT1264" s="34">
        <v>0</v>
      </c>
      <c r="AU1264" s="34">
        <f t="shared" si="143"/>
        <v>0</v>
      </c>
      <c r="AV1264" s="34">
        <f t="shared" si="143"/>
        <v>0</v>
      </c>
      <c r="AW1264" s="84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</row>
    <row r="1265" spans="1:61" ht="15.75">
      <c r="A1265" s="77"/>
      <c r="B1265" s="8">
        <v>2020</v>
      </c>
      <c r="C1265" s="34">
        <v>0</v>
      </c>
      <c r="D1265" s="34">
        <v>0</v>
      </c>
      <c r="E1265" s="34">
        <v>0</v>
      </c>
      <c r="F1265" s="34">
        <v>0</v>
      </c>
      <c r="G1265" s="34">
        <v>0</v>
      </c>
      <c r="H1265" s="34">
        <v>0</v>
      </c>
      <c r="I1265" s="34">
        <v>0</v>
      </c>
      <c r="J1265" s="34">
        <v>0</v>
      </c>
      <c r="K1265" s="34">
        <v>0</v>
      </c>
      <c r="L1265" s="34">
        <v>0</v>
      </c>
      <c r="M1265" s="34">
        <v>0</v>
      </c>
      <c r="N1265" s="34">
        <v>0</v>
      </c>
      <c r="O1265" s="34">
        <v>0</v>
      </c>
      <c r="P1265" s="34">
        <v>0</v>
      </c>
      <c r="Q1265" s="34">
        <v>0</v>
      </c>
      <c r="R1265" s="34">
        <v>0</v>
      </c>
      <c r="S1265" s="34">
        <v>0</v>
      </c>
      <c r="T1265" s="34">
        <v>0</v>
      </c>
      <c r="U1265" s="34">
        <v>0</v>
      </c>
      <c r="V1265" s="34">
        <v>0</v>
      </c>
      <c r="W1265" s="34">
        <v>0</v>
      </c>
      <c r="X1265" s="34">
        <v>0</v>
      </c>
      <c r="Y1265" s="34">
        <v>0</v>
      </c>
      <c r="Z1265" s="34">
        <v>0</v>
      </c>
      <c r="AA1265" s="34">
        <v>0</v>
      </c>
      <c r="AB1265" s="34">
        <v>0</v>
      </c>
      <c r="AC1265" s="34">
        <v>0</v>
      </c>
      <c r="AD1265" s="34">
        <v>0</v>
      </c>
      <c r="AE1265" s="34">
        <v>0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0</v>
      </c>
      <c r="AL1265" s="34">
        <v>0</v>
      </c>
      <c r="AM1265" s="34">
        <v>0</v>
      </c>
      <c r="AN1265" s="34">
        <v>0</v>
      </c>
      <c r="AO1265" s="34">
        <v>0</v>
      </c>
      <c r="AP1265" s="34">
        <v>0</v>
      </c>
      <c r="AQ1265" s="34">
        <v>0</v>
      </c>
      <c r="AR1265" s="34">
        <v>0</v>
      </c>
      <c r="AS1265" s="34">
        <v>0</v>
      </c>
      <c r="AT1265" s="34">
        <v>0</v>
      </c>
      <c r="AU1265" s="34">
        <f t="shared" si="143"/>
        <v>0</v>
      </c>
      <c r="AV1265" s="34">
        <f t="shared" si="143"/>
        <v>0</v>
      </c>
      <c r="AW1265" s="85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</row>
    <row r="1266" spans="1:61" ht="15.75">
      <c r="A1266" s="75" t="s">
        <v>40</v>
      </c>
      <c r="B1266" s="8">
        <v>2018</v>
      </c>
      <c r="C1266" s="34">
        <v>492</v>
      </c>
      <c r="D1266" s="34">
        <v>1170</v>
      </c>
      <c r="E1266" s="34">
        <v>3199</v>
      </c>
      <c r="F1266" s="34">
        <v>2063</v>
      </c>
      <c r="G1266" s="34">
        <v>812</v>
      </c>
      <c r="H1266" s="34">
        <v>560</v>
      </c>
      <c r="I1266" s="34">
        <v>0</v>
      </c>
      <c r="J1266" s="34">
        <v>0</v>
      </c>
      <c r="K1266" s="34">
        <v>0</v>
      </c>
      <c r="L1266" s="34">
        <v>0</v>
      </c>
      <c r="M1266" s="34">
        <v>0</v>
      </c>
      <c r="N1266" s="34">
        <v>0</v>
      </c>
      <c r="O1266" s="34">
        <v>0</v>
      </c>
      <c r="P1266" s="34">
        <v>0</v>
      </c>
      <c r="Q1266" s="34">
        <v>68865</v>
      </c>
      <c r="R1266" s="34">
        <v>42856</v>
      </c>
      <c r="S1266" s="34">
        <v>0</v>
      </c>
      <c r="T1266" s="34">
        <v>0</v>
      </c>
      <c r="U1266" s="34">
        <v>26</v>
      </c>
      <c r="V1266" s="34">
        <v>14</v>
      </c>
      <c r="W1266" s="34">
        <v>0</v>
      </c>
      <c r="X1266" s="34">
        <v>0</v>
      </c>
      <c r="Y1266" s="34">
        <v>5707</v>
      </c>
      <c r="Z1266" s="34">
        <v>3462</v>
      </c>
      <c r="AA1266" s="34">
        <v>0</v>
      </c>
      <c r="AB1266" s="34">
        <v>0</v>
      </c>
      <c r="AC1266" s="34">
        <v>0</v>
      </c>
      <c r="AD1266" s="34">
        <v>0</v>
      </c>
      <c r="AE1266" s="34">
        <v>335</v>
      </c>
      <c r="AF1266" s="34">
        <v>266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54</v>
      </c>
      <c r="AN1266" s="34">
        <v>4</v>
      </c>
      <c r="AO1266" s="34">
        <v>0</v>
      </c>
      <c r="AP1266" s="34">
        <v>0</v>
      </c>
      <c r="AQ1266" s="34">
        <v>0</v>
      </c>
      <c r="AR1266" s="34">
        <v>0</v>
      </c>
      <c r="AS1266" s="34">
        <v>40</v>
      </c>
      <c r="AT1266" s="34">
        <v>49</v>
      </c>
      <c r="AU1266" s="34">
        <f t="shared" si="143"/>
        <v>79530</v>
      </c>
      <c r="AV1266" s="34">
        <f t="shared" si="143"/>
        <v>50444</v>
      </c>
      <c r="AW1266" s="83" t="s">
        <v>271</v>
      </c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</row>
    <row r="1267" spans="1:61" ht="15.75">
      <c r="A1267" s="76"/>
      <c r="B1267" s="8">
        <v>2019</v>
      </c>
      <c r="C1267" s="34">
        <v>449</v>
      </c>
      <c r="D1267" s="34">
        <v>824</v>
      </c>
      <c r="E1267" s="34">
        <v>3820</v>
      </c>
      <c r="F1267" s="34">
        <v>2501</v>
      </c>
      <c r="G1267" s="34">
        <v>945</v>
      </c>
      <c r="H1267" s="34">
        <v>629</v>
      </c>
      <c r="I1267" s="34">
        <v>0</v>
      </c>
      <c r="J1267" s="34">
        <v>0</v>
      </c>
      <c r="K1267" s="34">
        <v>0</v>
      </c>
      <c r="L1267" s="34">
        <v>0</v>
      </c>
      <c r="M1267" s="34">
        <v>0</v>
      </c>
      <c r="N1267" s="34">
        <v>0</v>
      </c>
      <c r="O1267" s="34">
        <v>0</v>
      </c>
      <c r="P1267" s="34">
        <v>0</v>
      </c>
      <c r="Q1267" s="34">
        <v>72324</v>
      </c>
      <c r="R1267" s="34">
        <v>45372</v>
      </c>
      <c r="S1267" s="34">
        <v>0</v>
      </c>
      <c r="T1267" s="34">
        <v>0</v>
      </c>
      <c r="U1267" s="34">
        <v>0</v>
      </c>
      <c r="V1267" s="34">
        <v>0</v>
      </c>
      <c r="W1267" s="34">
        <v>0</v>
      </c>
      <c r="X1267" s="34">
        <v>0</v>
      </c>
      <c r="Y1267" s="34">
        <v>7514</v>
      </c>
      <c r="Z1267" s="34">
        <v>4696</v>
      </c>
      <c r="AA1267" s="34">
        <v>1</v>
      </c>
      <c r="AB1267" s="34">
        <v>1</v>
      </c>
      <c r="AC1267" s="34">
        <v>0</v>
      </c>
      <c r="AD1267" s="34">
        <v>0</v>
      </c>
      <c r="AE1267" s="34">
        <v>1602</v>
      </c>
      <c r="AF1267" s="34">
        <v>1138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0</v>
      </c>
      <c r="AO1267" s="34">
        <v>0</v>
      </c>
      <c r="AP1267" s="34">
        <v>0</v>
      </c>
      <c r="AQ1267" s="34">
        <v>0</v>
      </c>
      <c r="AR1267" s="34">
        <v>0</v>
      </c>
      <c r="AS1267" s="34">
        <v>0</v>
      </c>
      <c r="AT1267" s="34">
        <v>0</v>
      </c>
      <c r="AU1267" s="34">
        <f t="shared" si="143"/>
        <v>86655</v>
      </c>
      <c r="AV1267" s="34">
        <f t="shared" si="143"/>
        <v>55161</v>
      </c>
      <c r="AW1267" s="84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</row>
    <row r="1268" spans="1:61" ht="15.75">
      <c r="A1268" s="77"/>
      <c r="B1268" s="8">
        <v>2020</v>
      </c>
      <c r="C1268" s="34">
        <v>481</v>
      </c>
      <c r="D1268" s="34">
        <v>579</v>
      </c>
      <c r="E1268" s="34">
        <v>5429</v>
      </c>
      <c r="F1268" s="34">
        <v>3595</v>
      </c>
      <c r="G1268" s="34">
        <v>1009</v>
      </c>
      <c r="H1268" s="34">
        <v>693</v>
      </c>
      <c r="I1268" s="34">
        <v>0</v>
      </c>
      <c r="J1268" s="34">
        <v>0</v>
      </c>
      <c r="K1268" s="34">
        <v>0</v>
      </c>
      <c r="L1268" s="34">
        <v>0</v>
      </c>
      <c r="M1268" s="34">
        <v>0</v>
      </c>
      <c r="N1268" s="34">
        <v>0</v>
      </c>
      <c r="O1268" s="34">
        <v>0</v>
      </c>
      <c r="P1268" s="34">
        <v>0</v>
      </c>
      <c r="Q1268" s="34">
        <v>67433</v>
      </c>
      <c r="R1268" s="34">
        <v>42477</v>
      </c>
      <c r="S1268" s="34">
        <v>0</v>
      </c>
      <c r="T1268" s="34">
        <v>0</v>
      </c>
      <c r="U1268" s="34">
        <v>12</v>
      </c>
      <c r="V1268" s="34">
        <v>6</v>
      </c>
      <c r="W1268" s="34">
        <v>0</v>
      </c>
      <c r="X1268" s="34">
        <v>0</v>
      </c>
      <c r="Y1268" s="34">
        <v>6490</v>
      </c>
      <c r="Z1268" s="34">
        <v>3879</v>
      </c>
      <c r="AA1268" s="34">
        <v>1</v>
      </c>
      <c r="AB1268" s="34">
        <v>3</v>
      </c>
      <c r="AC1268" s="34">
        <v>0</v>
      </c>
      <c r="AD1268" s="34">
        <v>0</v>
      </c>
      <c r="AE1268" s="34">
        <v>3616</v>
      </c>
      <c r="AF1268" s="34">
        <v>2708</v>
      </c>
      <c r="AG1268" s="34">
        <v>0</v>
      </c>
      <c r="AH1268" s="34">
        <v>0</v>
      </c>
      <c r="AI1268" s="34">
        <v>4</v>
      </c>
      <c r="AJ1268" s="34">
        <v>9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4">
        <v>0</v>
      </c>
      <c r="AQ1268" s="34">
        <v>0</v>
      </c>
      <c r="AR1268" s="34">
        <v>0</v>
      </c>
      <c r="AS1268" s="34">
        <v>66</v>
      </c>
      <c r="AT1268" s="34">
        <v>36</v>
      </c>
      <c r="AU1268" s="34">
        <f t="shared" si="143"/>
        <v>84541</v>
      </c>
      <c r="AV1268" s="34">
        <f t="shared" si="143"/>
        <v>53985</v>
      </c>
      <c r="AW1268" s="85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</row>
    <row r="1269" spans="1:61" ht="15.75">
      <c r="A1269" s="75" t="s">
        <v>107</v>
      </c>
      <c r="B1269" s="8">
        <v>2018</v>
      </c>
      <c r="C1269" s="34">
        <v>6453</v>
      </c>
      <c r="D1269" s="34">
        <v>2093</v>
      </c>
      <c r="E1269" s="34">
        <v>518</v>
      </c>
      <c r="F1269" s="34">
        <v>798</v>
      </c>
      <c r="G1269" s="34">
        <v>10</v>
      </c>
      <c r="H1269" s="34">
        <v>23</v>
      </c>
      <c r="I1269" s="34">
        <v>1097</v>
      </c>
      <c r="J1269" s="34">
        <v>2054</v>
      </c>
      <c r="K1269" s="34">
        <v>551</v>
      </c>
      <c r="L1269" s="34">
        <v>1003</v>
      </c>
      <c r="M1269" s="34">
        <v>0</v>
      </c>
      <c r="N1269" s="34">
        <v>0</v>
      </c>
      <c r="O1269" s="34">
        <v>0</v>
      </c>
      <c r="P1269" s="34">
        <v>0</v>
      </c>
      <c r="Q1269" s="34">
        <v>1206</v>
      </c>
      <c r="R1269" s="34">
        <v>1238</v>
      </c>
      <c r="S1269" s="34">
        <v>518</v>
      </c>
      <c r="T1269" s="34">
        <v>788</v>
      </c>
      <c r="U1269" s="34">
        <v>5556</v>
      </c>
      <c r="V1269" s="34">
        <v>2944</v>
      </c>
      <c r="W1269" s="34">
        <v>0</v>
      </c>
      <c r="X1269" s="34">
        <v>0</v>
      </c>
      <c r="Y1269" s="34">
        <v>496</v>
      </c>
      <c r="Z1269" s="34">
        <v>701</v>
      </c>
      <c r="AA1269" s="34">
        <v>291</v>
      </c>
      <c r="AB1269" s="34">
        <v>469</v>
      </c>
      <c r="AC1269" s="34">
        <v>0</v>
      </c>
      <c r="AD1269" s="34">
        <v>0</v>
      </c>
      <c r="AE1269" s="34">
        <v>96</v>
      </c>
      <c r="AF1269" s="34">
        <v>160</v>
      </c>
      <c r="AG1269" s="34">
        <v>133</v>
      </c>
      <c r="AH1269" s="34">
        <v>120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185</v>
      </c>
      <c r="AN1269" s="34">
        <v>326</v>
      </c>
      <c r="AO1269" s="34">
        <v>650</v>
      </c>
      <c r="AP1269" s="34">
        <v>1057</v>
      </c>
      <c r="AQ1269" s="34">
        <v>0</v>
      </c>
      <c r="AR1269" s="34">
        <v>0</v>
      </c>
      <c r="AS1269" s="34">
        <v>0</v>
      </c>
      <c r="AT1269" s="34">
        <v>0</v>
      </c>
      <c r="AU1269" s="34">
        <f t="shared" si="143"/>
        <v>17760</v>
      </c>
      <c r="AV1269" s="34">
        <f t="shared" si="143"/>
        <v>13774</v>
      </c>
      <c r="AW1269" s="83" t="s">
        <v>272</v>
      </c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</row>
    <row r="1270" spans="1:61" ht="15.75">
      <c r="A1270" s="76"/>
      <c r="B1270" s="8">
        <v>2019</v>
      </c>
      <c r="C1270" s="34">
        <v>9268</v>
      </c>
      <c r="D1270" s="34">
        <v>2746</v>
      </c>
      <c r="E1270" s="34">
        <v>25</v>
      </c>
      <c r="F1270" s="34">
        <v>79</v>
      </c>
      <c r="G1270" s="34">
        <v>16</v>
      </c>
      <c r="H1270" s="34">
        <v>34</v>
      </c>
      <c r="I1270" s="34">
        <v>1059</v>
      </c>
      <c r="J1270" s="34">
        <v>2030</v>
      </c>
      <c r="K1270" s="34">
        <v>601</v>
      </c>
      <c r="L1270" s="34">
        <v>1169</v>
      </c>
      <c r="M1270" s="34">
        <v>0</v>
      </c>
      <c r="N1270" s="34">
        <v>0</v>
      </c>
      <c r="O1270" s="34">
        <v>0</v>
      </c>
      <c r="P1270" s="34">
        <v>0</v>
      </c>
      <c r="Q1270" s="34">
        <v>976</v>
      </c>
      <c r="R1270" s="34">
        <v>1198</v>
      </c>
      <c r="S1270" s="34">
        <v>608</v>
      </c>
      <c r="T1270" s="34">
        <v>884</v>
      </c>
      <c r="U1270" s="34">
        <v>4659</v>
      </c>
      <c r="V1270" s="34">
        <v>3030</v>
      </c>
      <c r="W1270" s="34">
        <v>0</v>
      </c>
      <c r="X1270" s="34">
        <v>0</v>
      </c>
      <c r="Y1270" s="34">
        <v>188</v>
      </c>
      <c r="Z1270" s="34">
        <v>236</v>
      </c>
      <c r="AA1270" s="34">
        <v>281</v>
      </c>
      <c r="AB1270" s="34">
        <v>497</v>
      </c>
      <c r="AC1270" s="34">
        <v>0</v>
      </c>
      <c r="AD1270" s="34">
        <v>0</v>
      </c>
      <c r="AE1270" s="34">
        <v>496</v>
      </c>
      <c r="AF1270" s="34">
        <v>410</v>
      </c>
      <c r="AG1270" s="34">
        <v>244</v>
      </c>
      <c r="AH1270" s="34">
        <v>213</v>
      </c>
      <c r="AI1270" s="34">
        <v>0</v>
      </c>
      <c r="AJ1270" s="34">
        <v>0</v>
      </c>
      <c r="AK1270" s="34">
        <v>0</v>
      </c>
      <c r="AL1270" s="34">
        <v>0</v>
      </c>
      <c r="AM1270" s="34">
        <v>203</v>
      </c>
      <c r="AN1270" s="34">
        <v>376</v>
      </c>
      <c r="AO1270" s="34">
        <v>584</v>
      </c>
      <c r="AP1270" s="34">
        <v>917</v>
      </c>
      <c r="AQ1270" s="34">
        <v>0</v>
      </c>
      <c r="AR1270" s="34">
        <v>0</v>
      </c>
      <c r="AS1270" s="34">
        <v>142</v>
      </c>
      <c r="AT1270" s="34">
        <v>219</v>
      </c>
      <c r="AU1270" s="34">
        <f t="shared" si="143"/>
        <v>19350</v>
      </c>
      <c r="AV1270" s="34">
        <f t="shared" si="143"/>
        <v>14038</v>
      </c>
      <c r="AW1270" s="84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</row>
    <row r="1271" spans="1:61" ht="15.75">
      <c r="A1271" s="77"/>
      <c r="B1271" s="8">
        <v>2020</v>
      </c>
      <c r="C1271" s="34">
        <v>5448</v>
      </c>
      <c r="D1271" s="34">
        <v>1669</v>
      </c>
      <c r="E1271" s="34">
        <v>139</v>
      </c>
      <c r="F1271" s="34">
        <v>238</v>
      </c>
      <c r="G1271" s="34">
        <v>8</v>
      </c>
      <c r="H1271" s="34">
        <v>19</v>
      </c>
      <c r="I1271" s="34">
        <v>958</v>
      </c>
      <c r="J1271" s="34">
        <v>1840</v>
      </c>
      <c r="K1271" s="34">
        <v>6</v>
      </c>
      <c r="L1271" s="34">
        <v>6</v>
      </c>
      <c r="M1271" s="34">
        <v>0</v>
      </c>
      <c r="N1271" s="34">
        <v>0</v>
      </c>
      <c r="O1271" s="34">
        <v>0</v>
      </c>
      <c r="P1271" s="34">
        <v>0</v>
      </c>
      <c r="Q1271" s="34">
        <v>1264</v>
      </c>
      <c r="R1271" s="34">
        <v>1442</v>
      </c>
      <c r="S1271" s="34">
        <v>516</v>
      </c>
      <c r="T1271" s="34">
        <v>703</v>
      </c>
      <c r="U1271" s="34">
        <v>18558</v>
      </c>
      <c r="V1271" s="34">
        <v>11768</v>
      </c>
      <c r="W1271" s="34">
        <v>8</v>
      </c>
      <c r="X1271" s="34">
        <v>8</v>
      </c>
      <c r="Y1271" s="34">
        <v>87</v>
      </c>
      <c r="Z1271" s="34">
        <v>111</v>
      </c>
      <c r="AA1271" s="34">
        <v>173</v>
      </c>
      <c r="AB1271" s="34">
        <v>314</v>
      </c>
      <c r="AC1271" s="34">
        <v>0</v>
      </c>
      <c r="AD1271" s="34">
        <v>0</v>
      </c>
      <c r="AE1271" s="34">
        <v>2937</v>
      </c>
      <c r="AF1271" s="34">
        <v>845</v>
      </c>
      <c r="AG1271" s="34">
        <v>423</v>
      </c>
      <c r="AH1271" s="34">
        <v>285</v>
      </c>
      <c r="AI1271" s="34">
        <v>0</v>
      </c>
      <c r="AJ1271" s="34">
        <v>0</v>
      </c>
      <c r="AK1271" s="34">
        <v>0</v>
      </c>
      <c r="AL1271" s="34">
        <v>0</v>
      </c>
      <c r="AM1271" s="34">
        <v>188</v>
      </c>
      <c r="AN1271" s="34">
        <v>324</v>
      </c>
      <c r="AO1271" s="34">
        <v>616</v>
      </c>
      <c r="AP1271" s="34">
        <v>969</v>
      </c>
      <c r="AQ1271" s="34">
        <v>0</v>
      </c>
      <c r="AR1271" s="34">
        <v>0</v>
      </c>
      <c r="AS1271" s="34">
        <v>345</v>
      </c>
      <c r="AT1271" s="34">
        <v>438</v>
      </c>
      <c r="AU1271" s="34">
        <f t="shared" si="143"/>
        <v>31674</v>
      </c>
      <c r="AV1271" s="34">
        <f t="shared" si="143"/>
        <v>20979</v>
      </c>
      <c r="AW1271" s="85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</row>
    <row r="1272" spans="1:61" ht="15.75">
      <c r="A1272" s="75" t="s">
        <v>42</v>
      </c>
      <c r="B1272" s="8">
        <v>2018</v>
      </c>
      <c r="C1272" s="34">
        <v>0</v>
      </c>
      <c r="D1272" s="34">
        <v>0</v>
      </c>
      <c r="E1272" s="34">
        <v>0</v>
      </c>
      <c r="F1272" s="34">
        <v>0</v>
      </c>
      <c r="G1272" s="34">
        <v>0</v>
      </c>
      <c r="H1272" s="34">
        <v>0</v>
      </c>
      <c r="I1272" s="34">
        <v>0</v>
      </c>
      <c r="J1272" s="34">
        <v>0</v>
      </c>
      <c r="K1272" s="34">
        <v>0</v>
      </c>
      <c r="L1272" s="34">
        <v>0</v>
      </c>
      <c r="M1272" s="34">
        <v>0</v>
      </c>
      <c r="N1272" s="34">
        <v>0</v>
      </c>
      <c r="O1272" s="34">
        <v>0</v>
      </c>
      <c r="P1272" s="34">
        <v>0</v>
      </c>
      <c r="Q1272" s="34">
        <v>0</v>
      </c>
      <c r="R1272" s="34">
        <v>0</v>
      </c>
      <c r="S1272" s="34">
        <v>4</v>
      </c>
      <c r="T1272" s="34">
        <v>6</v>
      </c>
      <c r="U1272" s="34">
        <v>0</v>
      </c>
      <c r="V1272" s="34">
        <v>0</v>
      </c>
      <c r="W1272" s="34">
        <v>0</v>
      </c>
      <c r="X1272" s="34">
        <v>0</v>
      </c>
      <c r="Y1272" s="34">
        <v>0</v>
      </c>
      <c r="Z1272" s="34">
        <v>0</v>
      </c>
      <c r="AA1272" s="34">
        <v>0</v>
      </c>
      <c r="AB1272" s="34">
        <v>0</v>
      </c>
      <c r="AC1272" s="34">
        <v>0</v>
      </c>
      <c r="AD1272" s="34">
        <v>0</v>
      </c>
      <c r="AE1272" s="34">
        <v>0</v>
      </c>
      <c r="AF1272" s="34">
        <v>0</v>
      </c>
      <c r="AG1272" s="34">
        <v>0</v>
      </c>
      <c r="AH1272" s="34">
        <v>0</v>
      </c>
      <c r="AI1272" s="34">
        <v>0</v>
      </c>
      <c r="AJ1272" s="34">
        <v>0</v>
      </c>
      <c r="AK1272" s="34">
        <v>0</v>
      </c>
      <c r="AL1272" s="34">
        <v>0</v>
      </c>
      <c r="AM1272" s="34">
        <v>0</v>
      </c>
      <c r="AN1272" s="34">
        <v>0</v>
      </c>
      <c r="AO1272" s="34">
        <v>0</v>
      </c>
      <c r="AP1272" s="34">
        <v>0</v>
      </c>
      <c r="AQ1272" s="34">
        <v>0</v>
      </c>
      <c r="AR1272" s="34">
        <v>0</v>
      </c>
      <c r="AS1272" s="34">
        <v>0</v>
      </c>
      <c r="AT1272" s="34">
        <v>0</v>
      </c>
      <c r="AU1272" s="34">
        <f t="shared" si="143"/>
        <v>4</v>
      </c>
      <c r="AV1272" s="34">
        <f t="shared" si="143"/>
        <v>6</v>
      </c>
      <c r="AW1272" s="83" t="s">
        <v>43</v>
      </c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</row>
    <row r="1273" spans="1:61" ht="15.75">
      <c r="A1273" s="76"/>
      <c r="B1273" s="8">
        <v>2019</v>
      </c>
      <c r="C1273" s="34">
        <v>0</v>
      </c>
      <c r="D1273" s="34">
        <v>0</v>
      </c>
      <c r="E1273" s="34">
        <v>0</v>
      </c>
      <c r="F1273" s="34">
        <v>0</v>
      </c>
      <c r="G1273" s="34">
        <v>0</v>
      </c>
      <c r="H1273" s="34">
        <v>0</v>
      </c>
      <c r="I1273" s="34">
        <v>0</v>
      </c>
      <c r="J1273" s="34">
        <v>0</v>
      </c>
      <c r="K1273" s="34">
        <v>0</v>
      </c>
      <c r="L1273" s="34">
        <v>0</v>
      </c>
      <c r="M1273" s="34">
        <v>0</v>
      </c>
      <c r="N1273" s="34">
        <v>0</v>
      </c>
      <c r="O1273" s="34">
        <v>0</v>
      </c>
      <c r="P1273" s="34">
        <v>0</v>
      </c>
      <c r="Q1273" s="34">
        <v>0</v>
      </c>
      <c r="R1273" s="34">
        <v>0</v>
      </c>
      <c r="S1273" s="34">
        <v>0</v>
      </c>
      <c r="T1273" s="34">
        <v>0</v>
      </c>
      <c r="U1273" s="34">
        <v>0</v>
      </c>
      <c r="V1273" s="34">
        <v>0</v>
      </c>
      <c r="W1273" s="34">
        <v>0</v>
      </c>
      <c r="X1273" s="34">
        <v>0</v>
      </c>
      <c r="Y1273" s="34">
        <v>0</v>
      </c>
      <c r="Z1273" s="34">
        <v>0</v>
      </c>
      <c r="AA1273" s="34">
        <v>0</v>
      </c>
      <c r="AB1273" s="34">
        <v>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0</v>
      </c>
      <c r="AO1273" s="34">
        <v>0</v>
      </c>
      <c r="AP1273" s="34">
        <v>0</v>
      </c>
      <c r="AQ1273" s="34">
        <v>0</v>
      </c>
      <c r="AR1273" s="34">
        <v>0</v>
      </c>
      <c r="AS1273" s="34">
        <v>0</v>
      </c>
      <c r="AT1273" s="34">
        <v>0</v>
      </c>
      <c r="AU1273" s="34">
        <f t="shared" si="143"/>
        <v>0</v>
      </c>
      <c r="AV1273" s="34">
        <f t="shared" si="143"/>
        <v>0</v>
      </c>
      <c r="AW1273" s="84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</row>
    <row r="1274" spans="1:61" ht="15.75">
      <c r="A1274" s="77"/>
      <c r="B1274" s="8">
        <v>2020</v>
      </c>
      <c r="C1274" s="34">
        <v>0</v>
      </c>
      <c r="D1274" s="34">
        <v>0</v>
      </c>
      <c r="E1274" s="34">
        <v>0</v>
      </c>
      <c r="F1274" s="34">
        <v>0</v>
      </c>
      <c r="G1274" s="34">
        <v>0</v>
      </c>
      <c r="H1274" s="34">
        <v>0</v>
      </c>
      <c r="I1274" s="34">
        <v>0</v>
      </c>
      <c r="J1274" s="34">
        <v>0</v>
      </c>
      <c r="K1274" s="34">
        <v>0</v>
      </c>
      <c r="L1274" s="34">
        <v>0</v>
      </c>
      <c r="M1274" s="34">
        <v>0</v>
      </c>
      <c r="N1274" s="34">
        <v>0</v>
      </c>
      <c r="O1274" s="34">
        <v>0</v>
      </c>
      <c r="P1274" s="34">
        <v>0</v>
      </c>
      <c r="Q1274" s="34">
        <v>0</v>
      </c>
      <c r="R1274" s="34">
        <v>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4">
        <v>0</v>
      </c>
      <c r="Y1274" s="34">
        <v>0</v>
      </c>
      <c r="Z1274" s="34">
        <v>0</v>
      </c>
      <c r="AA1274" s="34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0</v>
      </c>
      <c r="AI1274" s="34">
        <v>0</v>
      </c>
      <c r="AJ1274" s="34">
        <v>0</v>
      </c>
      <c r="AK1274" s="34">
        <v>0</v>
      </c>
      <c r="AL1274" s="34">
        <v>0</v>
      </c>
      <c r="AM1274" s="34">
        <v>0</v>
      </c>
      <c r="AN1274" s="34">
        <v>0</v>
      </c>
      <c r="AO1274" s="34">
        <v>0</v>
      </c>
      <c r="AP1274" s="34">
        <v>0</v>
      </c>
      <c r="AQ1274" s="34">
        <v>0</v>
      </c>
      <c r="AR1274" s="34">
        <v>0</v>
      </c>
      <c r="AS1274" s="34">
        <v>0</v>
      </c>
      <c r="AT1274" s="34">
        <v>0</v>
      </c>
      <c r="AU1274" s="34">
        <f t="shared" si="143"/>
        <v>0</v>
      </c>
      <c r="AV1274" s="34">
        <f t="shared" si="143"/>
        <v>0</v>
      </c>
      <c r="AW1274" s="85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</row>
    <row r="1275" spans="1:61" ht="15.75">
      <c r="A1275" s="75" t="s">
        <v>44</v>
      </c>
      <c r="B1275" s="8">
        <v>2018</v>
      </c>
      <c r="C1275" s="34">
        <v>4723</v>
      </c>
      <c r="D1275" s="34">
        <v>1567.8040000000001</v>
      </c>
      <c r="E1275" s="34">
        <v>322</v>
      </c>
      <c r="F1275" s="34">
        <v>149.499</v>
      </c>
      <c r="G1275" s="34">
        <v>6</v>
      </c>
      <c r="H1275" s="34">
        <v>0.93100000000000005</v>
      </c>
      <c r="I1275" s="34">
        <v>5935</v>
      </c>
      <c r="J1275" s="34">
        <v>1714.7060000000001</v>
      </c>
      <c r="K1275" s="34">
        <v>2216</v>
      </c>
      <c r="L1275" s="34">
        <v>1466.6680000000001</v>
      </c>
      <c r="M1275" s="34">
        <v>0</v>
      </c>
      <c r="N1275" s="34">
        <v>0</v>
      </c>
      <c r="O1275" s="34">
        <v>19567</v>
      </c>
      <c r="P1275" s="34">
        <v>5296.6059999999998</v>
      </c>
      <c r="Q1275" s="34">
        <v>21534</v>
      </c>
      <c r="R1275" s="34">
        <v>6806.1980000000003</v>
      </c>
      <c r="S1275" s="34">
        <v>0</v>
      </c>
      <c r="T1275" s="34">
        <v>0</v>
      </c>
      <c r="U1275" s="34">
        <v>23169</v>
      </c>
      <c r="V1275" s="34">
        <v>5403.5730000000003</v>
      </c>
      <c r="W1275" s="34">
        <v>146796</v>
      </c>
      <c r="X1275" s="34">
        <v>34368.894</v>
      </c>
      <c r="Y1275" s="34">
        <v>1040</v>
      </c>
      <c r="Z1275" s="34">
        <v>307.916</v>
      </c>
      <c r="AA1275" s="34">
        <v>295</v>
      </c>
      <c r="AB1275" s="34">
        <v>53.606000000000002</v>
      </c>
      <c r="AC1275" s="34">
        <v>27364</v>
      </c>
      <c r="AD1275" s="34">
        <v>5674.5430000000006</v>
      </c>
      <c r="AE1275" s="34">
        <v>2</v>
      </c>
      <c r="AF1275" s="34">
        <v>1.764</v>
      </c>
      <c r="AG1275" s="34">
        <v>106</v>
      </c>
      <c r="AH1275" s="34">
        <v>36.210999999999999</v>
      </c>
      <c r="AI1275" s="34">
        <v>8983</v>
      </c>
      <c r="AJ1275" s="34">
        <v>2688.3850000000002</v>
      </c>
      <c r="AK1275" s="34">
        <v>91202</v>
      </c>
      <c r="AL1275" s="34">
        <v>29113.007000000001</v>
      </c>
      <c r="AM1275" s="34">
        <v>0</v>
      </c>
      <c r="AN1275" s="34">
        <v>0</v>
      </c>
      <c r="AO1275" s="34">
        <v>0</v>
      </c>
      <c r="AP1275" s="34">
        <v>0</v>
      </c>
      <c r="AQ1275" s="34">
        <v>66</v>
      </c>
      <c r="AR1275" s="34">
        <v>14.308</v>
      </c>
      <c r="AS1275" s="34">
        <v>98263</v>
      </c>
      <c r="AT1275" s="34">
        <v>23780.435000000001</v>
      </c>
      <c r="AU1275" s="34">
        <f t="shared" si="143"/>
        <v>451523</v>
      </c>
      <c r="AV1275" s="34">
        <f t="shared" si="143"/>
        <v>118430.746</v>
      </c>
      <c r="AW1275" s="83" t="s">
        <v>273</v>
      </c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</row>
    <row r="1276" spans="1:61" ht="15.75">
      <c r="A1276" s="76"/>
      <c r="B1276" s="8">
        <v>2019</v>
      </c>
      <c r="C1276" s="34">
        <v>7238</v>
      </c>
      <c r="D1276" s="34">
        <v>2820.1320000000001</v>
      </c>
      <c r="E1276" s="34">
        <v>1221</v>
      </c>
      <c r="F1276" s="34">
        <v>588.07000000000005</v>
      </c>
      <c r="G1276" s="34">
        <v>571</v>
      </c>
      <c r="H1276" s="34">
        <v>220.286</v>
      </c>
      <c r="I1276" s="34">
        <v>6934</v>
      </c>
      <c r="J1276" s="34">
        <v>2430.0279999999998</v>
      </c>
      <c r="K1276" s="34">
        <v>3430</v>
      </c>
      <c r="L1276" s="34">
        <v>2358.3559999999998</v>
      </c>
      <c r="M1276" s="34">
        <v>1211</v>
      </c>
      <c r="N1276" s="34">
        <v>691.61</v>
      </c>
      <c r="O1276" s="34">
        <v>18803</v>
      </c>
      <c r="P1276" s="34">
        <v>6118.9039999999995</v>
      </c>
      <c r="Q1276" s="34">
        <v>27616</v>
      </c>
      <c r="R1276" s="34">
        <v>9203.3420000000006</v>
      </c>
      <c r="S1276" s="34">
        <v>3001</v>
      </c>
      <c r="T1276" s="34">
        <v>1345.8340000000001</v>
      </c>
      <c r="U1276" s="34">
        <v>33828</v>
      </c>
      <c r="V1276" s="34">
        <v>13466.585999999999</v>
      </c>
      <c r="W1276" s="34">
        <v>144615</v>
      </c>
      <c r="X1276" s="34">
        <v>44795.62</v>
      </c>
      <c r="Y1276" s="34">
        <v>38</v>
      </c>
      <c r="Z1276" s="34">
        <v>66.959999999999994</v>
      </c>
      <c r="AA1276" s="34">
        <v>1575</v>
      </c>
      <c r="AB1276" s="34">
        <v>298.03399999999999</v>
      </c>
      <c r="AC1276" s="34">
        <v>43220</v>
      </c>
      <c r="AD1276" s="34">
        <v>20219.006000000001</v>
      </c>
      <c r="AE1276" s="34">
        <v>0</v>
      </c>
      <c r="AF1276" s="34">
        <v>0</v>
      </c>
      <c r="AG1276" s="34">
        <v>11</v>
      </c>
      <c r="AH1276" s="34">
        <v>15.438000000000001</v>
      </c>
      <c r="AI1276" s="34">
        <v>5213</v>
      </c>
      <c r="AJ1276" s="34">
        <v>2076.442</v>
      </c>
      <c r="AK1276" s="34">
        <v>29064</v>
      </c>
      <c r="AL1276" s="34">
        <v>15645.08</v>
      </c>
      <c r="AM1276" s="34">
        <v>0</v>
      </c>
      <c r="AN1276" s="34">
        <v>0</v>
      </c>
      <c r="AO1276" s="34">
        <v>249</v>
      </c>
      <c r="AP1276" s="34">
        <v>99.385999999999996</v>
      </c>
      <c r="AQ1276" s="34">
        <v>0</v>
      </c>
      <c r="AR1276" s="34">
        <v>0</v>
      </c>
      <c r="AS1276" s="34">
        <v>272620</v>
      </c>
      <c r="AT1276" s="34">
        <v>92502.016000000003</v>
      </c>
      <c r="AU1276" s="34">
        <f t="shared" si="143"/>
        <v>600458</v>
      </c>
      <c r="AV1276" s="34">
        <f t="shared" si="143"/>
        <v>214961.13</v>
      </c>
      <c r="AW1276" s="84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</row>
    <row r="1277" spans="1:61" s="43" customFormat="1" ht="15.75">
      <c r="A1277" s="77"/>
      <c r="B1277" s="8">
        <v>2020</v>
      </c>
      <c r="C1277" s="34">
        <v>6572</v>
      </c>
      <c r="D1277" s="34">
        <v>2959</v>
      </c>
      <c r="E1277" s="34">
        <v>807</v>
      </c>
      <c r="F1277" s="34">
        <v>305</v>
      </c>
      <c r="G1277" s="34">
        <v>1612</v>
      </c>
      <c r="H1277" s="34">
        <v>324</v>
      </c>
      <c r="I1277" s="34">
        <v>3366</v>
      </c>
      <c r="J1277" s="34">
        <v>1905</v>
      </c>
      <c r="K1277" s="34">
        <v>9924</v>
      </c>
      <c r="L1277" s="34">
        <v>6067</v>
      </c>
      <c r="M1277" s="34">
        <v>459</v>
      </c>
      <c r="N1277" s="34">
        <v>234</v>
      </c>
      <c r="O1277" s="34">
        <v>7609</v>
      </c>
      <c r="P1277" s="34">
        <v>3871</v>
      </c>
      <c r="Q1277" s="34">
        <v>13210</v>
      </c>
      <c r="R1277" s="34">
        <v>6083</v>
      </c>
      <c r="S1277" s="34">
        <v>10314</v>
      </c>
      <c r="T1277" s="34">
        <v>5174</v>
      </c>
      <c r="U1277" s="34">
        <v>33284</v>
      </c>
      <c r="V1277" s="34">
        <v>16362</v>
      </c>
      <c r="W1277" s="34">
        <v>61476</v>
      </c>
      <c r="X1277" s="34">
        <v>31335</v>
      </c>
      <c r="Y1277" s="34">
        <v>65</v>
      </c>
      <c r="Z1277" s="34">
        <v>43</v>
      </c>
      <c r="AA1277" s="34">
        <v>3917</v>
      </c>
      <c r="AB1277" s="34">
        <v>948</v>
      </c>
      <c r="AC1277" s="34">
        <v>18415</v>
      </c>
      <c r="AD1277" s="34">
        <v>9392</v>
      </c>
      <c r="AE1277" s="34">
        <v>0</v>
      </c>
      <c r="AF1277" s="34">
        <v>0</v>
      </c>
      <c r="AG1277" s="34">
        <v>159</v>
      </c>
      <c r="AH1277" s="34">
        <v>76</v>
      </c>
      <c r="AI1277" s="34">
        <v>2413</v>
      </c>
      <c r="AJ1277" s="34">
        <v>1097</v>
      </c>
      <c r="AK1277" s="34">
        <v>3446</v>
      </c>
      <c r="AL1277" s="34">
        <v>1544</v>
      </c>
      <c r="AM1277" s="34">
        <v>0</v>
      </c>
      <c r="AN1277" s="34">
        <v>0</v>
      </c>
      <c r="AO1277" s="34">
        <v>335</v>
      </c>
      <c r="AP1277" s="34">
        <v>170</v>
      </c>
      <c r="AQ1277" s="34">
        <v>119</v>
      </c>
      <c r="AR1277" s="34">
        <v>22</v>
      </c>
      <c r="AS1277" s="34">
        <v>56043</v>
      </c>
      <c r="AT1277" s="34">
        <v>27885</v>
      </c>
      <c r="AU1277" s="34">
        <f t="shared" si="143"/>
        <v>233426</v>
      </c>
      <c r="AV1277" s="34">
        <f t="shared" si="143"/>
        <v>115774</v>
      </c>
      <c r="AW1277" s="85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</row>
    <row r="1278" spans="1:61" ht="15.75">
      <c r="A1278" s="75" t="s">
        <v>45</v>
      </c>
      <c r="B1278" s="8">
        <v>2018</v>
      </c>
      <c r="C1278" s="34">
        <v>0</v>
      </c>
      <c r="D1278" s="34">
        <v>0</v>
      </c>
      <c r="E1278" s="34">
        <v>1</v>
      </c>
      <c r="F1278" s="34">
        <v>4</v>
      </c>
      <c r="G1278" s="34">
        <v>0</v>
      </c>
      <c r="H1278" s="34">
        <v>0</v>
      </c>
      <c r="I1278" s="34">
        <v>1064</v>
      </c>
      <c r="J1278" s="34">
        <v>478</v>
      </c>
      <c r="K1278" s="34">
        <v>240</v>
      </c>
      <c r="L1278" s="34">
        <v>124</v>
      </c>
      <c r="M1278" s="34">
        <v>72</v>
      </c>
      <c r="N1278" s="34">
        <v>26</v>
      </c>
      <c r="O1278" s="34">
        <v>0</v>
      </c>
      <c r="P1278" s="34">
        <v>0</v>
      </c>
      <c r="Q1278" s="34">
        <v>0</v>
      </c>
      <c r="R1278" s="34">
        <v>0</v>
      </c>
      <c r="S1278" s="34">
        <v>0</v>
      </c>
      <c r="T1278" s="34">
        <v>0</v>
      </c>
      <c r="U1278" s="34">
        <v>0</v>
      </c>
      <c r="V1278" s="34">
        <v>0</v>
      </c>
      <c r="W1278" s="34">
        <v>0</v>
      </c>
      <c r="X1278" s="34">
        <v>0</v>
      </c>
      <c r="Y1278" s="34">
        <v>0</v>
      </c>
      <c r="Z1278" s="34">
        <v>0</v>
      </c>
      <c r="AA1278" s="34">
        <v>6</v>
      </c>
      <c r="AB1278" s="34">
        <v>4</v>
      </c>
      <c r="AC1278" s="34">
        <v>0</v>
      </c>
      <c r="AD1278" s="34">
        <v>0</v>
      </c>
      <c r="AE1278" s="34">
        <v>0</v>
      </c>
      <c r="AF1278" s="34">
        <v>0</v>
      </c>
      <c r="AG1278" s="34">
        <v>0</v>
      </c>
      <c r="AH1278" s="34">
        <v>0</v>
      </c>
      <c r="AI1278" s="34">
        <v>0</v>
      </c>
      <c r="AJ1278" s="34">
        <v>0</v>
      </c>
      <c r="AK1278" s="34">
        <v>553</v>
      </c>
      <c r="AL1278" s="34">
        <v>357</v>
      </c>
      <c r="AM1278" s="34">
        <v>0</v>
      </c>
      <c r="AN1278" s="34">
        <v>0</v>
      </c>
      <c r="AO1278" s="34">
        <v>0</v>
      </c>
      <c r="AP1278" s="34">
        <v>0</v>
      </c>
      <c r="AQ1278" s="34">
        <v>2359</v>
      </c>
      <c r="AR1278" s="34">
        <v>882</v>
      </c>
      <c r="AS1278" s="34">
        <v>0</v>
      </c>
      <c r="AT1278" s="34">
        <v>0</v>
      </c>
      <c r="AU1278" s="34">
        <f t="shared" si="143"/>
        <v>1936</v>
      </c>
      <c r="AV1278" s="34">
        <f t="shared" si="143"/>
        <v>993</v>
      </c>
      <c r="AW1278" s="83" t="s">
        <v>274</v>
      </c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</row>
    <row r="1279" spans="1:61" ht="15.75">
      <c r="A1279" s="76"/>
      <c r="B1279" s="8">
        <v>2019</v>
      </c>
      <c r="C1279" s="34">
        <v>0</v>
      </c>
      <c r="D1279" s="34">
        <v>0</v>
      </c>
      <c r="E1279" s="34">
        <v>5</v>
      </c>
      <c r="F1279" s="34">
        <v>11</v>
      </c>
      <c r="G1279" s="34">
        <v>1</v>
      </c>
      <c r="H1279" s="34">
        <v>2</v>
      </c>
      <c r="I1279" s="34">
        <v>866</v>
      </c>
      <c r="J1279" s="34">
        <v>380</v>
      </c>
      <c r="K1279" s="34">
        <v>60</v>
      </c>
      <c r="L1279" s="34">
        <v>31</v>
      </c>
      <c r="M1279" s="34">
        <v>48</v>
      </c>
      <c r="N1279" s="34">
        <v>20</v>
      </c>
      <c r="O1279" s="34">
        <v>0</v>
      </c>
      <c r="P1279" s="34">
        <v>0</v>
      </c>
      <c r="Q1279" s="34">
        <v>0</v>
      </c>
      <c r="R1279" s="34">
        <v>0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0</v>
      </c>
      <c r="AA1279" s="34">
        <v>5</v>
      </c>
      <c r="AB1279" s="34">
        <v>3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0</v>
      </c>
      <c r="AJ1279" s="34">
        <v>0</v>
      </c>
      <c r="AK1279" s="34">
        <v>0</v>
      </c>
      <c r="AL1279" s="34">
        <v>0</v>
      </c>
      <c r="AM1279" s="34">
        <v>0</v>
      </c>
      <c r="AN1279" s="34">
        <v>0</v>
      </c>
      <c r="AO1279" s="34">
        <v>0</v>
      </c>
      <c r="AP1279" s="34">
        <v>0</v>
      </c>
      <c r="AQ1279" s="34">
        <v>2271</v>
      </c>
      <c r="AR1279" s="34">
        <v>898</v>
      </c>
      <c r="AS1279" s="34">
        <v>0</v>
      </c>
      <c r="AT1279" s="34">
        <v>0</v>
      </c>
      <c r="AU1279" s="34">
        <f t="shared" si="143"/>
        <v>985</v>
      </c>
      <c r="AV1279" s="34">
        <f t="shared" si="143"/>
        <v>447</v>
      </c>
      <c r="AW1279" s="84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</row>
    <row r="1280" spans="1:61" ht="15.75">
      <c r="A1280" s="77"/>
      <c r="B1280" s="8">
        <v>2020</v>
      </c>
      <c r="C1280" s="34">
        <v>0</v>
      </c>
      <c r="D1280" s="34">
        <v>0</v>
      </c>
      <c r="E1280" s="34">
        <v>56</v>
      </c>
      <c r="F1280" s="34">
        <v>42</v>
      </c>
      <c r="G1280" s="34">
        <v>0</v>
      </c>
      <c r="H1280" s="34">
        <v>0</v>
      </c>
      <c r="I1280" s="34">
        <v>1361</v>
      </c>
      <c r="J1280" s="34">
        <v>630</v>
      </c>
      <c r="K1280" s="34">
        <v>280</v>
      </c>
      <c r="L1280" s="34">
        <v>153</v>
      </c>
      <c r="M1280" s="34">
        <v>0</v>
      </c>
      <c r="N1280" s="34">
        <v>0</v>
      </c>
      <c r="O1280" s="34">
        <v>0</v>
      </c>
      <c r="P1280" s="34">
        <v>0</v>
      </c>
      <c r="Q1280" s="34">
        <v>467</v>
      </c>
      <c r="R1280" s="34">
        <v>264</v>
      </c>
      <c r="S1280" s="34">
        <v>0</v>
      </c>
      <c r="T1280" s="34">
        <v>0</v>
      </c>
      <c r="U1280" s="34">
        <v>0</v>
      </c>
      <c r="V1280" s="34">
        <v>0</v>
      </c>
      <c r="W1280" s="34">
        <v>0</v>
      </c>
      <c r="X1280" s="34">
        <v>0</v>
      </c>
      <c r="Y1280" s="34">
        <v>0</v>
      </c>
      <c r="Z1280" s="34">
        <v>0</v>
      </c>
      <c r="AA1280" s="34">
        <v>4</v>
      </c>
      <c r="AB1280" s="34">
        <v>3</v>
      </c>
      <c r="AC1280" s="34">
        <v>0</v>
      </c>
      <c r="AD1280" s="34">
        <v>0</v>
      </c>
      <c r="AE1280" s="34">
        <v>0</v>
      </c>
      <c r="AF1280" s="34">
        <v>0</v>
      </c>
      <c r="AG1280" s="34">
        <v>0</v>
      </c>
      <c r="AH1280" s="34">
        <v>0</v>
      </c>
      <c r="AI1280" s="34">
        <v>0</v>
      </c>
      <c r="AJ1280" s="34">
        <v>0</v>
      </c>
      <c r="AK1280" s="34">
        <v>0</v>
      </c>
      <c r="AL1280" s="34">
        <v>0</v>
      </c>
      <c r="AM1280" s="34">
        <v>40</v>
      </c>
      <c r="AN1280" s="34">
        <v>15</v>
      </c>
      <c r="AO1280" s="34">
        <v>0</v>
      </c>
      <c r="AP1280" s="34">
        <v>0</v>
      </c>
      <c r="AQ1280" s="34">
        <v>2596</v>
      </c>
      <c r="AR1280" s="34">
        <v>1011</v>
      </c>
      <c r="AS1280" s="34">
        <v>0</v>
      </c>
      <c r="AT1280" s="34">
        <v>0</v>
      </c>
      <c r="AU1280" s="34">
        <f t="shared" si="143"/>
        <v>2208</v>
      </c>
      <c r="AV1280" s="34">
        <f t="shared" si="143"/>
        <v>1107</v>
      </c>
      <c r="AW1280" s="85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</row>
    <row r="1281" spans="1:61" ht="15.75">
      <c r="A1281" s="75" t="s">
        <v>46</v>
      </c>
      <c r="B1281" s="8">
        <v>2018</v>
      </c>
      <c r="C1281" s="34">
        <v>0</v>
      </c>
      <c r="D1281" s="34">
        <v>0</v>
      </c>
      <c r="E1281" s="34">
        <v>0</v>
      </c>
      <c r="F1281" s="34">
        <v>0</v>
      </c>
      <c r="G1281" s="34">
        <v>0</v>
      </c>
      <c r="H1281" s="34">
        <v>0</v>
      </c>
      <c r="I1281" s="34">
        <v>0</v>
      </c>
      <c r="J1281" s="34">
        <v>0</v>
      </c>
      <c r="K1281" s="34">
        <v>0</v>
      </c>
      <c r="L1281" s="34">
        <v>0</v>
      </c>
      <c r="M1281" s="34">
        <v>0</v>
      </c>
      <c r="N1281" s="34">
        <v>0</v>
      </c>
      <c r="O1281" s="34">
        <v>0</v>
      </c>
      <c r="P1281" s="34">
        <v>0</v>
      </c>
      <c r="Q1281" s="34">
        <v>0</v>
      </c>
      <c r="R1281" s="34">
        <v>0</v>
      </c>
      <c r="S1281" s="34">
        <v>0</v>
      </c>
      <c r="T1281" s="34">
        <v>0</v>
      </c>
      <c r="U1281" s="34">
        <v>0</v>
      </c>
      <c r="V1281" s="34">
        <v>0</v>
      </c>
      <c r="W1281" s="34">
        <v>0</v>
      </c>
      <c r="X1281" s="34">
        <v>0</v>
      </c>
      <c r="Y1281" s="34">
        <v>0</v>
      </c>
      <c r="Z1281" s="34">
        <v>0</v>
      </c>
      <c r="AA1281" s="34">
        <v>0</v>
      </c>
      <c r="AB1281" s="34">
        <v>0</v>
      </c>
      <c r="AC1281" s="34">
        <v>0</v>
      </c>
      <c r="AD1281" s="34">
        <v>0</v>
      </c>
      <c r="AE1281" s="34">
        <v>0</v>
      </c>
      <c r="AF1281" s="34">
        <v>0</v>
      </c>
      <c r="AG1281" s="34">
        <v>0</v>
      </c>
      <c r="AH1281" s="34">
        <v>0</v>
      </c>
      <c r="AI1281" s="34">
        <v>0</v>
      </c>
      <c r="AJ1281" s="34">
        <v>0</v>
      </c>
      <c r="AK1281" s="34">
        <v>0</v>
      </c>
      <c r="AL1281" s="34">
        <v>0</v>
      </c>
      <c r="AM1281" s="34">
        <v>0</v>
      </c>
      <c r="AN1281" s="34">
        <v>0</v>
      </c>
      <c r="AO1281" s="34">
        <v>0</v>
      </c>
      <c r="AP1281" s="34">
        <v>0</v>
      </c>
      <c r="AQ1281" s="34">
        <v>0</v>
      </c>
      <c r="AR1281" s="34">
        <v>0</v>
      </c>
      <c r="AS1281" s="34">
        <v>0</v>
      </c>
      <c r="AT1281" s="34">
        <v>0</v>
      </c>
      <c r="AU1281" s="34">
        <f t="shared" si="143"/>
        <v>0</v>
      </c>
      <c r="AV1281" s="34">
        <f t="shared" si="143"/>
        <v>0</v>
      </c>
      <c r="AW1281" s="83" t="s">
        <v>275</v>
      </c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</row>
    <row r="1282" spans="1:61" ht="15.75">
      <c r="A1282" s="76"/>
      <c r="B1282" s="8">
        <v>2019</v>
      </c>
      <c r="C1282" s="34">
        <v>0</v>
      </c>
      <c r="D1282" s="34">
        <v>0</v>
      </c>
      <c r="E1282" s="34">
        <v>0</v>
      </c>
      <c r="F1282" s="34">
        <v>0</v>
      </c>
      <c r="G1282" s="34">
        <v>0</v>
      </c>
      <c r="H1282" s="34">
        <v>0</v>
      </c>
      <c r="I1282" s="34">
        <v>0</v>
      </c>
      <c r="J1282" s="34">
        <v>0</v>
      </c>
      <c r="K1282" s="34">
        <v>0</v>
      </c>
      <c r="L1282" s="34">
        <v>0</v>
      </c>
      <c r="M1282" s="34">
        <v>0</v>
      </c>
      <c r="N1282" s="34">
        <v>0</v>
      </c>
      <c r="O1282" s="34">
        <v>0</v>
      </c>
      <c r="P1282" s="34">
        <v>0</v>
      </c>
      <c r="Q1282" s="34">
        <v>0</v>
      </c>
      <c r="R1282" s="34">
        <v>0</v>
      </c>
      <c r="S1282" s="34">
        <v>0</v>
      </c>
      <c r="T1282" s="34">
        <v>0</v>
      </c>
      <c r="U1282" s="34">
        <v>0</v>
      </c>
      <c r="V1282" s="34">
        <v>0</v>
      </c>
      <c r="W1282" s="34">
        <v>0</v>
      </c>
      <c r="X1282" s="34">
        <v>0</v>
      </c>
      <c r="Y1282" s="34">
        <v>0</v>
      </c>
      <c r="Z1282" s="34">
        <v>0</v>
      </c>
      <c r="AA1282" s="34">
        <v>0</v>
      </c>
      <c r="AB1282" s="34">
        <v>0</v>
      </c>
      <c r="AC1282" s="34">
        <v>0</v>
      </c>
      <c r="AD1282" s="34">
        <v>0</v>
      </c>
      <c r="AE1282" s="34">
        <v>0</v>
      </c>
      <c r="AF1282" s="34">
        <v>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4">
        <v>0</v>
      </c>
      <c r="AQ1282" s="34">
        <v>0</v>
      </c>
      <c r="AR1282" s="34">
        <v>0</v>
      </c>
      <c r="AS1282" s="34">
        <v>0</v>
      </c>
      <c r="AT1282" s="34">
        <v>0</v>
      </c>
      <c r="AU1282" s="34">
        <f t="shared" si="143"/>
        <v>0</v>
      </c>
      <c r="AV1282" s="34">
        <f t="shared" si="143"/>
        <v>0</v>
      </c>
      <c r="AW1282" s="84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</row>
    <row r="1283" spans="1:61" ht="15.75">
      <c r="A1283" s="77"/>
      <c r="B1283" s="8">
        <v>2020</v>
      </c>
      <c r="C1283" s="34">
        <v>0</v>
      </c>
      <c r="D1283" s="34">
        <v>0</v>
      </c>
      <c r="E1283" s="34">
        <v>0</v>
      </c>
      <c r="F1283" s="34">
        <v>0</v>
      </c>
      <c r="G1283" s="34">
        <v>0</v>
      </c>
      <c r="H1283" s="34">
        <v>0</v>
      </c>
      <c r="I1283" s="34">
        <v>0</v>
      </c>
      <c r="J1283" s="34">
        <v>0</v>
      </c>
      <c r="K1283" s="34">
        <v>0</v>
      </c>
      <c r="L1283" s="34">
        <v>0</v>
      </c>
      <c r="M1283" s="34">
        <v>0</v>
      </c>
      <c r="N1283" s="34">
        <v>0</v>
      </c>
      <c r="O1283" s="34">
        <v>0</v>
      </c>
      <c r="P1283" s="34">
        <v>0</v>
      </c>
      <c r="Q1283" s="34">
        <v>0</v>
      </c>
      <c r="R1283" s="34">
        <v>0</v>
      </c>
      <c r="S1283" s="34">
        <v>0</v>
      </c>
      <c r="T1283" s="34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4">
        <v>0</v>
      </c>
      <c r="AD1283" s="34">
        <v>0</v>
      </c>
      <c r="AE1283" s="34">
        <v>0</v>
      </c>
      <c r="AF1283" s="34">
        <v>0</v>
      </c>
      <c r="AG1283" s="34">
        <v>0</v>
      </c>
      <c r="AH1283" s="34">
        <v>0</v>
      </c>
      <c r="AI1283" s="34">
        <v>0</v>
      </c>
      <c r="AJ1283" s="34">
        <v>0</v>
      </c>
      <c r="AK1283" s="34">
        <v>0</v>
      </c>
      <c r="AL1283" s="34">
        <v>0</v>
      </c>
      <c r="AM1283" s="34">
        <v>0</v>
      </c>
      <c r="AN1283" s="34">
        <v>0</v>
      </c>
      <c r="AO1283" s="34">
        <v>0</v>
      </c>
      <c r="AP1283" s="34">
        <v>0</v>
      </c>
      <c r="AQ1283" s="34">
        <v>0</v>
      </c>
      <c r="AR1283" s="34">
        <v>0</v>
      </c>
      <c r="AS1283" s="34">
        <v>0</v>
      </c>
      <c r="AT1283" s="34">
        <v>0</v>
      </c>
      <c r="AU1283" s="34">
        <f t="shared" si="143"/>
        <v>0</v>
      </c>
      <c r="AV1283" s="34">
        <f t="shared" si="143"/>
        <v>0</v>
      </c>
      <c r="AW1283" s="85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</row>
    <row r="1284" spans="1:61" ht="15.75">
      <c r="A1284" s="75" t="s">
        <v>47</v>
      </c>
      <c r="B1284" s="8">
        <v>2018</v>
      </c>
      <c r="C1284" s="34">
        <v>0</v>
      </c>
      <c r="D1284" s="34">
        <v>0</v>
      </c>
      <c r="E1284" s="34">
        <v>55</v>
      </c>
      <c r="F1284" s="34">
        <v>19</v>
      </c>
      <c r="G1284" s="34">
        <v>3</v>
      </c>
      <c r="H1284" s="34">
        <v>1</v>
      </c>
      <c r="I1284" s="34">
        <v>0</v>
      </c>
      <c r="J1284" s="34">
        <v>0</v>
      </c>
      <c r="K1284" s="34">
        <v>0</v>
      </c>
      <c r="L1284" s="34">
        <v>0</v>
      </c>
      <c r="M1284" s="34">
        <v>0</v>
      </c>
      <c r="N1284" s="34">
        <v>0</v>
      </c>
      <c r="O1284" s="34">
        <v>0</v>
      </c>
      <c r="P1284" s="34">
        <v>0</v>
      </c>
      <c r="Q1284" s="34">
        <v>12799</v>
      </c>
      <c r="R1284" s="34">
        <v>7060</v>
      </c>
      <c r="S1284" s="34">
        <v>0</v>
      </c>
      <c r="T1284" s="34">
        <v>0</v>
      </c>
      <c r="U1284" s="34">
        <v>0</v>
      </c>
      <c r="V1284" s="34">
        <v>0</v>
      </c>
      <c r="W1284" s="34">
        <v>0</v>
      </c>
      <c r="X1284" s="34">
        <v>0</v>
      </c>
      <c r="Y1284" s="34">
        <v>0</v>
      </c>
      <c r="Z1284" s="34">
        <v>0</v>
      </c>
      <c r="AA1284" s="34">
        <v>1008</v>
      </c>
      <c r="AB1284" s="34">
        <v>198</v>
      </c>
      <c r="AC1284" s="34">
        <v>0</v>
      </c>
      <c r="AD1284" s="34">
        <v>0</v>
      </c>
      <c r="AE1284" s="34">
        <v>185</v>
      </c>
      <c r="AF1284" s="34">
        <v>128</v>
      </c>
      <c r="AG1284" s="34">
        <v>0</v>
      </c>
      <c r="AH1284" s="34">
        <v>0</v>
      </c>
      <c r="AI1284" s="34">
        <v>0</v>
      </c>
      <c r="AJ1284" s="34">
        <v>0</v>
      </c>
      <c r="AK1284" s="34">
        <v>0</v>
      </c>
      <c r="AL1284" s="34">
        <v>0</v>
      </c>
      <c r="AM1284" s="34">
        <v>0</v>
      </c>
      <c r="AN1284" s="34">
        <v>0</v>
      </c>
      <c r="AO1284" s="34">
        <v>0</v>
      </c>
      <c r="AP1284" s="34">
        <v>0</v>
      </c>
      <c r="AQ1284" s="34">
        <v>0</v>
      </c>
      <c r="AR1284" s="34">
        <v>0</v>
      </c>
      <c r="AS1284" s="34">
        <v>0</v>
      </c>
      <c r="AT1284" s="34">
        <v>0</v>
      </c>
      <c r="AU1284" s="34">
        <f t="shared" si="143"/>
        <v>14050</v>
      </c>
      <c r="AV1284" s="34">
        <f t="shared" si="143"/>
        <v>7406</v>
      </c>
      <c r="AW1284" s="83" t="s">
        <v>48</v>
      </c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</row>
    <row r="1285" spans="1:61" ht="15.75">
      <c r="A1285" s="76"/>
      <c r="B1285" s="8">
        <v>2019</v>
      </c>
      <c r="C1285" s="34">
        <v>0</v>
      </c>
      <c r="D1285" s="34">
        <v>0</v>
      </c>
      <c r="E1285" s="34">
        <v>57</v>
      </c>
      <c r="F1285" s="34">
        <v>23</v>
      </c>
      <c r="G1285" s="34">
        <v>1</v>
      </c>
      <c r="H1285" s="34">
        <v>1</v>
      </c>
      <c r="I1285" s="34">
        <v>0</v>
      </c>
      <c r="J1285" s="34">
        <v>0</v>
      </c>
      <c r="K1285" s="34">
        <v>0</v>
      </c>
      <c r="L1285" s="34">
        <v>0</v>
      </c>
      <c r="M1285" s="34">
        <v>0</v>
      </c>
      <c r="N1285" s="34">
        <v>0</v>
      </c>
      <c r="O1285" s="34">
        <v>0</v>
      </c>
      <c r="P1285" s="34">
        <v>0</v>
      </c>
      <c r="Q1285" s="34">
        <v>10969</v>
      </c>
      <c r="R1285" s="34">
        <v>6049</v>
      </c>
      <c r="S1285" s="34">
        <v>0</v>
      </c>
      <c r="T1285" s="34">
        <v>0</v>
      </c>
      <c r="U1285" s="34">
        <v>0</v>
      </c>
      <c r="V1285" s="34">
        <v>0</v>
      </c>
      <c r="W1285" s="34">
        <v>0</v>
      </c>
      <c r="X1285" s="34">
        <v>0</v>
      </c>
      <c r="Y1285" s="34">
        <v>0</v>
      </c>
      <c r="Z1285" s="34">
        <v>0</v>
      </c>
      <c r="AA1285" s="34">
        <v>0</v>
      </c>
      <c r="AB1285" s="34">
        <v>0</v>
      </c>
      <c r="AC1285" s="34">
        <v>0</v>
      </c>
      <c r="AD1285" s="34">
        <v>0</v>
      </c>
      <c r="AE1285" s="34">
        <v>0</v>
      </c>
      <c r="AF1285" s="34">
        <v>0</v>
      </c>
      <c r="AG1285" s="34">
        <v>0</v>
      </c>
      <c r="AH1285" s="34">
        <v>0</v>
      </c>
      <c r="AI1285" s="34">
        <v>0</v>
      </c>
      <c r="AJ1285" s="34">
        <v>0</v>
      </c>
      <c r="AK1285" s="34">
        <v>0</v>
      </c>
      <c r="AL1285" s="34">
        <v>0</v>
      </c>
      <c r="AM1285" s="34">
        <v>0</v>
      </c>
      <c r="AN1285" s="34">
        <v>0</v>
      </c>
      <c r="AO1285" s="34">
        <v>0</v>
      </c>
      <c r="AP1285" s="34">
        <v>0</v>
      </c>
      <c r="AQ1285" s="34">
        <v>0</v>
      </c>
      <c r="AR1285" s="34">
        <v>0</v>
      </c>
      <c r="AS1285" s="34">
        <v>0</v>
      </c>
      <c r="AT1285" s="34">
        <v>0</v>
      </c>
      <c r="AU1285" s="34">
        <f t="shared" si="143"/>
        <v>11027</v>
      </c>
      <c r="AV1285" s="34">
        <f t="shared" si="143"/>
        <v>6073</v>
      </c>
      <c r="AW1285" s="84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</row>
    <row r="1286" spans="1:61" ht="15.75">
      <c r="A1286" s="77"/>
      <c r="B1286" s="8">
        <v>2020</v>
      </c>
      <c r="C1286" s="34">
        <v>0</v>
      </c>
      <c r="D1286" s="34">
        <v>0</v>
      </c>
      <c r="E1286" s="34">
        <v>132</v>
      </c>
      <c r="F1286" s="34">
        <v>67</v>
      </c>
      <c r="G1286" s="34">
        <v>1</v>
      </c>
      <c r="H1286" s="34">
        <v>1</v>
      </c>
      <c r="I1286" s="34">
        <v>0</v>
      </c>
      <c r="J1286" s="34">
        <v>0</v>
      </c>
      <c r="K1286" s="34">
        <v>0</v>
      </c>
      <c r="L1286" s="34">
        <v>0</v>
      </c>
      <c r="M1286" s="34">
        <v>0</v>
      </c>
      <c r="N1286" s="34">
        <v>0</v>
      </c>
      <c r="O1286" s="34">
        <v>0</v>
      </c>
      <c r="P1286" s="34">
        <v>0</v>
      </c>
      <c r="Q1286" s="34">
        <v>16420</v>
      </c>
      <c r="R1286" s="34">
        <v>9052</v>
      </c>
      <c r="S1286" s="34">
        <v>0</v>
      </c>
      <c r="T1286" s="34">
        <v>0</v>
      </c>
      <c r="U1286" s="34">
        <v>0</v>
      </c>
      <c r="V1286" s="34">
        <v>0</v>
      </c>
      <c r="W1286" s="34">
        <v>0</v>
      </c>
      <c r="X1286" s="34">
        <v>0</v>
      </c>
      <c r="Y1286" s="34">
        <v>0</v>
      </c>
      <c r="Z1286" s="34">
        <v>0</v>
      </c>
      <c r="AA1286" s="34">
        <v>0</v>
      </c>
      <c r="AB1286" s="34">
        <v>0</v>
      </c>
      <c r="AC1286" s="34">
        <v>0</v>
      </c>
      <c r="AD1286" s="34">
        <v>0</v>
      </c>
      <c r="AE1286" s="34">
        <v>115</v>
      </c>
      <c r="AF1286" s="34">
        <v>49</v>
      </c>
      <c r="AG1286" s="34">
        <v>114</v>
      </c>
      <c r="AH1286" s="34">
        <v>66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4">
        <v>0</v>
      </c>
      <c r="AQ1286" s="34">
        <v>0</v>
      </c>
      <c r="AR1286" s="34">
        <v>0</v>
      </c>
      <c r="AS1286" s="34">
        <v>0</v>
      </c>
      <c r="AT1286" s="34">
        <v>0</v>
      </c>
      <c r="AU1286" s="34">
        <f>SUM(C1286,E1286,G1286,I1286,K1286,M1286,O1286,Q1286,S1286,U1286,W1286,Y1286,AA1286,AC1286,AE1286,AG1286,AI1286,AK1286,AM1286,AO1286,AS1286)</f>
        <v>16782</v>
      </c>
      <c r="AV1286" s="34">
        <f>SUM(D1286,F1286,H1286,J1286,L1286,N1286,P1286,R1286,T1286,V1286,X1286,Z1286,AB1286,AD1286,AF1286,AH1286,AJ1286,AL1286,AN1286,AP1286,AT1286)</f>
        <v>9235</v>
      </c>
      <c r="AW1286" s="85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</row>
    <row r="1287" spans="1:61" ht="15.75">
      <c r="A1287" s="75" t="s">
        <v>120</v>
      </c>
      <c r="B1287" s="8">
        <v>2018</v>
      </c>
      <c r="C1287" s="34">
        <f t="shared" ref="C1287:AT1287" si="144">C1233+C1236+C1239+C1242+C1245+C1248+C1251+C1254+C1257+C1260+C1263+C1266+C1269+C1272+C1275+C1278+C1281+C1284+C1230+C1227+C1224+C1221</f>
        <v>20620</v>
      </c>
      <c r="D1287" s="34">
        <f t="shared" si="144"/>
        <v>8880.8040000000001</v>
      </c>
      <c r="E1287" s="34">
        <f t="shared" si="144"/>
        <v>13305.358</v>
      </c>
      <c r="F1287" s="34">
        <f t="shared" si="144"/>
        <v>8258.793718500001</v>
      </c>
      <c r="G1287" s="34">
        <f t="shared" si="144"/>
        <v>14150</v>
      </c>
      <c r="H1287" s="34">
        <f t="shared" si="144"/>
        <v>8103.9310000000005</v>
      </c>
      <c r="I1287" s="34">
        <f t="shared" si="144"/>
        <v>8201</v>
      </c>
      <c r="J1287" s="34">
        <f t="shared" si="144"/>
        <v>4302.7060000000001</v>
      </c>
      <c r="K1287" s="34">
        <f t="shared" si="144"/>
        <v>3040</v>
      </c>
      <c r="L1287" s="34">
        <f t="shared" si="144"/>
        <v>2666.6680000000001</v>
      </c>
      <c r="M1287" s="34">
        <f t="shared" si="144"/>
        <v>535</v>
      </c>
      <c r="N1287" s="34">
        <f t="shared" si="144"/>
        <v>382</v>
      </c>
      <c r="O1287" s="34">
        <f t="shared" si="144"/>
        <v>24004</v>
      </c>
      <c r="P1287" s="34">
        <f t="shared" si="144"/>
        <v>7232.6059999999998</v>
      </c>
      <c r="Q1287" s="34">
        <f t="shared" si="144"/>
        <v>125744</v>
      </c>
      <c r="R1287" s="34">
        <f t="shared" si="144"/>
        <v>68801.198000000004</v>
      </c>
      <c r="S1287" s="34">
        <f t="shared" si="144"/>
        <v>1754.07</v>
      </c>
      <c r="T1287" s="34">
        <f t="shared" si="144"/>
        <v>2073.6999999999998</v>
      </c>
      <c r="U1287" s="34">
        <f t="shared" si="144"/>
        <v>31529</v>
      </c>
      <c r="V1287" s="34">
        <f t="shared" si="144"/>
        <v>9309.5730000000003</v>
      </c>
      <c r="W1287" s="34">
        <f t="shared" si="144"/>
        <v>173188</v>
      </c>
      <c r="X1287" s="34">
        <f t="shared" si="144"/>
        <v>47358.894</v>
      </c>
      <c r="Y1287" s="34">
        <f t="shared" si="144"/>
        <v>16169</v>
      </c>
      <c r="Z1287" s="34">
        <f t="shared" si="144"/>
        <v>11046.916000000001</v>
      </c>
      <c r="AA1287" s="34">
        <f t="shared" si="144"/>
        <v>92069</v>
      </c>
      <c r="AB1287" s="34">
        <f t="shared" si="144"/>
        <v>59005.606</v>
      </c>
      <c r="AC1287" s="34">
        <f t="shared" si="144"/>
        <v>27509</v>
      </c>
      <c r="AD1287" s="34">
        <f t="shared" si="144"/>
        <v>5766.5430000000006</v>
      </c>
      <c r="AE1287" s="34">
        <f t="shared" si="144"/>
        <v>5058</v>
      </c>
      <c r="AF1287" s="34">
        <f t="shared" si="144"/>
        <v>2914.7640000000001</v>
      </c>
      <c r="AG1287" s="34">
        <f t="shared" si="144"/>
        <v>13903</v>
      </c>
      <c r="AH1287" s="34">
        <f t="shared" si="144"/>
        <v>9645.2109999999993</v>
      </c>
      <c r="AI1287" s="34">
        <f t="shared" si="144"/>
        <v>13473</v>
      </c>
      <c r="AJ1287" s="34">
        <f t="shared" si="144"/>
        <v>4914.3850000000002</v>
      </c>
      <c r="AK1287" s="34">
        <f t="shared" si="144"/>
        <v>106235.2</v>
      </c>
      <c r="AL1287" s="34">
        <f t="shared" si="144"/>
        <v>36634.862946530004</v>
      </c>
      <c r="AM1287" s="34">
        <f t="shared" si="144"/>
        <v>538</v>
      </c>
      <c r="AN1287" s="34">
        <f t="shared" si="144"/>
        <v>758</v>
      </c>
      <c r="AO1287" s="34">
        <f t="shared" si="144"/>
        <v>694</v>
      </c>
      <c r="AP1287" s="34">
        <f t="shared" si="144"/>
        <v>1095</v>
      </c>
      <c r="AQ1287" s="34">
        <f t="shared" si="144"/>
        <v>2472</v>
      </c>
      <c r="AR1287" s="34">
        <f t="shared" si="144"/>
        <v>942.30799999999999</v>
      </c>
      <c r="AS1287" s="34">
        <f t="shared" si="144"/>
        <v>158510</v>
      </c>
      <c r="AT1287" s="34">
        <f t="shared" si="144"/>
        <v>48797.434999999998</v>
      </c>
      <c r="AU1287" s="34">
        <f t="shared" ref="AU1287:AV1289" si="145">SUM(C1287,E1287,G1287,I1287,K1287,M1287,O1287,Q1287,S1287,U1287,W1287,Y1287,AA1287,AC1287,AE1287,AG1287,AI1287,AK1287,AM1287,AO1287,AQ1287,AS1287)</f>
        <v>852700.62800000003</v>
      </c>
      <c r="AV1287" s="34">
        <f t="shared" si="145"/>
        <v>348891.90466503007</v>
      </c>
      <c r="AW1287" s="83" t="s">
        <v>82</v>
      </c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</row>
    <row r="1288" spans="1:61" ht="15.75">
      <c r="A1288" s="76"/>
      <c r="B1288" s="8">
        <v>2019</v>
      </c>
      <c r="C1288" s="34">
        <f t="shared" ref="C1288:AT1288" si="146">C1234+C1237+C1240+C1243+C1246+C1249+C1252+C1255+C1258+C1261+C1264+C1267+C1270+C1273+C1276+C1279+C1282+C1285+C1231+C1228+C1225+C1222</f>
        <v>27657</v>
      </c>
      <c r="D1288" s="34">
        <f t="shared" si="146"/>
        <v>11946.132</v>
      </c>
      <c r="E1288" s="34">
        <f t="shared" si="146"/>
        <v>12005</v>
      </c>
      <c r="F1288" s="34">
        <f t="shared" si="146"/>
        <v>6291.07</v>
      </c>
      <c r="G1288" s="34">
        <f t="shared" si="146"/>
        <v>13619</v>
      </c>
      <c r="H1288" s="34">
        <f t="shared" si="146"/>
        <v>7604.2860000000001</v>
      </c>
      <c r="I1288" s="34">
        <f t="shared" si="146"/>
        <v>8957</v>
      </c>
      <c r="J1288" s="34">
        <f t="shared" si="146"/>
        <v>4887.0280000000002</v>
      </c>
      <c r="K1288" s="34">
        <f t="shared" si="146"/>
        <v>4404</v>
      </c>
      <c r="L1288" s="34">
        <f t="shared" si="146"/>
        <v>3876.3559999999998</v>
      </c>
      <c r="M1288" s="34">
        <f t="shared" si="146"/>
        <v>1501</v>
      </c>
      <c r="N1288" s="34">
        <f t="shared" si="146"/>
        <v>933.61</v>
      </c>
      <c r="O1288" s="34">
        <f t="shared" si="146"/>
        <v>24855</v>
      </c>
      <c r="P1288" s="34">
        <f t="shared" si="146"/>
        <v>9095.9039999999986</v>
      </c>
      <c r="Q1288" s="34">
        <f t="shared" si="146"/>
        <v>177538</v>
      </c>
      <c r="R1288" s="34">
        <f t="shared" si="146"/>
        <v>99638.342000000004</v>
      </c>
      <c r="S1288" s="34">
        <f t="shared" si="146"/>
        <v>4996</v>
      </c>
      <c r="T1288" s="34">
        <f t="shared" si="146"/>
        <v>3163.8339999999998</v>
      </c>
      <c r="U1288" s="34">
        <f t="shared" si="146"/>
        <v>77383</v>
      </c>
      <c r="V1288" s="34">
        <f t="shared" si="146"/>
        <v>30754.585999999999</v>
      </c>
      <c r="W1288" s="34">
        <f t="shared" si="146"/>
        <v>171435</v>
      </c>
      <c r="X1288" s="34">
        <f t="shared" si="146"/>
        <v>56618.62</v>
      </c>
      <c r="Y1288" s="34">
        <f t="shared" si="146"/>
        <v>50981</v>
      </c>
      <c r="Z1288" s="34">
        <f t="shared" si="146"/>
        <v>26128.959999999999</v>
      </c>
      <c r="AA1288" s="34">
        <f t="shared" si="146"/>
        <v>87931</v>
      </c>
      <c r="AB1288" s="34">
        <f t="shared" si="146"/>
        <v>80512.034</v>
      </c>
      <c r="AC1288" s="34">
        <f t="shared" si="146"/>
        <v>43539</v>
      </c>
      <c r="AD1288" s="34">
        <f t="shared" si="146"/>
        <v>20565.006000000001</v>
      </c>
      <c r="AE1288" s="34">
        <f t="shared" si="146"/>
        <v>9523</v>
      </c>
      <c r="AF1288" s="34">
        <f t="shared" si="146"/>
        <v>4684</v>
      </c>
      <c r="AG1288" s="34">
        <f t="shared" si="146"/>
        <v>25139</v>
      </c>
      <c r="AH1288" s="34">
        <f t="shared" si="146"/>
        <v>11330.438</v>
      </c>
      <c r="AI1288" s="34">
        <f t="shared" si="146"/>
        <v>7010</v>
      </c>
      <c r="AJ1288" s="34">
        <f t="shared" si="146"/>
        <v>3785.442</v>
      </c>
      <c r="AK1288" s="34">
        <f t="shared" si="146"/>
        <v>41244</v>
      </c>
      <c r="AL1288" s="34">
        <f t="shared" si="146"/>
        <v>20137.080000000002</v>
      </c>
      <c r="AM1288" s="34">
        <f t="shared" si="146"/>
        <v>7886</v>
      </c>
      <c r="AN1288" s="34">
        <f t="shared" si="146"/>
        <v>4157</v>
      </c>
      <c r="AO1288" s="34">
        <f t="shared" si="146"/>
        <v>1252</v>
      </c>
      <c r="AP1288" s="34">
        <f t="shared" si="146"/>
        <v>2375.386</v>
      </c>
      <c r="AQ1288" s="34">
        <f t="shared" si="146"/>
        <v>2305</v>
      </c>
      <c r="AR1288" s="34">
        <f t="shared" si="146"/>
        <v>937</v>
      </c>
      <c r="AS1288" s="34">
        <f t="shared" si="146"/>
        <v>372776</v>
      </c>
      <c r="AT1288" s="34">
        <f t="shared" si="146"/>
        <v>131727.016</v>
      </c>
      <c r="AU1288" s="34">
        <f t="shared" si="145"/>
        <v>1173936</v>
      </c>
      <c r="AV1288" s="34">
        <f t="shared" si="145"/>
        <v>541149.13</v>
      </c>
      <c r="AW1288" s="84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</row>
    <row r="1289" spans="1:61" ht="15.75">
      <c r="A1289" s="77"/>
      <c r="B1289" s="8">
        <v>2020</v>
      </c>
      <c r="C1289" s="34">
        <f t="shared" ref="C1289:AT1289" si="147">C1235+C1238+C1241+C1244+C1247+C1250+C1253+C1256+C1259+C1262+C1265+C1268+C1271+C1274+C1277+C1280+C1283+C1286+C1232+C1229+C1226+C1223</f>
        <v>87919</v>
      </c>
      <c r="D1289" s="34">
        <f t="shared" si="147"/>
        <v>20301</v>
      </c>
      <c r="E1289" s="34">
        <f t="shared" si="147"/>
        <v>17655</v>
      </c>
      <c r="F1289" s="34">
        <f t="shared" si="147"/>
        <v>9240</v>
      </c>
      <c r="G1289" s="34">
        <f t="shared" si="147"/>
        <v>36254</v>
      </c>
      <c r="H1289" s="34">
        <f t="shared" si="147"/>
        <v>13959</v>
      </c>
      <c r="I1289" s="34">
        <f t="shared" si="147"/>
        <v>5823</v>
      </c>
      <c r="J1289" s="34">
        <f t="shared" si="147"/>
        <v>4437</v>
      </c>
      <c r="K1289" s="34">
        <f t="shared" si="147"/>
        <v>10227</v>
      </c>
      <c r="L1289" s="34">
        <f t="shared" si="147"/>
        <v>6250</v>
      </c>
      <c r="M1289" s="34">
        <f t="shared" si="147"/>
        <v>589</v>
      </c>
      <c r="N1289" s="34">
        <f t="shared" si="147"/>
        <v>458</v>
      </c>
      <c r="O1289" s="34">
        <f t="shared" si="147"/>
        <v>20703</v>
      </c>
      <c r="P1289" s="34">
        <f t="shared" si="147"/>
        <v>11129</v>
      </c>
      <c r="Q1289" s="34">
        <f t="shared" si="147"/>
        <v>150978</v>
      </c>
      <c r="R1289" s="34">
        <f t="shared" si="147"/>
        <v>98782</v>
      </c>
      <c r="S1289" s="34">
        <f t="shared" si="147"/>
        <v>12104</v>
      </c>
      <c r="T1289" s="34">
        <f t="shared" si="147"/>
        <v>6665</v>
      </c>
      <c r="U1289" s="34">
        <f t="shared" si="147"/>
        <v>100811</v>
      </c>
      <c r="V1289" s="34">
        <f t="shared" si="147"/>
        <v>44513</v>
      </c>
      <c r="W1289" s="34">
        <f t="shared" si="147"/>
        <v>89642</v>
      </c>
      <c r="X1289" s="34">
        <f t="shared" si="147"/>
        <v>43637</v>
      </c>
      <c r="Y1289" s="34">
        <f t="shared" si="147"/>
        <v>27029</v>
      </c>
      <c r="Z1289" s="34">
        <f t="shared" si="147"/>
        <v>16093</v>
      </c>
      <c r="AA1289" s="34">
        <f t="shared" si="147"/>
        <v>86024</v>
      </c>
      <c r="AB1289" s="34">
        <f t="shared" si="147"/>
        <v>48514</v>
      </c>
      <c r="AC1289" s="34">
        <f t="shared" si="147"/>
        <v>19279</v>
      </c>
      <c r="AD1289" s="34">
        <f t="shared" si="147"/>
        <v>10331</v>
      </c>
      <c r="AE1289" s="34">
        <f t="shared" si="147"/>
        <v>13777</v>
      </c>
      <c r="AF1289" s="34">
        <f t="shared" si="147"/>
        <v>6825</v>
      </c>
      <c r="AG1289" s="34">
        <f t="shared" si="147"/>
        <v>53546</v>
      </c>
      <c r="AH1289" s="34">
        <f t="shared" si="147"/>
        <v>18888</v>
      </c>
      <c r="AI1289" s="34">
        <f t="shared" si="147"/>
        <v>16383</v>
      </c>
      <c r="AJ1289" s="34">
        <f t="shared" si="147"/>
        <v>5676</v>
      </c>
      <c r="AK1289" s="34">
        <f t="shared" si="147"/>
        <v>14105</v>
      </c>
      <c r="AL1289" s="34">
        <f t="shared" si="147"/>
        <v>6526</v>
      </c>
      <c r="AM1289" s="34">
        <f t="shared" si="147"/>
        <v>9968</v>
      </c>
      <c r="AN1289" s="34">
        <f t="shared" si="147"/>
        <v>4818</v>
      </c>
      <c r="AO1289" s="34">
        <f t="shared" si="147"/>
        <v>4345</v>
      </c>
      <c r="AP1289" s="34">
        <f t="shared" si="147"/>
        <v>1889</v>
      </c>
      <c r="AQ1289" s="34">
        <f t="shared" si="147"/>
        <v>2762</v>
      </c>
      <c r="AR1289" s="34">
        <f t="shared" si="147"/>
        <v>1074</v>
      </c>
      <c r="AS1289" s="34">
        <f t="shared" si="147"/>
        <v>90389</v>
      </c>
      <c r="AT1289" s="34">
        <f t="shared" si="147"/>
        <v>46168</v>
      </c>
      <c r="AU1289" s="34">
        <f t="shared" si="145"/>
        <v>870312</v>
      </c>
      <c r="AV1289" s="34">
        <f>SUM(D1289,F1289,H1289,J1289,L1289,N1289,P1289,R1289,T1289,V1289,X1289,Z1289,AB1289,AD1289,AF1289,AH1289,AJ1289,AL1289,AN1289,AP1289,AR1289,AT1289)</f>
        <v>426173</v>
      </c>
      <c r="AW1289" s="85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</row>
    <row r="1290" spans="1:6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</row>
    <row r="1291" spans="1:6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</row>
    <row r="1292" spans="1:61" ht="20.25" customHeight="1">
      <c r="A1292" s="52" t="s">
        <v>145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47" t="s">
        <v>151</v>
      </c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</row>
    <row r="1293" spans="1:61" ht="23.25" customHeight="1">
      <c r="A1293" s="112" t="s">
        <v>279</v>
      </c>
      <c r="B1293" s="112"/>
      <c r="C1293" s="112"/>
      <c r="D1293" s="11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82" t="s">
        <v>289</v>
      </c>
      <c r="AU1293" s="82"/>
      <c r="AV1293" s="82"/>
      <c r="AW1293" s="82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</row>
    <row r="1294" spans="1:61" ht="16.5" customHeight="1">
      <c r="A1294" s="74" t="s">
        <v>258</v>
      </c>
      <c r="B1294" s="74"/>
      <c r="C1294" s="74"/>
      <c r="D1294" s="74"/>
      <c r="E1294" s="2"/>
      <c r="F1294" s="2"/>
      <c r="G1294" s="2"/>
      <c r="H1294" s="2"/>
      <c r="I1294" s="2"/>
      <c r="J1294" s="2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J1294" s="2"/>
      <c r="AK1294" s="2"/>
      <c r="AL1294" s="2"/>
      <c r="AM1294" s="2"/>
      <c r="AN1294" s="2"/>
      <c r="AO1294" s="2"/>
      <c r="AP1294" s="2"/>
      <c r="AQ1294" s="88" t="s">
        <v>122</v>
      </c>
      <c r="AR1294" s="88"/>
      <c r="AS1294" s="88"/>
      <c r="AT1294" s="88"/>
      <c r="AU1294" s="88"/>
      <c r="AV1294" s="88"/>
      <c r="AW1294" s="88"/>
      <c r="AX1294" s="29"/>
      <c r="AY1294" s="29"/>
      <c r="AZ1294" s="1"/>
      <c r="BA1294" s="1"/>
      <c r="BB1294" s="1"/>
    </row>
    <row r="1295" spans="1:61" ht="16.5" customHeight="1">
      <c r="A1295" s="78" t="s">
        <v>111</v>
      </c>
      <c r="B1295" s="79"/>
      <c r="C1295" s="80" t="s">
        <v>85</v>
      </c>
      <c r="D1295" s="81"/>
      <c r="E1295" s="80" t="s">
        <v>16</v>
      </c>
      <c r="F1295" s="81"/>
      <c r="G1295" s="80" t="s">
        <v>18</v>
      </c>
      <c r="H1295" s="81"/>
      <c r="I1295" s="80" t="s">
        <v>19</v>
      </c>
      <c r="J1295" s="81"/>
      <c r="K1295" s="80" t="s">
        <v>20</v>
      </c>
      <c r="L1295" s="81"/>
      <c r="M1295" s="80" t="s">
        <v>21</v>
      </c>
      <c r="N1295" s="81"/>
      <c r="O1295" s="80" t="s">
        <v>86</v>
      </c>
      <c r="P1295" s="81"/>
      <c r="Q1295" s="80" t="s">
        <v>24</v>
      </c>
      <c r="R1295" s="81"/>
      <c r="S1295" s="80" t="s">
        <v>26</v>
      </c>
      <c r="T1295" s="81"/>
      <c r="U1295" s="80" t="s">
        <v>28</v>
      </c>
      <c r="V1295" s="81"/>
      <c r="W1295" s="80" t="s">
        <v>30</v>
      </c>
      <c r="X1295" s="81"/>
      <c r="Y1295" s="80" t="s">
        <v>32</v>
      </c>
      <c r="Z1295" s="81"/>
      <c r="AA1295" s="80" t="s">
        <v>34</v>
      </c>
      <c r="AB1295" s="81"/>
      <c r="AC1295" s="80" t="s">
        <v>36</v>
      </c>
      <c r="AD1295" s="81"/>
      <c r="AE1295" s="80" t="s">
        <v>38</v>
      </c>
      <c r="AF1295" s="81"/>
      <c r="AG1295" s="80" t="s">
        <v>40</v>
      </c>
      <c r="AH1295" s="81"/>
      <c r="AI1295" s="80" t="s">
        <v>41</v>
      </c>
      <c r="AJ1295" s="81"/>
      <c r="AK1295" s="80" t="s">
        <v>42</v>
      </c>
      <c r="AL1295" s="81"/>
      <c r="AM1295" s="80" t="s">
        <v>44</v>
      </c>
      <c r="AN1295" s="81"/>
      <c r="AO1295" s="80" t="s">
        <v>45</v>
      </c>
      <c r="AP1295" s="81"/>
      <c r="AQ1295" s="80" t="s">
        <v>46</v>
      </c>
      <c r="AR1295" s="81"/>
      <c r="AS1295" s="80" t="s">
        <v>47</v>
      </c>
      <c r="AT1295" s="81"/>
      <c r="AU1295" s="80" t="s">
        <v>81</v>
      </c>
      <c r="AV1295" s="81"/>
      <c r="AW1295" s="19" t="s">
        <v>125</v>
      </c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</row>
    <row r="1296" spans="1:61" ht="16.5" customHeight="1">
      <c r="A1296" s="75" t="s">
        <v>112</v>
      </c>
      <c r="B1296" s="30" t="s">
        <v>52</v>
      </c>
      <c r="C1296" s="80" t="s">
        <v>266</v>
      </c>
      <c r="D1296" s="81"/>
      <c r="E1296" s="80" t="s">
        <v>89</v>
      </c>
      <c r="F1296" s="81"/>
      <c r="G1296" s="80" t="s">
        <v>267</v>
      </c>
      <c r="H1296" s="81"/>
      <c r="I1296" s="80" t="s">
        <v>268</v>
      </c>
      <c r="J1296" s="81"/>
      <c r="K1296" s="80" t="s">
        <v>269</v>
      </c>
      <c r="L1296" s="81"/>
      <c r="M1296" s="80" t="s">
        <v>270</v>
      </c>
      <c r="N1296" s="81"/>
      <c r="O1296" s="80" t="s">
        <v>90</v>
      </c>
      <c r="P1296" s="81"/>
      <c r="Q1296" s="80" t="s">
        <v>91</v>
      </c>
      <c r="R1296" s="81"/>
      <c r="S1296" s="80" t="s">
        <v>92</v>
      </c>
      <c r="T1296" s="81"/>
      <c r="U1296" s="80" t="s">
        <v>93</v>
      </c>
      <c r="V1296" s="81"/>
      <c r="W1296" s="80" t="s">
        <v>94</v>
      </c>
      <c r="X1296" s="81"/>
      <c r="Y1296" s="80" t="s">
        <v>95</v>
      </c>
      <c r="Z1296" s="81"/>
      <c r="AA1296" s="80" t="s">
        <v>96</v>
      </c>
      <c r="AB1296" s="81"/>
      <c r="AC1296" s="80" t="s">
        <v>97</v>
      </c>
      <c r="AD1296" s="81"/>
      <c r="AE1296" s="80" t="s">
        <v>98</v>
      </c>
      <c r="AF1296" s="81"/>
      <c r="AG1296" s="80" t="s">
        <v>271</v>
      </c>
      <c r="AH1296" s="81"/>
      <c r="AI1296" s="80" t="s">
        <v>272</v>
      </c>
      <c r="AJ1296" s="81"/>
      <c r="AK1296" s="80" t="s">
        <v>99</v>
      </c>
      <c r="AL1296" s="81"/>
      <c r="AM1296" s="80" t="s">
        <v>273</v>
      </c>
      <c r="AN1296" s="81"/>
      <c r="AO1296" s="80" t="s">
        <v>100</v>
      </c>
      <c r="AP1296" s="81"/>
      <c r="AQ1296" s="80" t="s">
        <v>275</v>
      </c>
      <c r="AR1296" s="81"/>
      <c r="AS1296" s="80" t="s">
        <v>101</v>
      </c>
      <c r="AT1296" s="81"/>
      <c r="AU1296" s="80" t="s">
        <v>102</v>
      </c>
      <c r="AV1296" s="81"/>
      <c r="AW1296" s="86" t="s">
        <v>2</v>
      </c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</row>
    <row r="1297" spans="1:61" ht="15.75">
      <c r="A1297" s="77"/>
      <c r="B1297" s="30" t="s">
        <v>65</v>
      </c>
      <c r="C1297" s="35" t="s">
        <v>123</v>
      </c>
      <c r="D1297" s="46" t="s">
        <v>124</v>
      </c>
      <c r="E1297" s="35" t="s">
        <v>123</v>
      </c>
      <c r="F1297" s="46" t="s">
        <v>124</v>
      </c>
      <c r="G1297" s="35" t="s">
        <v>123</v>
      </c>
      <c r="H1297" s="46" t="s">
        <v>124</v>
      </c>
      <c r="I1297" s="35" t="s">
        <v>123</v>
      </c>
      <c r="J1297" s="46" t="s">
        <v>124</v>
      </c>
      <c r="K1297" s="35" t="s">
        <v>123</v>
      </c>
      <c r="L1297" s="46" t="s">
        <v>124</v>
      </c>
      <c r="M1297" s="35" t="s">
        <v>123</v>
      </c>
      <c r="N1297" s="46" t="s">
        <v>124</v>
      </c>
      <c r="O1297" s="35" t="s">
        <v>123</v>
      </c>
      <c r="P1297" s="46" t="s">
        <v>124</v>
      </c>
      <c r="Q1297" s="35" t="s">
        <v>123</v>
      </c>
      <c r="R1297" s="46" t="s">
        <v>124</v>
      </c>
      <c r="S1297" s="35" t="s">
        <v>123</v>
      </c>
      <c r="T1297" s="46" t="s">
        <v>124</v>
      </c>
      <c r="U1297" s="35" t="s">
        <v>123</v>
      </c>
      <c r="V1297" s="46" t="s">
        <v>124</v>
      </c>
      <c r="W1297" s="35" t="s">
        <v>123</v>
      </c>
      <c r="X1297" s="46" t="s">
        <v>124</v>
      </c>
      <c r="Y1297" s="35" t="s">
        <v>123</v>
      </c>
      <c r="Z1297" s="46" t="s">
        <v>124</v>
      </c>
      <c r="AA1297" s="35" t="s">
        <v>123</v>
      </c>
      <c r="AB1297" s="46" t="s">
        <v>124</v>
      </c>
      <c r="AC1297" s="35" t="s">
        <v>123</v>
      </c>
      <c r="AD1297" s="46" t="s">
        <v>124</v>
      </c>
      <c r="AE1297" s="35" t="s">
        <v>123</v>
      </c>
      <c r="AF1297" s="46" t="s">
        <v>124</v>
      </c>
      <c r="AG1297" s="35" t="s">
        <v>123</v>
      </c>
      <c r="AH1297" s="46" t="s">
        <v>124</v>
      </c>
      <c r="AI1297" s="35" t="s">
        <v>123</v>
      </c>
      <c r="AJ1297" s="46" t="s">
        <v>124</v>
      </c>
      <c r="AK1297" s="35" t="s">
        <v>123</v>
      </c>
      <c r="AL1297" s="46" t="s">
        <v>124</v>
      </c>
      <c r="AM1297" s="35" t="s">
        <v>123</v>
      </c>
      <c r="AN1297" s="46" t="s">
        <v>124</v>
      </c>
      <c r="AO1297" s="35" t="s">
        <v>123</v>
      </c>
      <c r="AP1297" s="46" t="s">
        <v>124</v>
      </c>
      <c r="AQ1297" s="35" t="s">
        <v>123</v>
      </c>
      <c r="AR1297" s="46" t="s">
        <v>124</v>
      </c>
      <c r="AS1297" s="35" t="s">
        <v>123</v>
      </c>
      <c r="AT1297" s="46" t="s">
        <v>124</v>
      </c>
      <c r="AU1297" s="35" t="s">
        <v>123</v>
      </c>
      <c r="AV1297" s="31" t="s">
        <v>124</v>
      </c>
      <c r="AW1297" s="87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</row>
    <row r="1298" spans="1:61" ht="15.75">
      <c r="A1298" s="75" t="s">
        <v>15</v>
      </c>
      <c r="B1298" s="8">
        <v>2018</v>
      </c>
      <c r="C1298" s="34">
        <v>0</v>
      </c>
      <c r="D1298" s="34">
        <v>0</v>
      </c>
      <c r="E1298" s="34">
        <v>31</v>
      </c>
      <c r="F1298" s="34">
        <v>635.5</v>
      </c>
      <c r="G1298" s="34">
        <v>0</v>
      </c>
      <c r="H1298" s="34">
        <v>0</v>
      </c>
      <c r="I1298" s="34">
        <v>0</v>
      </c>
      <c r="J1298" s="34">
        <v>0</v>
      </c>
      <c r="K1298" s="34">
        <v>0</v>
      </c>
      <c r="L1298" s="34">
        <v>0</v>
      </c>
      <c r="M1298" s="34">
        <v>0</v>
      </c>
      <c r="N1298" s="34">
        <v>0</v>
      </c>
      <c r="O1298" s="34">
        <v>0</v>
      </c>
      <c r="P1298" s="34">
        <v>0</v>
      </c>
      <c r="Q1298" s="34">
        <v>247</v>
      </c>
      <c r="R1298" s="34">
        <v>2100</v>
      </c>
      <c r="S1298" s="34">
        <v>0.58799999999999997</v>
      </c>
      <c r="T1298" s="34">
        <v>25</v>
      </c>
      <c r="U1298" s="34">
        <v>1.2</v>
      </c>
      <c r="V1298" s="34">
        <v>150</v>
      </c>
      <c r="W1298" s="34">
        <v>0</v>
      </c>
      <c r="X1298" s="34">
        <v>0</v>
      </c>
      <c r="Y1298" s="34">
        <v>14</v>
      </c>
      <c r="Z1298" s="34">
        <v>150</v>
      </c>
      <c r="AA1298" s="34">
        <v>1</v>
      </c>
      <c r="AB1298" s="34">
        <v>220</v>
      </c>
      <c r="AC1298" s="34">
        <v>3.22</v>
      </c>
      <c r="AD1298" s="34">
        <v>10.8</v>
      </c>
      <c r="AE1298" s="34">
        <v>38.450000000000003</v>
      </c>
      <c r="AF1298" s="34">
        <v>230</v>
      </c>
      <c r="AG1298" s="34">
        <v>74</v>
      </c>
      <c r="AH1298" s="34">
        <v>220</v>
      </c>
      <c r="AI1298" s="34">
        <v>21</v>
      </c>
      <c r="AJ1298" s="34">
        <v>100</v>
      </c>
      <c r="AK1298" s="34">
        <v>7.4999999999999997E-2</v>
      </c>
      <c r="AL1298" s="34">
        <v>25</v>
      </c>
      <c r="AM1298" s="34">
        <v>0</v>
      </c>
      <c r="AN1298" s="34">
        <v>0</v>
      </c>
      <c r="AO1298" s="34">
        <v>0.47939999999999999</v>
      </c>
      <c r="AP1298" s="34">
        <v>240.91525714285717</v>
      </c>
      <c r="AQ1298" s="34">
        <v>0</v>
      </c>
      <c r="AR1298" s="34">
        <v>0</v>
      </c>
      <c r="AS1298" s="34">
        <v>2.2000000000000002</v>
      </c>
      <c r="AT1298" s="34">
        <v>230</v>
      </c>
      <c r="AU1298" s="34">
        <f>SUM(C1298,E1298,G1298,I1298,K1298,M1298,O1298,Q1298,S1298,U1298,W1298,Y1298,AA1298,AC1298,AE1298,AG1298,AI1298,AK1298,AM1298,AQ1298,AS1298)</f>
        <v>433.733</v>
      </c>
      <c r="AV1298" s="34">
        <f>SUM(D1298,F1298,H1298,J1298,L1298,N1298,P1298,R1298,T1298,V1298,X1298,Z1298,AB1298,AD1298,AF1298,AH1298,AJ1298,AL1298,AN1298,AR1298,AT1298)</f>
        <v>4096.3</v>
      </c>
      <c r="AW1298" s="83" t="s">
        <v>266</v>
      </c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</row>
    <row r="1299" spans="1:61" ht="15.75">
      <c r="A1299" s="76"/>
      <c r="B1299" s="8">
        <v>2019</v>
      </c>
      <c r="C1299" s="34">
        <v>0</v>
      </c>
      <c r="D1299" s="34">
        <v>0</v>
      </c>
      <c r="E1299" s="34">
        <v>8</v>
      </c>
      <c r="F1299" s="34">
        <v>55</v>
      </c>
      <c r="G1299" s="34">
        <v>0</v>
      </c>
      <c r="H1299" s="34">
        <v>0</v>
      </c>
      <c r="I1299" s="34">
        <v>0</v>
      </c>
      <c r="J1299" s="34">
        <v>0</v>
      </c>
      <c r="K1299" s="34">
        <v>0</v>
      </c>
      <c r="L1299" s="34">
        <v>0</v>
      </c>
      <c r="M1299" s="34">
        <v>0</v>
      </c>
      <c r="N1299" s="34">
        <v>0</v>
      </c>
      <c r="O1299" s="34">
        <v>0</v>
      </c>
      <c r="P1299" s="34">
        <v>0</v>
      </c>
      <c r="Q1299" s="34">
        <v>197</v>
      </c>
      <c r="R1299" s="34">
        <v>1032</v>
      </c>
      <c r="S1299" s="34">
        <v>26</v>
      </c>
      <c r="T1299" s="34">
        <v>22</v>
      </c>
      <c r="U1299" s="34">
        <v>0</v>
      </c>
      <c r="V1299" s="34">
        <v>0</v>
      </c>
      <c r="W1299" s="34">
        <v>0</v>
      </c>
      <c r="X1299" s="34">
        <v>0</v>
      </c>
      <c r="Y1299" s="34">
        <v>12</v>
      </c>
      <c r="Z1299" s="34">
        <v>52</v>
      </c>
      <c r="AA1299" s="34">
        <v>0</v>
      </c>
      <c r="AB1299" s="34">
        <v>0</v>
      </c>
      <c r="AC1299" s="34">
        <v>126</v>
      </c>
      <c r="AD1299" s="34">
        <v>190</v>
      </c>
      <c r="AE1299" s="34">
        <v>17</v>
      </c>
      <c r="AF1299" s="34">
        <v>32</v>
      </c>
      <c r="AG1299" s="34">
        <v>60</v>
      </c>
      <c r="AH1299" s="34">
        <v>234</v>
      </c>
      <c r="AI1299" s="34">
        <v>0</v>
      </c>
      <c r="AJ1299" s="34">
        <v>0</v>
      </c>
      <c r="AK1299" s="34">
        <v>0</v>
      </c>
      <c r="AL1299" s="34">
        <v>0</v>
      </c>
      <c r="AM1299" s="34">
        <v>0</v>
      </c>
      <c r="AN1299" s="34">
        <v>0</v>
      </c>
      <c r="AO1299" s="34">
        <v>1</v>
      </c>
      <c r="AP1299" s="34">
        <v>303</v>
      </c>
      <c r="AQ1299" s="34">
        <v>0</v>
      </c>
      <c r="AR1299" s="34">
        <v>0</v>
      </c>
      <c r="AS1299" s="34">
        <v>0</v>
      </c>
      <c r="AT1299" s="34">
        <v>3</v>
      </c>
      <c r="AU1299" s="34">
        <f t="shared" ref="AU1299:AV1312" si="148">SUM(C1299,E1299,G1299,I1299,K1299,M1299,O1299,Q1299,S1299,U1299,W1299,Y1299,AA1299,AC1299,AE1299,AG1299,AI1299,AK1299,AM1299,AQ1299,AS1299)</f>
        <v>446</v>
      </c>
      <c r="AV1299" s="34">
        <f t="shared" si="148"/>
        <v>1620</v>
      </c>
      <c r="AW1299" s="84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</row>
    <row r="1300" spans="1:61" ht="15.75">
      <c r="A1300" s="77"/>
      <c r="B1300" s="8">
        <v>2020</v>
      </c>
      <c r="C1300" s="34">
        <v>0</v>
      </c>
      <c r="D1300" s="34">
        <v>0</v>
      </c>
      <c r="E1300" s="34">
        <v>81</v>
      </c>
      <c r="F1300" s="34">
        <v>345</v>
      </c>
      <c r="G1300" s="34">
        <v>0</v>
      </c>
      <c r="H1300" s="34">
        <v>0</v>
      </c>
      <c r="I1300" s="34">
        <v>0</v>
      </c>
      <c r="J1300" s="34">
        <v>0</v>
      </c>
      <c r="K1300" s="34">
        <v>0</v>
      </c>
      <c r="L1300" s="34">
        <v>0</v>
      </c>
      <c r="M1300" s="34">
        <v>0</v>
      </c>
      <c r="N1300" s="34">
        <v>0</v>
      </c>
      <c r="O1300" s="34">
        <v>0</v>
      </c>
      <c r="P1300" s="34">
        <v>0</v>
      </c>
      <c r="Q1300" s="34">
        <v>227</v>
      </c>
      <c r="R1300" s="34">
        <v>1141</v>
      </c>
      <c r="S1300" s="34">
        <v>346</v>
      </c>
      <c r="T1300" s="34">
        <v>483</v>
      </c>
      <c r="U1300" s="34">
        <v>0</v>
      </c>
      <c r="V1300" s="34">
        <v>0</v>
      </c>
      <c r="W1300" s="34">
        <v>0</v>
      </c>
      <c r="X1300" s="34">
        <v>0</v>
      </c>
      <c r="Y1300" s="34">
        <v>0</v>
      </c>
      <c r="Z1300" s="34">
        <v>0</v>
      </c>
      <c r="AA1300" s="34">
        <v>0</v>
      </c>
      <c r="AB1300" s="34">
        <v>0</v>
      </c>
      <c r="AC1300" s="34">
        <v>81</v>
      </c>
      <c r="AD1300" s="34">
        <v>229</v>
      </c>
      <c r="AE1300" s="34">
        <v>31</v>
      </c>
      <c r="AF1300" s="34">
        <v>135</v>
      </c>
      <c r="AG1300" s="34">
        <v>83</v>
      </c>
      <c r="AH1300" s="34">
        <v>373</v>
      </c>
      <c r="AI1300" s="34">
        <v>0</v>
      </c>
      <c r="AJ1300" s="34">
        <v>0</v>
      </c>
      <c r="AK1300" s="34">
        <v>0</v>
      </c>
      <c r="AL1300" s="34">
        <v>0</v>
      </c>
      <c r="AM1300" s="34">
        <v>14</v>
      </c>
      <c r="AN1300" s="34">
        <v>13</v>
      </c>
      <c r="AO1300" s="34">
        <v>1</v>
      </c>
      <c r="AP1300" s="34">
        <v>496</v>
      </c>
      <c r="AQ1300" s="34">
        <v>0</v>
      </c>
      <c r="AR1300" s="34">
        <v>0</v>
      </c>
      <c r="AS1300" s="34">
        <v>0</v>
      </c>
      <c r="AT1300" s="34">
        <v>0</v>
      </c>
      <c r="AU1300" s="34">
        <f t="shared" si="148"/>
        <v>863</v>
      </c>
      <c r="AV1300" s="34">
        <f t="shared" si="148"/>
        <v>2719</v>
      </c>
      <c r="AW1300" s="85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</row>
    <row r="1301" spans="1:61" ht="15.75">
      <c r="A1301" s="75" t="s">
        <v>16</v>
      </c>
      <c r="B1301" s="8">
        <v>2018</v>
      </c>
      <c r="C1301" s="34">
        <v>2131</v>
      </c>
      <c r="D1301" s="34">
        <v>1397</v>
      </c>
      <c r="E1301" s="34">
        <v>0</v>
      </c>
      <c r="F1301" s="34">
        <v>0</v>
      </c>
      <c r="G1301" s="34">
        <v>288</v>
      </c>
      <c r="H1301" s="34">
        <v>420</v>
      </c>
      <c r="I1301" s="34">
        <v>0</v>
      </c>
      <c r="J1301" s="34">
        <v>0</v>
      </c>
      <c r="K1301" s="34">
        <v>174</v>
      </c>
      <c r="L1301" s="34">
        <v>287</v>
      </c>
      <c r="M1301" s="34">
        <v>0</v>
      </c>
      <c r="N1301" s="34">
        <v>0</v>
      </c>
      <c r="O1301" s="34">
        <v>0</v>
      </c>
      <c r="P1301" s="34">
        <v>1</v>
      </c>
      <c r="Q1301" s="34">
        <v>1631</v>
      </c>
      <c r="R1301" s="34">
        <v>4805</v>
      </c>
      <c r="S1301" s="34">
        <v>20</v>
      </c>
      <c r="T1301" s="34">
        <v>25</v>
      </c>
      <c r="U1301" s="34">
        <v>0</v>
      </c>
      <c r="V1301" s="34">
        <v>0</v>
      </c>
      <c r="W1301" s="34">
        <v>419</v>
      </c>
      <c r="X1301" s="34">
        <v>430</v>
      </c>
      <c r="Y1301" s="34">
        <v>2362</v>
      </c>
      <c r="Z1301" s="34">
        <v>3588</v>
      </c>
      <c r="AA1301" s="34">
        <v>981</v>
      </c>
      <c r="AB1301" s="34">
        <v>1354</v>
      </c>
      <c r="AC1301" s="34">
        <v>0</v>
      </c>
      <c r="AD1301" s="34">
        <v>0</v>
      </c>
      <c r="AE1301" s="34">
        <v>0</v>
      </c>
      <c r="AF1301" s="34">
        <v>0</v>
      </c>
      <c r="AG1301" s="34">
        <v>446</v>
      </c>
      <c r="AH1301" s="34">
        <v>742</v>
      </c>
      <c r="AI1301" s="34">
        <v>3</v>
      </c>
      <c r="AJ1301" s="34">
        <v>12</v>
      </c>
      <c r="AK1301" s="34">
        <v>43</v>
      </c>
      <c r="AL1301" s="34">
        <v>60</v>
      </c>
      <c r="AM1301" s="34">
        <v>6</v>
      </c>
      <c r="AN1301" s="34">
        <v>13</v>
      </c>
      <c r="AO1301" s="34">
        <v>0</v>
      </c>
      <c r="AP1301" s="34">
        <v>0</v>
      </c>
      <c r="AQ1301" s="34">
        <v>0</v>
      </c>
      <c r="AR1301" s="34">
        <v>0</v>
      </c>
      <c r="AS1301" s="34">
        <v>2362</v>
      </c>
      <c r="AT1301" s="34">
        <v>2562</v>
      </c>
      <c r="AU1301" s="34">
        <f t="shared" si="148"/>
        <v>10866</v>
      </c>
      <c r="AV1301" s="34">
        <f t="shared" si="148"/>
        <v>15696</v>
      </c>
      <c r="AW1301" s="83" t="s">
        <v>17</v>
      </c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</row>
    <row r="1302" spans="1:61" ht="15.75">
      <c r="A1302" s="76"/>
      <c r="B1302" s="8">
        <v>2019</v>
      </c>
      <c r="C1302" s="34">
        <v>326</v>
      </c>
      <c r="D1302" s="34">
        <v>334</v>
      </c>
      <c r="E1302" s="34">
        <v>0</v>
      </c>
      <c r="F1302" s="34">
        <v>0</v>
      </c>
      <c r="G1302" s="34">
        <v>429</v>
      </c>
      <c r="H1302" s="34">
        <v>622</v>
      </c>
      <c r="I1302" s="34">
        <v>0</v>
      </c>
      <c r="J1302" s="34">
        <v>0</v>
      </c>
      <c r="K1302" s="34">
        <v>20</v>
      </c>
      <c r="L1302" s="34">
        <v>35</v>
      </c>
      <c r="M1302" s="34">
        <v>0</v>
      </c>
      <c r="N1302" s="34">
        <v>0</v>
      </c>
      <c r="O1302" s="34">
        <v>0</v>
      </c>
      <c r="P1302" s="34">
        <v>0</v>
      </c>
      <c r="Q1302" s="34">
        <v>2153</v>
      </c>
      <c r="R1302" s="34">
        <v>5238</v>
      </c>
      <c r="S1302" s="34">
        <v>0</v>
      </c>
      <c r="T1302" s="34">
        <v>0</v>
      </c>
      <c r="U1302" s="34">
        <v>0</v>
      </c>
      <c r="V1302" s="34">
        <v>0</v>
      </c>
      <c r="W1302" s="34">
        <v>7</v>
      </c>
      <c r="X1302" s="34">
        <v>13</v>
      </c>
      <c r="Y1302" s="34">
        <v>7113</v>
      </c>
      <c r="Z1302" s="34">
        <v>8739</v>
      </c>
      <c r="AA1302" s="34">
        <v>1474</v>
      </c>
      <c r="AB1302" s="34">
        <v>2822</v>
      </c>
      <c r="AC1302" s="34">
        <v>6</v>
      </c>
      <c r="AD1302" s="34">
        <v>12</v>
      </c>
      <c r="AE1302" s="34">
        <v>0</v>
      </c>
      <c r="AF1302" s="34">
        <v>0</v>
      </c>
      <c r="AG1302" s="34">
        <v>348</v>
      </c>
      <c r="AH1302" s="34">
        <v>611</v>
      </c>
      <c r="AI1302" s="34">
        <v>96</v>
      </c>
      <c r="AJ1302" s="34">
        <v>204</v>
      </c>
      <c r="AK1302" s="34">
        <v>36</v>
      </c>
      <c r="AL1302" s="34">
        <v>63</v>
      </c>
      <c r="AM1302" s="34">
        <v>0</v>
      </c>
      <c r="AN1302" s="34">
        <v>0</v>
      </c>
      <c r="AO1302" s="34">
        <v>0</v>
      </c>
      <c r="AP1302" s="34">
        <v>0</v>
      </c>
      <c r="AQ1302" s="34">
        <v>0</v>
      </c>
      <c r="AR1302" s="34">
        <v>0</v>
      </c>
      <c r="AS1302" s="34">
        <v>4322</v>
      </c>
      <c r="AT1302" s="34">
        <v>3654</v>
      </c>
      <c r="AU1302" s="34">
        <f t="shared" si="148"/>
        <v>16330</v>
      </c>
      <c r="AV1302" s="34">
        <f t="shared" si="148"/>
        <v>22347</v>
      </c>
      <c r="AW1302" s="84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</row>
    <row r="1303" spans="1:61" ht="15.75">
      <c r="A1303" s="77"/>
      <c r="B1303" s="8">
        <v>2020</v>
      </c>
      <c r="C1303" s="34">
        <v>326</v>
      </c>
      <c r="D1303" s="34">
        <v>334</v>
      </c>
      <c r="E1303" s="34">
        <v>0</v>
      </c>
      <c r="F1303" s="34">
        <v>0</v>
      </c>
      <c r="G1303" s="34">
        <v>429</v>
      </c>
      <c r="H1303" s="34">
        <v>622</v>
      </c>
      <c r="I1303" s="34">
        <v>0</v>
      </c>
      <c r="J1303" s="34">
        <v>0</v>
      </c>
      <c r="K1303" s="34">
        <v>20</v>
      </c>
      <c r="L1303" s="34">
        <v>35</v>
      </c>
      <c r="M1303" s="34">
        <v>0</v>
      </c>
      <c r="N1303" s="34">
        <v>0</v>
      </c>
      <c r="O1303" s="34">
        <v>0</v>
      </c>
      <c r="P1303" s="34">
        <v>0</v>
      </c>
      <c r="Q1303" s="34">
        <v>2153</v>
      </c>
      <c r="R1303" s="34">
        <v>5238</v>
      </c>
      <c r="S1303" s="34">
        <v>0</v>
      </c>
      <c r="T1303" s="34">
        <v>0</v>
      </c>
      <c r="U1303" s="34">
        <v>0</v>
      </c>
      <c r="V1303" s="34">
        <v>0</v>
      </c>
      <c r="W1303" s="34">
        <v>7</v>
      </c>
      <c r="X1303" s="34">
        <v>13</v>
      </c>
      <c r="Y1303" s="34">
        <v>7113</v>
      </c>
      <c r="Z1303" s="34">
        <v>8739</v>
      </c>
      <c r="AA1303" s="34">
        <v>1474</v>
      </c>
      <c r="AB1303" s="34">
        <v>2822</v>
      </c>
      <c r="AC1303" s="34">
        <v>6</v>
      </c>
      <c r="AD1303" s="34">
        <v>12</v>
      </c>
      <c r="AE1303" s="34">
        <v>0</v>
      </c>
      <c r="AF1303" s="34">
        <v>0</v>
      </c>
      <c r="AG1303" s="34">
        <v>348</v>
      </c>
      <c r="AH1303" s="34">
        <v>611</v>
      </c>
      <c r="AI1303" s="34">
        <v>96</v>
      </c>
      <c r="AJ1303" s="34">
        <v>204</v>
      </c>
      <c r="AK1303" s="34">
        <v>36</v>
      </c>
      <c r="AL1303" s="34">
        <v>63</v>
      </c>
      <c r="AM1303" s="34">
        <v>0</v>
      </c>
      <c r="AN1303" s="34">
        <v>0</v>
      </c>
      <c r="AO1303" s="34">
        <v>0</v>
      </c>
      <c r="AP1303" s="34">
        <v>0</v>
      </c>
      <c r="AQ1303" s="34">
        <v>0</v>
      </c>
      <c r="AR1303" s="34">
        <v>0</v>
      </c>
      <c r="AS1303" s="34">
        <v>4322</v>
      </c>
      <c r="AT1303" s="34">
        <v>3654</v>
      </c>
      <c r="AU1303" s="34">
        <f t="shared" si="148"/>
        <v>16330</v>
      </c>
      <c r="AV1303" s="34">
        <f t="shared" si="148"/>
        <v>22347</v>
      </c>
      <c r="AW1303" s="85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</row>
    <row r="1304" spans="1:61" ht="15.75">
      <c r="A1304" s="75" t="s">
        <v>18</v>
      </c>
      <c r="B1304" s="8">
        <v>2018</v>
      </c>
      <c r="C1304" s="34">
        <v>0</v>
      </c>
      <c r="D1304" s="34">
        <v>0</v>
      </c>
      <c r="E1304" s="34">
        <v>0</v>
      </c>
      <c r="F1304" s="34">
        <v>0</v>
      </c>
      <c r="G1304" s="34">
        <v>0</v>
      </c>
      <c r="H1304" s="34">
        <v>0</v>
      </c>
      <c r="I1304" s="34">
        <v>0</v>
      </c>
      <c r="J1304" s="34">
        <v>0</v>
      </c>
      <c r="K1304" s="34">
        <v>0</v>
      </c>
      <c r="L1304" s="34">
        <v>0</v>
      </c>
      <c r="M1304" s="34">
        <v>0</v>
      </c>
      <c r="N1304" s="34">
        <v>0</v>
      </c>
      <c r="O1304" s="34">
        <v>0</v>
      </c>
      <c r="P1304" s="34">
        <v>0</v>
      </c>
      <c r="Q1304" s="34">
        <v>26</v>
      </c>
      <c r="R1304" s="34">
        <v>33</v>
      </c>
      <c r="S1304" s="34">
        <v>0</v>
      </c>
      <c r="T1304" s="34">
        <v>0</v>
      </c>
      <c r="U1304" s="34">
        <v>0</v>
      </c>
      <c r="V1304" s="34">
        <v>0</v>
      </c>
      <c r="W1304" s="34">
        <v>0</v>
      </c>
      <c r="X1304" s="34">
        <v>0</v>
      </c>
      <c r="Y1304" s="34">
        <v>0</v>
      </c>
      <c r="Z1304" s="34">
        <v>0</v>
      </c>
      <c r="AA1304" s="34">
        <v>3</v>
      </c>
      <c r="AB1304" s="34">
        <v>26</v>
      </c>
      <c r="AC1304" s="34">
        <v>0</v>
      </c>
      <c r="AD1304" s="34">
        <v>0</v>
      </c>
      <c r="AE1304" s="34">
        <v>0</v>
      </c>
      <c r="AF1304" s="34">
        <v>0</v>
      </c>
      <c r="AG1304" s="34">
        <v>0</v>
      </c>
      <c r="AH1304" s="34">
        <v>0</v>
      </c>
      <c r="AI1304" s="34">
        <v>0</v>
      </c>
      <c r="AJ1304" s="34">
        <v>0</v>
      </c>
      <c r="AK1304" s="34">
        <v>0</v>
      </c>
      <c r="AL1304" s="34">
        <v>0</v>
      </c>
      <c r="AM1304" s="34">
        <v>0</v>
      </c>
      <c r="AN1304" s="34">
        <v>0</v>
      </c>
      <c r="AO1304" s="34">
        <v>0</v>
      </c>
      <c r="AP1304" s="34">
        <v>0</v>
      </c>
      <c r="AQ1304" s="34">
        <v>0</v>
      </c>
      <c r="AR1304" s="34">
        <v>0</v>
      </c>
      <c r="AS1304" s="34">
        <v>0</v>
      </c>
      <c r="AT1304" s="34">
        <v>0</v>
      </c>
      <c r="AU1304" s="34">
        <f t="shared" si="148"/>
        <v>29</v>
      </c>
      <c r="AV1304" s="34">
        <f t="shared" si="148"/>
        <v>59</v>
      </c>
      <c r="AW1304" s="83" t="s">
        <v>267</v>
      </c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</row>
    <row r="1305" spans="1:61" ht="15.75">
      <c r="A1305" s="76"/>
      <c r="B1305" s="8">
        <v>2019</v>
      </c>
      <c r="C1305" s="34">
        <v>0</v>
      </c>
      <c r="D1305" s="34">
        <v>0</v>
      </c>
      <c r="E1305" s="34">
        <v>0</v>
      </c>
      <c r="F1305" s="34">
        <v>0</v>
      </c>
      <c r="G1305" s="34">
        <v>0</v>
      </c>
      <c r="H1305" s="34">
        <v>0</v>
      </c>
      <c r="I1305" s="34">
        <v>0</v>
      </c>
      <c r="J1305" s="34">
        <v>0</v>
      </c>
      <c r="K1305" s="34">
        <v>0</v>
      </c>
      <c r="L1305" s="34">
        <v>0</v>
      </c>
      <c r="M1305" s="34">
        <v>0</v>
      </c>
      <c r="N1305" s="34">
        <v>0</v>
      </c>
      <c r="O1305" s="34">
        <v>0</v>
      </c>
      <c r="P1305" s="34">
        <v>0</v>
      </c>
      <c r="Q1305" s="34">
        <v>1</v>
      </c>
      <c r="R1305" s="34">
        <v>5</v>
      </c>
      <c r="S1305" s="34">
        <v>0</v>
      </c>
      <c r="T1305" s="34">
        <v>0</v>
      </c>
      <c r="U1305" s="34">
        <v>0</v>
      </c>
      <c r="V1305" s="34">
        <v>0</v>
      </c>
      <c r="W1305" s="34">
        <v>0</v>
      </c>
      <c r="X1305" s="34">
        <v>0</v>
      </c>
      <c r="Y1305" s="34">
        <v>0</v>
      </c>
      <c r="Z1305" s="34">
        <v>0</v>
      </c>
      <c r="AA1305" s="34">
        <v>1</v>
      </c>
      <c r="AB1305" s="34">
        <v>6</v>
      </c>
      <c r="AC1305" s="34">
        <v>0</v>
      </c>
      <c r="AD1305" s="34">
        <v>0</v>
      </c>
      <c r="AE1305" s="34">
        <v>0</v>
      </c>
      <c r="AF1305" s="34">
        <v>0</v>
      </c>
      <c r="AG1305" s="34">
        <v>0</v>
      </c>
      <c r="AH1305" s="34">
        <v>0</v>
      </c>
      <c r="AI1305" s="34">
        <v>0</v>
      </c>
      <c r="AJ1305" s="34">
        <v>0</v>
      </c>
      <c r="AK1305" s="34">
        <v>0</v>
      </c>
      <c r="AL1305" s="34">
        <v>0</v>
      </c>
      <c r="AM1305" s="34">
        <v>0</v>
      </c>
      <c r="AN1305" s="34">
        <v>0</v>
      </c>
      <c r="AO1305" s="34">
        <v>0</v>
      </c>
      <c r="AP1305" s="34">
        <v>0</v>
      </c>
      <c r="AQ1305" s="34">
        <v>0</v>
      </c>
      <c r="AR1305" s="34">
        <v>0</v>
      </c>
      <c r="AS1305" s="34">
        <v>0</v>
      </c>
      <c r="AT1305" s="34">
        <v>0</v>
      </c>
      <c r="AU1305" s="34">
        <f t="shared" si="148"/>
        <v>2</v>
      </c>
      <c r="AV1305" s="34">
        <f t="shared" si="148"/>
        <v>11</v>
      </c>
      <c r="AW1305" s="84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</row>
    <row r="1306" spans="1:61" ht="15.75">
      <c r="A1306" s="77"/>
      <c r="B1306" s="8">
        <v>2020</v>
      </c>
      <c r="C1306" s="34">
        <v>0</v>
      </c>
      <c r="D1306" s="34">
        <v>0</v>
      </c>
      <c r="E1306" s="34">
        <v>3</v>
      </c>
      <c r="F1306" s="34">
        <v>25</v>
      </c>
      <c r="G1306" s="34">
        <v>0</v>
      </c>
      <c r="H1306" s="34">
        <v>0</v>
      </c>
      <c r="I1306" s="34">
        <v>0</v>
      </c>
      <c r="J1306" s="34">
        <v>0</v>
      </c>
      <c r="K1306" s="34">
        <v>0</v>
      </c>
      <c r="L1306" s="34">
        <v>0</v>
      </c>
      <c r="M1306" s="34">
        <v>0</v>
      </c>
      <c r="N1306" s="34">
        <v>0</v>
      </c>
      <c r="O1306" s="34">
        <v>0</v>
      </c>
      <c r="P1306" s="34">
        <v>0</v>
      </c>
      <c r="Q1306" s="34">
        <v>78</v>
      </c>
      <c r="R1306" s="34">
        <v>95</v>
      </c>
      <c r="S1306" s="34">
        <v>0</v>
      </c>
      <c r="T1306" s="34">
        <v>0</v>
      </c>
      <c r="U1306" s="34">
        <v>0</v>
      </c>
      <c r="V1306" s="34">
        <v>0</v>
      </c>
      <c r="W1306" s="34">
        <v>0</v>
      </c>
      <c r="X1306" s="34">
        <v>0</v>
      </c>
      <c r="Y1306" s="34">
        <v>0</v>
      </c>
      <c r="Z1306" s="34">
        <v>0</v>
      </c>
      <c r="AA1306" s="34">
        <v>3</v>
      </c>
      <c r="AB1306" s="34">
        <v>54</v>
      </c>
      <c r="AC1306" s="34">
        <v>0</v>
      </c>
      <c r="AD1306" s="34">
        <v>0</v>
      </c>
      <c r="AE1306" s="34">
        <v>0</v>
      </c>
      <c r="AF1306" s="34">
        <v>0</v>
      </c>
      <c r="AG1306" s="34">
        <v>0</v>
      </c>
      <c r="AH1306" s="34">
        <v>0</v>
      </c>
      <c r="AI1306" s="34">
        <v>13</v>
      </c>
      <c r="AJ1306" s="34">
        <v>12</v>
      </c>
      <c r="AK1306" s="34">
        <v>0</v>
      </c>
      <c r="AL1306" s="34">
        <v>0</v>
      </c>
      <c r="AM1306" s="34">
        <v>0</v>
      </c>
      <c r="AN1306" s="34">
        <v>0</v>
      </c>
      <c r="AO1306" s="34">
        <v>0</v>
      </c>
      <c r="AP1306" s="34">
        <v>0</v>
      </c>
      <c r="AQ1306" s="34">
        <v>0</v>
      </c>
      <c r="AR1306" s="34">
        <v>0</v>
      </c>
      <c r="AS1306" s="34">
        <v>0</v>
      </c>
      <c r="AT1306" s="34">
        <v>0</v>
      </c>
      <c r="AU1306" s="34">
        <f t="shared" si="148"/>
        <v>97</v>
      </c>
      <c r="AV1306" s="34">
        <f t="shared" si="148"/>
        <v>186</v>
      </c>
      <c r="AW1306" s="85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</row>
    <row r="1307" spans="1:61" ht="15.75">
      <c r="A1307" s="75" t="s">
        <v>19</v>
      </c>
      <c r="B1307" s="8">
        <v>2018</v>
      </c>
      <c r="C1307" s="34">
        <v>0</v>
      </c>
      <c r="D1307" s="34">
        <v>0</v>
      </c>
      <c r="E1307" s="34">
        <v>0</v>
      </c>
      <c r="F1307" s="34">
        <v>0</v>
      </c>
      <c r="G1307" s="34">
        <v>0</v>
      </c>
      <c r="H1307" s="34">
        <v>0</v>
      </c>
      <c r="I1307" s="34">
        <v>0</v>
      </c>
      <c r="J1307" s="34">
        <v>0</v>
      </c>
      <c r="K1307" s="34">
        <v>412</v>
      </c>
      <c r="L1307" s="34">
        <v>823.2891879</v>
      </c>
      <c r="M1307" s="34">
        <v>0</v>
      </c>
      <c r="N1307" s="34">
        <v>0</v>
      </c>
      <c r="O1307" s="34">
        <v>0</v>
      </c>
      <c r="P1307" s="34">
        <v>0</v>
      </c>
      <c r="Q1307" s="34">
        <v>0</v>
      </c>
      <c r="R1307" s="34">
        <v>0</v>
      </c>
      <c r="S1307" s="34">
        <v>0</v>
      </c>
      <c r="T1307" s="34">
        <v>0</v>
      </c>
      <c r="U1307" s="34">
        <v>0</v>
      </c>
      <c r="V1307" s="34">
        <v>0</v>
      </c>
      <c r="W1307" s="34">
        <v>0</v>
      </c>
      <c r="X1307" s="34">
        <v>0</v>
      </c>
      <c r="Y1307" s="34">
        <v>0</v>
      </c>
      <c r="Z1307" s="34">
        <v>0</v>
      </c>
      <c r="AA1307" s="34">
        <v>0</v>
      </c>
      <c r="AB1307" s="34">
        <v>0</v>
      </c>
      <c r="AC1307" s="34">
        <v>0</v>
      </c>
      <c r="AD1307" s="34">
        <v>0</v>
      </c>
      <c r="AE1307" s="34">
        <v>0.55200000000000005</v>
      </c>
      <c r="AF1307" s="34">
        <v>7.1598792299999996</v>
      </c>
      <c r="AG1307" s="34">
        <v>0</v>
      </c>
      <c r="AH1307" s="34">
        <v>0</v>
      </c>
      <c r="AI1307" s="34">
        <v>0</v>
      </c>
      <c r="AJ1307" s="34">
        <v>0</v>
      </c>
      <c r="AK1307" s="34">
        <v>1656.6389999999999</v>
      </c>
      <c r="AL1307" s="34">
        <v>748.70006920000003</v>
      </c>
      <c r="AM1307" s="34">
        <v>0</v>
      </c>
      <c r="AN1307" s="34">
        <v>0</v>
      </c>
      <c r="AO1307" s="34">
        <v>0</v>
      </c>
      <c r="AP1307" s="34">
        <v>0</v>
      </c>
      <c r="AQ1307" s="34">
        <v>0</v>
      </c>
      <c r="AR1307" s="34">
        <v>0</v>
      </c>
      <c r="AS1307" s="34">
        <v>0</v>
      </c>
      <c r="AT1307" s="34">
        <v>0</v>
      </c>
      <c r="AU1307" s="34">
        <f t="shared" si="148"/>
        <v>2069.1909999999998</v>
      </c>
      <c r="AV1307" s="34">
        <f t="shared" si="148"/>
        <v>1579.1491363300001</v>
      </c>
      <c r="AW1307" s="83" t="s">
        <v>268</v>
      </c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</row>
    <row r="1308" spans="1:61" ht="15.75">
      <c r="A1308" s="76"/>
      <c r="B1308" s="8">
        <v>2019</v>
      </c>
      <c r="C1308" s="34">
        <v>0</v>
      </c>
      <c r="D1308" s="34">
        <v>0</v>
      </c>
      <c r="E1308" s="34">
        <v>0</v>
      </c>
      <c r="F1308" s="34">
        <v>0</v>
      </c>
      <c r="G1308" s="34">
        <v>0</v>
      </c>
      <c r="H1308" s="34">
        <v>0</v>
      </c>
      <c r="I1308" s="34">
        <v>0</v>
      </c>
      <c r="J1308" s="34">
        <v>0</v>
      </c>
      <c r="K1308" s="34">
        <v>455</v>
      </c>
      <c r="L1308" s="34">
        <v>1021</v>
      </c>
      <c r="M1308" s="34">
        <v>0</v>
      </c>
      <c r="N1308" s="34">
        <v>0</v>
      </c>
      <c r="O1308" s="34">
        <v>0</v>
      </c>
      <c r="P1308" s="34">
        <v>0</v>
      </c>
      <c r="Q1308" s="34">
        <v>0</v>
      </c>
      <c r="R1308" s="34">
        <v>0</v>
      </c>
      <c r="S1308" s="34">
        <v>0</v>
      </c>
      <c r="T1308" s="34">
        <v>0</v>
      </c>
      <c r="U1308" s="34">
        <v>0</v>
      </c>
      <c r="V1308" s="34">
        <v>0</v>
      </c>
      <c r="W1308" s="34">
        <v>0</v>
      </c>
      <c r="X1308" s="34">
        <v>0</v>
      </c>
      <c r="Y1308" s="34">
        <v>0</v>
      </c>
      <c r="Z1308" s="34">
        <v>0</v>
      </c>
      <c r="AA1308" s="34">
        <v>0</v>
      </c>
      <c r="AB1308" s="34">
        <v>0</v>
      </c>
      <c r="AC1308" s="34">
        <v>0</v>
      </c>
      <c r="AD1308" s="34">
        <v>0</v>
      </c>
      <c r="AE1308" s="34">
        <v>1</v>
      </c>
      <c r="AF1308" s="34">
        <v>10</v>
      </c>
      <c r="AG1308" s="34">
        <v>0</v>
      </c>
      <c r="AH1308" s="34">
        <v>0</v>
      </c>
      <c r="AI1308" s="34">
        <v>0</v>
      </c>
      <c r="AJ1308" s="34">
        <v>0</v>
      </c>
      <c r="AK1308" s="34">
        <v>0</v>
      </c>
      <c r="AL1308" s="34">
        <v>0</v>
      </c>
      <c r="AM1308" s="34">
        <v>0</v>
      </c>
      <c r="AN1308" s="34">
        <v>0</v>
      </c>
      <c r="AO1308" s="34">
        <v>0</v>
      </c>
      <c r="AP1308" s="34">
        <v>0</v>
      </c>
      <c r="AQ1308" s="34">
        <v>0</v>
      </c>
      <c r="AR1308" s="34">
        <v>0</v>
      </c>
      <c r="AS1308" s="34">
        <v>0</v>
      </c>
      <c r="AT1308" s="34">
        <v>0</v>
      </c>
      <c r="AU1308" s="34">
        <f t="shared" si="148"/>
        <v>456</v>
      </c>
      <c r="AV1308" s="34">
        <f t="shared" si="148"/>
        <v>1031</v>
      </c>
      <c r="AW1308" s="84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</row>
    <row r="1309" spans="1:61" ht="15.75">
      <c r="A1309" s="77"/>
      <c r="B1309" s="8">
        <v>2020</v>
      </c>
      <c r="C1309" s="34">
        <v>0</v>
      </c>
      <c r="D1309" s="34">
        <v>0</v>
      </c>
      <c r="E1309" s="34">
        <v>0</v>
      </c>
      <c r="F1309" s="34">
        <v>0</v>
      </c>
      <c r="G1309" s="34">
        <v>0</v>
      </c>
      <c r="H1309" s="34">
        <v>0</v>
      </c>
      <c r="I1309" s="34">
        <v>0</v>
      </c>
      <c r="J1309" s="34">
        <v>0</v>
      </c>
      <c r="K1309" s="34">
        <v>66</v>
      </c>
      <c r="L1309" s="34">
        <v>139</v>
      </c>
      <c r="M1309" s="34">
        <v>0</v>
      </c>
      <c r="N1309" s="34">
        <v>0</v>
      </c>
      <c r="O1309" s="34">
        <v>0</v>
      </c>
      <c r="P1309" s="34">
        <v>0</v>
      </c>
      <c r="Q1309" s="34">
        <v>0</v>
      </c>
      <c r="R1309" s="34">
        <v>0</v>
      </c>
      <c r="S1309" s="34">
        <v>0</v>
      </c>
      <c r="T1309" s="34">
        <v>0</v>
      </c>
      <c r="U1309" s="34">
        <v>0</v>
      </c>
      <c r="V1309" s="34">
        <v>0</v>
      </c>
      <c r="W1309" s="34">
        <v>0</v>
      </c>
      <c r="X1309" s="34">
        <v>0</v>
      </c>
      <c r="Y1309" s="34">
        <v>0</v>
      </c>
      <c r="Z1309" s="34">
        <v>0</v>
      </c>
      <c r="AA1309" s="34">
        <v>0</v>
      </c>
      <c r="AB1309" s="34">
        <v>0</v>
      </c>
      <c r="AC1309" s="34">
        <v>0</v>
      </c>
      <c r="AD1309" s="34">
        <v>0</v>
      </c>
      <c r="AE1309" s="34">
        <v>1</v>
      </c>
      <c r="AF1309" s="34">
        <v>14</v>
      </c>
      <c r="AG1309" s="34">
        <v>0</v>
      </c>
      <c r="AH1309" s="34">
        <v>0</v>
      </c>
      <c r="AI1309" s="34">
        <v>0</v>
      </c>
      <c r="AJ1309" s="34">
        <v>0</v>
      </c>
      <c r="AK1309" s="34">
        <v>0</v>
      </c>
      <c r="AL1309" s="34">
        <v>0</v>
      </c>
      <c r="AM1309" s="34">
        <v>0</v>
      </c>
      <c r="AN1309" s="34">
        <v>0</v>
      </c>
      <c r="AO1309" s="34">
        <v>0</v>
      </c>
      <c r="AP1309" s="34">
        <v>0</v>
      </c>
      <c r="AQ1309" s="34">
        <v>0</v>
      </c>
      <c r="AR1309" s="34">
        <v>0</v>
      </c>
      <c r="AS1309" s="34">
        <v>0</v>
      </c>
      <c r="AT1309" s="34">
        <v>0</v>
      </c>
      <c r="AU1309" s="34">
        <f t="shared" si="148"/>
        <v>67</v>
      </c>
      <c r="AV1309" s="34">
        <f t="shared" si="148"/>
        <v>153</v>
      </c>
      <c r="AW1309" s="85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</row>
    <row r="1310" spans="1:61" ht="15.75">
      <c r="A1310" s="75" t="s">
        <v>20</v>
      </c>
      <c r="B1310" s="8">
        <v>2018</v>
      </c>
      <c r="C1310" s="34">
        <v>0</v>
      </c>
      <c r="D1310" s="34">
        <v>0</v>
      </c>
      <c r="E1310" s="34">
        <v>0.03</v>
      </c>
      <c r="F1310" s="34">
        <v>0.2387</v>
      </c>
      <c r="G1310" s="34">
        <v>0</v>
      </c>
      <c r="H1310" s="34">
        <v>0</v>
      </c>
      <c r="I1310" s="34">
        <v>0</v>
      </c>
      <c r="J1310" s="34">
        <v>0</v>
      </c>
      <c r="K1310" s="34">
        <v>0</v>
      </c>
      <c r="L1310" s="34">
        <v>0</v>
      </c>
      <c r="M1310" s="34">
        <v>0</v>
      </c>
      <c r="N1310" s="34">
        <v>0</v>
      </c>
      <c r="O1310" s="34">
        <v>0</v>
      </c>
      <c r="P1310" s="34">
        <v>0</v>
      </c>
      <c r="Q1310" s="34">
        <v>0</v>
      </c>
      <c r="R1310" s="34">
        <v>0</v>
      </c>
      <c r="S1310" s="34">
        <v>0</v>
      </c>
      <c r="T1310" s="34">
        <v>0</v>
      </c>
      <c r="U1310" s="34">
        <v>0</v>
      </c>
      <c r="V1310" s="34">
        <v>0</v>
      </c>
      <c r="W1310" s="34">
        <v>0</v>
      </c>
      <c r="X1310" s="34">
        <v>0</v>
      </c>
      <c r="Y1310" s="34">
        <v>0</v>
      </c>
      <c r="Z1310" s="34">
        <v>0</v>
      </c>
      <c r="AA1310" s="34">
        <v>0</v>
      </c>
      <c r="AB1310" s="34">
        <v>0</v>
      </c>
      <c r="AC1310" s="34">
        <v>0</v>
      </c>
      <c r="AD1310" s="34">
        <v>0</v>
      </c>
      <c r="AE1310" s="34">
        <v>0</v>
      </c>
      <c r="AF1310" s="34">
        <v>0</v>
      </c>
      <c r="AG1310" s="34">
        <v>0</v>
      </c>
      <c r="AH1310" s="34">
        <v>0</v>
      </c>
      <c r="AI1310" s="34">
        <v>0</v>
      </c>
      <c r="AJ1310" s="34">
        <v>0</v>
      </c>
      <c r="AK1310" s="34">
        <v>0</v>
      </c>
      <c r="AL1310" s="34">
        <v>0</v>
      </c>
      <c r="AM1310" s="34">
        <v>0</v>
      </c>
      <c r="AN1310" s="34">
        <v>0</v>
      </c>
      <c r="AO1310" s="34">
        <v>0</v>
      </c>
      <c r="AP1310" s="34">
        <v>0</v>
      </c>
      <c r="AQ1310" s="34">
        <v>2.3E-2</v>
      </c>
      <c r="AR1310" s="34">
        <v>2.8070000000000001E-2</v>
      </c>
      <c r="AS1310" s="34">
        <v>0</v>
      </c>
      <c r="AT1310" s="34">
        <v>0</v>
      </c>
      <c r="AU1310" s="34">
        <f t="shared" si="148"/>
        <v>5.2999999999999999E-2</v>
      </c>
      <c r="AV1310" s="34">
        <f t="shared" si="148"/>
        <v>0.26677000000000001</v>
      </c>
      <c r="AW1310" s="83" t="s">
        <v>269</v>
      </c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</row>
    <row r="1311" spans="1:61" ht="15.75">
      <c r="A1311" s="76"/>
      <c r="B1311" s="8">
        <v>2019</v>
      </c>
      <c r="C1311" s="34">
        <v>0</v>
      </c>
      <c r="D1311" s="34">
        <v>0</v>
      </c>
      <c r="E1311" s="34">
        <v>0</v>
      </c>
      <c r="F1311" s="34">
        <v>0</v>
      </c>
      <c r="G1311" s="34">
        <v>0</v>
      </c>
      <c r="H1311" s="34">
        <v>0</v>
      </c>
      <c r="I1311" s="34">
        <v>0</v>
      </c>
      <c r="J1311" s="34">
        <v>0</v>
      </c>
      <c r="K1311" s="34">
        <v>0</v>
      </c>
      <c r="L1311" s="34">
        <v>0</v>
      </c>
      <c r="M1311" s="34">
        <v>0</v>
      </c>
      <c r="N1311" s="34">
        <v>0</v>
      </c>
      <c r="O1311" s="34">
        <v>0</v>
      </c>
      <c r="P1311" s="34">
        <v>0</v>
      </c>
      <c r="Q1311" s="34">
        <v>0</v>
      </c>
      <c r="R1311" s="34">
        <v>0</v>
      </c>
      <c r="S1311" s="34">
        <v>0</v>
      </c>
      <c r="T1311" s="34">
        <v>0</v>
      </c>
      <c r="U1311" s="34">
        <v>0</v>
      </c>
      <c r="V1311" s="34">
        <v>0</v>
      </c>
      <c r="W1311" s="34">
        <v>0</v>
      </c>
      <c r="X1311" s="34">
        <v>0</v>
      </c>
      <c r="Y1311" s="34">
        <v>0</v>
      </c>
      <c r="Z1311" s="34">
        <v>0</v>
      </c>
      <c r="AA1311" s="34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0</v>
      </c>
      <c r="AO1311" s="34">
        <v>0</v>
      </c>
      <c r="AP1311" s="34">
        <v>0</v>
      </c>
      <c r="AQ1311" s="34">
        <v>0</v>
      </c>
      <c r="AR1311" s="34">
        <v>0</v>
      </c>
      <c r="AS1311" s="34">
        <v>0</v>
      </c>
      <c r="AT1311" s="34">
        <v>0</v>
      </c>
      <c r="AU1311" s="34">
        <f t="shared" si="148"/>
        <v>0</v>
      </c>
      <c r="AV1311" s="34">
        <f t="shared" si="148"/>
        <v>0</v>
      </c>
      <c r="AW1311" s="84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</row>
    <row r="1312" spans="1:61" ht="15.75">
      <c r="A1312" s="77"/>
      <c r="B1312" s="8">
        <v>2020</v>
      </c>
      <c r="C1312" s="34">
        <v>0</v>
      </c>
      <c r="D1312" s="34">
        <v>0</v>
      </c>
      <c r="E1312" s="34">
        <v>0</v>
      </c>
      <c r="F1312" s="34">
        <v>0</v>
      </c>
      <c r="G1312" s="34">
        <v>0</v>
      </c>
      <c r="H1312" s="34">
        <v>0</v>
      </c>
      <c r="I1312" s="34">
        <v>0</v>
      </c>
      <c r="J1312" s="34">
        <v>0</v>
      </c>
      <c r="K1312" s="34">
        <v>0</v>
      </c>
      <c r="L1312" s="34">
        <v>0</v>
      </c>
      <c r="M1312" s="34">
        <v>0</v>
      </c>
      <c r="N1312" s="34">
        <v>0</v>
      </c>
      <c r="O1312" s="34">
        <v>0</v>
      </c>
      <c r="P1312" s="34">
        <v>0</v>
      </c>
      <c r="Q1312" s="34">
        <v>0</v>
      </c>
      <c r="R1312" s="34">
        <v>0</v>
      </c>
      <c r="S1312" s="34">
        <v>0</v>
      </c>
      <c r="T1312" s="34">
        <v>0</v>
      </c>
      <c r="U1312" s="34">
        <v>0</v>
      </c>
      <c r="V1312" s="34">
        <v>0</v>
      </c>
      <c r="W1312" s="34">
        <v>0</v>
      </c>
      <c r="X1312" s="34">
        <v>0</v>
      </c>
      <c r="Y1312" s="34">
        <v>0</v>
      </c>
      <c r="Z1312" s="34">
        <v>0</v>
      </c>
      <c r="AA1312" s="34">
        <v>0</v>
      </c>
      <c r="AB1312" s="34">
        <v>0</v>
      </c>
      <c r="AC1312" s="34">
        <v>0</v>
      </c>
      <c r="AD1312" s="34">
        <v>0</v>
      </c>
      <c r="AE1312" s="34">
        <v>0</v>
      </c>
      <c r="AF1312" s="34">
        <v>0</v>
      </c>
      <c r="AG1312" s="34">
        <v>0</v>
      </c>
      <c r="AH1312" s="34">
        <v>0</v>
      </c>
      <c r="AI1312" s="34">
        <v>0</v>
      </c>
      <c r="AJ1312" s="34">
        <v>0</v>
      </c>
      <c r="AK1312" s="34">
        <v>0</v>
      </c>
      <c r="AL1312" s="34">
        <v>0</v>
      </c>
      <c r="AM1312" s="34">
        <v>0</v>
      </c>
      <c r="AN1312" s="34">
        <v>0</v>
      </c>
      <c r="AO1312" s="34">
        <v>0</v>
      </c>
      <c r="AP1312" s="34">
        <v>0</v>
      </c>
      <c r="AQ1312" s="34">
        <v>0</v>
      </c>
      <c r="AR1312" s="34">
        <v>0</v>
      </c>
      <c r="AS1312" s="34">
        <v>0</v>
      </c>
      <c r="AT1312" s="34">
        <v>0</v>
      </c>
      <c r="AU1312" s="34">
        <f t="shared" si="148"/>
        <v>0</v>
      </c>
      <c r="AV1312" s="34">
        <f t="shared" si="148"/>
        <v>0</v>
      </c>
      <c r="AW1312" s="85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</row>
    <row r="1313" spans="1:61" ht="15.75">
      <c r="A1313" s="75" t="s">
        <v>21</v>
      </c>
      <c r="B1313" s="8">
        <v>2018</v>
      </c>
      <c r="C1313" s="34">
        <v>0</v>
      </c>
      <c r="D1313" s="34">
        <v>0</v>
      </c>
      <c r="E1313" s="34">
        <v>0</v>
      </c>
      <c r="F1313" s="34">
        <v>0</v>
      </c>
      <c r="G1313" s="34">
        <v>0</v>
      </c>
      <c r="H1313" s="34">
        <v>0</v>
      </c>
      <c r="I1313" s="34">
        <v>0</v>
      </c>
      <c r="J1313" s="34">
        <v>0</v>
      </c>
      <c r="K1313" s="34">
        <v>0</v>
      </c>
      <c r="L1313" s="34">
        <v>0</v>
      </c>
      <c r="M1313" s="34">
        <v>0</v>
      </c>
      <c r="N1313" s="34">
        <v>0</v>
      </c>
      <c r="O1313" s="34">
        <v>0</v>
      </c>
      <c r="P1313" s="34">
        <v>0</v>
      </c>
      <c r="Q1313" s="34">
        <v>0</v>
      </c>
      <c r="R1313" s="34">
        <v>0</v>
      </c>
      <c r="S1313" s="34">
        <v>0</v>
      </c>
      <c r="T1313" s="34">
        <v>0</v>
      </c>
      <c r="U1313" s="34">
        <v>0</v>
      </c>
      <c r="V1313" s="34">
        <v>0</v>
      </c>
      <c r="W1313" s="34">
        <v>0</v>
      </c>
      <c r="X1313" s="34">
        <v>0</v>
      </c>
      <c r="Y1313" s="34">
        <v>0</v>
      </c>
      <c r="Z1313" s="34">
        <v>0</v>
      </c>
      <c r="AA1313" s="34">
        <v>0</v>
      </c>
      <c r="AB1313" s="34">
        <v>0</v>
      </c>
      <c r="AC1313" s="34">
        <v>0</v>
      </c>
      <c r="AD1313" s="34">
        <v>0</v>
      </c>
      <c r="AE1313" s="34">
        <v>0</v>
      </c>
      <c r="AF1313" s="34">
        <v>0</v>
      </c>
      <c r="AG1313" s="34">
        <v>0</v>
      </c>
      <c r="AH1313" s="34">
        <v>0</v>
      </c>
      <c r="AI1313" s="34">
        <v>0</v>
      </c>
      <c r="AJ1313" s="34">
        <v>0</v>
      </c>
      <c r="AK1313" s="34">
        <v>0</v>
      </c>
      <c r="AL1313" s="34">
        <v>0</v>
      </c>
      <c r="AM1313" s="34">
        <v>0</v>
      </c>
      <c r="AN1313" s="34">
        <v>0</v>
      </c>
      <c r="AO1313" s="34">
        <v>0</v>
      </c>
      <c r="AP1313" s="34">
        <v>0</v>
      </c>
      <c r="AQ1313" s="34">
        <v>0</v>
      </c>
      <c r="AR1313" s="34">
        <v>0</v>
      </c>
      <c r="AS1313" s="34">
        <v>0</v>
      </c>
      <c r="AT1313" s="34">
        <v>0</v>
      </c>
      <c r="AU1313" s="34">
        <f t="shared" ref="AU1313:AU1362" si="149">SUM(C1313,E1313,G1313,I1313,K1313,M1313,O1313,Q1313,S1313,U1313,W1313,Y1313,AA1313,AC1313,AE1313,AG1313,AI1313,AK1313,AM1313,AQ1313,AS1313)</f>
        <v>0</v>
      </c>
      <c r="AV1313" s="34">
        <f t="shared" ref="AV1313:AV1362" si="150">SUM(D1313,F1313,H1313,J1313,L1313,N1313,P1313,R1313,T1313,V1313,X1313,Z1313,AB1313,AD1313,AF1313,AH1313,AJ1313,AL1313,AN1313,AR1313,AT1313)</f>
        <v>0</v>
      </c>
      <c r="AW1313" s="83" t="s">
        <v>270</v>
      </c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</row>
    <row r="1314" spans="1:61" ht="15.75">
      <c r="A1314" s="76"/>
      <c r="B1314" s="8">
        <v>2019</v>
      </c>
      <c r="C1314" s="34">
        <v>0</v>
      </c>
      <c r="D1314" s="34">
        <v>0</v>
      </c>
      <c r="E1314" s="34">
        <v>0</v>
      </c>
      <c r="F1314" s="34">
        <v>0</v>
      </c>
      <c r="G1314" s="34">
        <v>0</v>
      </c>
      <c r="H1314" s="34">
        <v>0</v>
      </c>
      <c r="I1314" s="34">
        <v>0</v>
      </c>
      <c r="J1314" s="34">
        <v>0</v>
      </c>
      <c r="K1314" s="34">
        <v>0</v>
      </c>
      <c r="L1314" s="34">
        <v>0</v>
      </c>
      <c r="M1314" s="34">
        <v>0</v>
      </c>
      <c r="N1314" s="34">
        <v>0</v>
      </c>
      <c r="O1314" s="34">
        <v>0</v>
      </c>
      <c r="P1314" s="34">
        <v>0</v>
      </c>
      <c r="Q1314" s="34">
        <v>0</v>
      </c>
      <c r="R1314" s="34">
        <v>0</v>
      </c>
      <c r="S1314" s="34">
        <v>0</v>
      </c>
      <c r="T1314" s="34">
        <v>0</v>
      </c>
      <c r="U1314" s="34">
        <v>0</v>
      </c>
      <c r="V1314" s="34">
        <v>0</v>
      </c>
      <c r="W1314" s="34">
        <v>0</v>
      </c>
      <c r="X1314" s="34">
        <v>0</v>
      </c>
      <c r="Y1314" s="34">
        <v>0</v>
      </c>
      <c r="Z1314" s="34">
        <v>0</v>
      </c>
      <c r="AA1314" s="34">
        <v>0</v>
      </c>
      <c r="AB1314" s="34">
        <v>0</v>
      </c>
      <c r="AC1314" s="34">
        <v>0</v>
      </c>
      <c r="AD1314" s="34">
        <v>0</v>
      </c>
      <c r="AE1314" s="34">
        <v>0</v>
      </c>
      <c r="AF1314" s="34">
        <v>0</v>
      </c>
      <c r="AG1314" s="34">
        <v>0</v>
      </c>
      <c r="AH1314" s="34">
        <v>0</v>
      </c>
      <c r="AI1314" s="34">
        <v>0</v>
      </c>
      <c r="AJ1314" s="34">
        <v>0</v>
      </c>
      <c r="AK1314" s="34">
        <v>0</v>
      </c>
      <c r="AL1314" s="34">
        <v>0</v>
      </c>
      <c r="AM1314" s="34">
        <v>0</v>
      </c>
      <c r="AN1314" s="34">
        <v>0</v>
      </c>
      <c r="AO1314" s="34">
        <v>0</v>
      </c>
      <c r="AP1314" s="34">
        <v>0</v>
      </c>
      <c r="AQ1314" s="34">
        <v>0</v>
      </c>
      <c r="AR1314" s="34">
        <v>0</v>
      </c>
      <c r="AS1314" s="34">
        <v>0</v>
      </c>
      <c r="AT1314" s="34">
        <v>0</v>
      </c>
      <c r="AU1314" s="34">
        <f t="shared" si="149"/>
        <v>0</v>
      </c>
      <c r="AV1314" s="34">
        <f t="shared" si="150"/>
        <v>0</v>
      </c>
      <c r="AW1314" s="84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</row>
    <row r="1315" spans="1:61" ht="15.75">
      <c r="A1315" s="77"/>
      <c r="B1315" s="8">
        <v>2020</v>
      </c>
      <c r="C1315" s="34">
        <v>0</v>
      </c>
      <c r="D1315" s="34">
        <v>0</v>
      </c>
      <c r="E1315" s="34">
        <v>0</v>
      </c>
      <c r="F1315" s="34">
        <v>0</v>
      </c>
      <c r="G1315" s="34">
        <v>0</v>
      </c>
      <c r="H1315" s="34">
        <v>0</v>
      </c>
      <c r="I1315" s="34">
        <v>0</v>
      </c>
      <c r="J1315" s="34">
        <v>0</v>
      </c>
      <c r="K1315" s="34">
        <v>0</v>
      </c>
      <c r="L1315" s="34">
        <v>0</v>
      </c>
      <c r="M1315" s="34">
        <v>0</v>
      </c>
      <c r="N1315" s="34">
        <v>0</v>
      </c>
      <c r="O1315" s="34">
        <v>0</v>
      </c>
      <c r="P1315" s="34">
        <v>0</v>
      </c>
      <c r="Q1315" s="34">
        <v>0</v>
      </c>
      <c r="R1315" s="34">
        <v>0</v>
      </c>
      <c r="S1315" s="34">
        <v>0</v>
      </c>
      <c r="T1315" s="34">
        <v>0</v>
      </c>
      <c r="U1315" s="34">
        <v>0</v>
      </c>
      <c r="V1315" s="34">
        <v>0</v>
      </c>
      <c r="W1315" s="34">
        <v>0</v>
      </c>
      <c r="X1315" s="34">
        <v>0</v>
      </c>
      <c r="Y1315" s="34">
        <v>0</v>
      </c>
      <c r="Z1315" s="34">
        <v>0</v>
      </c>
      <c r="AA1315" s="34">
        <v>0</v>
      </c>
      <c r="AB1315" s="34">
        <v>0</v>
      </c>
      <c r="AC1315" s="34">
        <v>0</v>
      </c>
      <c r="AD1315" s="34">
        <v>0</v>
      </c>
      <c r="AE1315" s="34">
        <v>0</v>
      </c>
      <c r="AF1315" s="34">
        <v>0</v>
      </c>
      <c r="AG1315" s="34">
        <v>0</v>
      </c>
      <c r="AH1315" s="34">
        <v>0</v>
      </c>
      <c r="AI1315" s="34">
        <v>0</v>
      </c>
      <c r="AJ1315" s="34">
        <v>0</v>
      </c>
      <c r="AK1315" s="34">
        <v>0</v>
      </c>
      <c r="AL1315" s="34">
        <v>0</v>
      </c>
      <c r="AM1315" s="34">
        <v>0</v>
      </c>
      <c r="AN1315" s="34">
        <v>0</v>
      </c>
      <c r="AO1315" s="34">
        <v>0</v>
      </c>
      <c r="AP1315" s="34">
        <v>0</v>
      </c>
      <c r="AQ1315" s="34">
        <v>0</v>
      </c>
      <c r="AR1315" s="34">
        <v>0</v>
      </c>
      <c r="AS1315" s="34">
        <v>0</v>
      </c>
      <c r="AT1315" s="34">
        <v>0</v>
      </c>
      <c r="AU1315" s="34">
        <f t="shared" si="149"/>
        <v>0</v>
      </c>
      <c r="AV1315" s="34">
        <f t="shared" si="150"/>
        <v>0</v>
      </c>
      <c r="AW1315" s="85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</row>
    <row r="1316" spans="1:61" ht="15.75">
      <c r="A1316" s="75" t="s">
        <v>113</v>
      </c>
      <c r="B1316" s="8">
        <v>2018</v>
      </c>
      <c r="C1316" s="34">
        <v>0</v>
      </c>
      <c r="D1316" s="34">
        <v>0</v>
      </c>
      <c r="E1316" s="34">
        <v>0</v>
      </c>
      <c r="F1316" s="34">
        <v>0</v>
      </c>
      <c r="G1316" s="34">
        <v>0</v>
      </c>
      <c r="H1316" s="34">
        <v>0</v>
      </c>
      <c r="I1316" s="34">
        <v>0</v>
      </c>
      <c r="J1316" s="34">
        <v>0</v>
      </c>
      <c r="K1316" s="34">
        <v>0</v>
      </c>
      <c r="L1316" s="34">
        <v>0</v>
      </c>
      <c r="M1316" s="34">
        <v>0</v>
      </c>
      <c r="N1316" s="34">
        <v>0</v>
      </c>
      <c r="O1316" s="34">
        <v>0</v>
      </c>
      <c r="P1316" s="34">
        <v>0</v>
      </c>
      <c r="Q1316" s="34">
        <v>0</v>
      </c>
      <c r="R1316" s="34">
        <v>0</v>
      </c>
      <c r="S1316" s="34">
        <v>0</v>
      </c>
      <c r="T1316" s="34">
        <v>0</v>
      </c>
      <c r="U1316" s="34">
        <v>0</v>
      </c>
      <c r="V1316" s="34">
        <v>0</v>
      </c>
      <c r="W1316" s="34">
        <v>0</v>
      </c>
      <c r="X1316" s="34">
        <v>0</v>
      </c>
      <c r="Y1316" s="34">
        <v>0</v>
      </c>
      <c r="Z1316" s="34">
        <v>0</v>
      </c>
      <c r="AA1316" s="34">
        <v>0</v>
      </c>
      <c r="AB1316" s="34">
        <v>0</v>
      </c>
      <c r="AC1316" s="34">
        <v>0</v>
      </c>
      <c r="AD1316" s="34">
        <v>0</v>
      </c>
      <c r="AE1316" s="34">
        <v>0</v>
      </c>
      <c r="AF1316" s="34">
        <v>0</v>
      </c>
      <c r="AG1316" s="34">
        <v>0</v>
      </c>
      <c r="AH1316" s="34">
        <v>0</v>
      </c>
      <c r="AI1316" s="34">
        <v>0</v>
      </c>
      <c r="AJ1316" s="34">
        <v>0</v>
      </c>
      <c r="AK1316" s="34">
        <v>0</v>
      </c>
      <c r="AL1316" s="34">
        <v>0</v>
      </c>
      <c r="AM1316" s="34">
        <v>0</v>
      </c>
      <c r="AN1316" s="34">
        <v>0</v>
      </c>
      <c r="AO1316" s="34">
        <v>0</v>
      </c>
      <c r="AP1316" s="34">
        <v>0</v>
      </c>
      <c r="AQ1316" s="34">
        <v>0</v>
      </c>
      <c r="AR1316" s="34">
        <v>0</v>
      </c>
      <c r="AS1316" s="34">
        <v>0</v>
      </c>
      <c r="AT1316" s="34">
        <v>0</v>
      </c>
      <c r="AU1316" s="34">
        <f t="shared" si="149"/>
        <v>0</v>
      </c>
      <c r="AV1316" s="34">
        <f t="shared" si="150"/>
        <v>0</v>
      </c>
      <c r="AW1316" s="83" t="s">
        <v>76</v>
      </c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</row>
    <row r="1317" spans="1:61" ht="15.75">
      <c r="A1317" s="76"/>
      <c r="B1317" s="8">
        <v>2019</v>
      </c>
      <c r="C1317" s="34">
        <v>0</v>
      </c>
      <c r="D1317" s="34">
        <v>0</v>
      </c>
      <c r="E1317" s="34">
        <v>0</v>
      </c>
      <c r="F1317" s="34">
        <v>0</v>
      </c>
      <c r="G1317" s="34">
        <v>0</v>
      </c>
      <c r="H1317" s="34">
        <v>0</v>
      </c>
      <c r="I1317" s="34">
        <v>0</v>
      </c>
      <c r="J1317" s="34">
        <v>0</v>
      </c>
      <c r="K1317" s="34">
        <v>0</v>
      </c>
      <c r="L1317" s="34">
        <v>0</v>
      </c>
      <c r="M1317" s="34">
        <v>0</v>
      </c>
      <c r="N1317" s="34">
        <v>0</v>
      </c>
      <c r="O1317" s="34">
        <v>0</v>
      </c>
      <c r="P1317" s="34">
        <v>0</v>
      </c>
      <c r="Q1317" s="34">
        <v>0</v>
      </c>
      <c r="R1317" s="34">
        <v>0</v>
      </c>
      <c r="S1317" s="34">
        <v>0</v>
      </c>
      <c r="T1317" s="34">
        <v>0</v>
      </c>
      <c r="U1317" s="34">
        <v>0</v>
      </c>
      <c r="V1317" s="34">
        <v>0</v>
      </c>
      <c r="W1317" s="34">
        <v>0</v>
      </c>
      <c r="X1317" s="34">
        <v>0</v>
      </c>
      <c r="Y1317" s="34">
        <v>0</v>
      </c>
      <c r="Z1317" s="34">
        <v>0</v>
      </c>
      <c r="AA1317" s="34">
        <v>0</v>
      </c>
      <c r="AB1317" s="34">
        <v>0</v>
      </c>
      <c r="AC1317" s="34">
        <v>0</v>
      </c>
      <c r="AD1317" s="34">
        <v>0</v>
      </c>
      <c r="AE1317" s="34">
        <v>0</v>
      </c>
      <c r="AF1317" s="34">
        <v>0</v>
      </c>
      <c r="AG1317" s="34">
        <v>0</v>
      </c>
      <c r="AH1317" s="34">
        <v>0</v>
      </c>
      <c r="AI1317" s="34">
        <v>0</v>
      </c>
      <c r="AJ1317" s="34">
        <v>0</v>
      </c>
      <c r="AK1317" s="34">
        <v>0</v>
      </c>
      <c r="AL1317" s="34">
        <v>0</v>
      </c>
      <c r="AM1317" s="34">
        <v>0</v>
      </c>
      <c r="AN1317" s="34">
        <v>0</v>
      </c>
      <c r="AO1317" s="34">
        <v>0</v>
      </c>
      <c r="AP1317" s="34">
        <v>0</v>
      </c>
      <c r="AQ1317" s="34">
        <v>0</v>
      </c>
      <c r="AR1317" s="34">
        <v>0</v>
      </c>
      <c r="AS1317" s="34">
        <v>0</v>
      </c>
      <c r="AT1317" s="34">
        <v>0</v>
      </c>
      <c r="AU1317" s="34">
        <f t="shared" si="149"/>
        <v>0</v>
      </c>
      <c r="AV1317" s="34">
        <f t="shared" si="150"/>
        <v>0</v>
      </c>
      <c r="AW1317" s="84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</row>
    <row r="1318" spans="1:61" ht="15.75">
      <c r="A1318" s="77"/>
      <c r="B1318" s="8">
        <v>2020</v>
      </c>
      <c r="C1318" s="34">
        <v>0</v>
      </c>
      <c r="D1318" s="34">
        <v>0</v>
      </c>
      <c r="E1318" s="34">
        <v>0</v>
      </c>
      <c r="F1318" s="34">
        <v>0</v>
      </c>
      <c r="G1318" s="34">
        <v>0</v>
      </c>
      <c r="H1318" s="34">
        <v>0</v>
      </c>
      <c r="I1318" s="34">
        <v>0</v>
      </c>
      <c r="J1318" s="34">
        <v>0</v>
      </c>
      <c r="K1318" s="34">
        <v>0</v>
      </c>
      <c r="L1318" s="34">
        <v>0</v>
      </c>
      <c r="M1318" s="34">
        <v>0</v>
      </c>
      <c r="N1318" s="34">
        <v>0</v>
      </c>
      <c r="O1318" s="34">
        <v>0</v>
      </c>
      <c r="P1318" s="34">
        <v>0</v>
      </c>
      <c r="Q1318" s="34">
        <v>0</v>
      </c>
      <c r="R1318" s="34">
        <v>0</v>
      </c>
      <c r="S1318" s="34">
        <v>0</v>
      </c>
      <c r="T1318" s="34">
        <v>0</v>
      </c>
      <c r="U1318" s="34">
        <v>0</v>
      </c>
      <c r="V1318" s="34">
        <v>0</v>
      </c>
      <c r="W1318" s="34">
        <v>0</v>
      </c>
      <c r="X1318" s="34">
        <v>0</v>
      </c>
      <c r="Y1318" s="34">
        <v>0</v>
      </c>
      <c r="Z1318" s="34">
        <v>0</v>
      </c>
      <c r="AA1318" s="34">
        <v>0</v>
      </c>
      <c r="AB1318" s="34">
        <v>0</v>
      </c>
      <c r="AC1318" s="34">
        <v>0</v>
      </c>
      <c r="AD1318" s="34">
        <v>0</v>
      </c>
      <c r="AE1318" s="34">
        <v>0</v>
      </c>
      <c r="AF1318" s="34">
        <v>0</v>
      </c>
      <c r="AG1318" s="34">
        <v>0</v>
      </c>
      <c r="AH1318" s="34">
        <v>0</v>
      </c>
      <c r="AI1318" s="34">
        <v>0</v>
      </c>
      <c r="AJ1318" s="34">
        <v>0</v>
      </c>
      <c r="AK1318" s="34">
        <v>0</v>
      </c>
      <c r="AL1318" s="34">
        <v>0</v>
      </c>
      <c r="AM1318" s="34">
        <v>0</v>
      </c>
      <c r="AN1318" s="34">
        <v>0</v>
      </c>
      <c r="AO1318" s="34">
        <v>0</v>
      </c>
      <c r="AP1318" s="34">
        <v>0</v>
      </c>
      <c r="AQ1318" s="34">
        <v>0</v>
      </c>
      <c r="AR1318" s="34">
        <v>0</v>
      </c>
      <c r="AS1318" s="34">
        <v>0</v>
      </c>
      <c r="AT1318" s="34">
        <v>0</v>
      </c>
      <c r="AU1318" s="34">
        <f t="shared" si="149"/>
        <v>0</v>
      </c>
      <c r="AV1318" s="34">
        <f t="shared" si="150"/>
        <v>0</v>
      </c>
      <c r="AW1318" s="85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</row>
    <row r="1319" spans="1:61" ht="15.75">
      <c r="A1319" s="75" t="s">
        <v>24</v>
      </c>
      <c r="B1319" s="8">
        <v>2018</v>
      </c>
      <c r="C1319" s="34">
        <v>0</v>
      </c>
      <c r="D1319" s="34">
        <v>0</v>
      </c>
      <c r="E1319" s="34">
        <v>57</v>
      </c>
      <c r="F1319" s="34">
        <v>30</v>
      </c>
      <c r="G1319" s="34">
        <v>165</v>
      </c>
      <c r="H1319" s="34">
        <v>342</v>
      </c>
      <c r="I1319" s="34">
        <v>0</v>
      </c>
      <c r="J1319" s="34">
        <v>0</v>
      </c>
      <c r="K1319" s="34">
        <v>0</v>
      </c>
      <c r="L1319" s="34">
        <v>0</v>
      </c>
      <c r="M1319" s="34">
        <v>0</v>
      </c>
      <c r="N1319" s="34">
        <v>0</v>
      </c>
      <c r="O1319" s="34">
        <v>0</v>
      </c>
      <c r="P1319" s="34">
        <v>0</v>
      </c>
      <c r="Q1319" s="34">
        <v>0</v>
      </c>
      <c r="R1319" s="34">
        <v>0</v>
      </c>
      <c r="S1319" s="34">
        <v>0</v>
      </c>
      <c r="T1319" s="34">
        <v>0</v>
      </c>
      <c r="U1319" s="34">
        <v>0</v>
      </c>
      <c r="V1319" s="34">
        <v>0</v>
      </c>
      <c r="W1319" s="34">
        <v>0</v>
      </c>
      <c r="X1319" s="34">
        <v>0</v>
      </c>
      <c r="Y1319" s="34">
        <v>1</v>
      </c>
      <c r="Z1319" s="34">
        <v>7</v>
      </c>
      <c r="AA1319" s="34">
        <v>10</v>
      </c>
      <c r="AB1319" s="34">
        <v>31</v>
      </c>
      <c r="AC1319" s="34">
        <v>0</v>
      </c>
      <c r="AD1319" s="34">
        <v>0</v>
      </c>
      <c r="AE1319" s="34">
        <v>0</v>
      </c>
      <c r="AF1319" s="34">
        <v>0</v>
      </c>
      <c r="AG1319" s="34">
        <v>28</v>
      </c>
      <c r="AH1319" s="34">
        <v>40</v>
      </c>
      <c r="AI1319" s="34">
        <v>0</v>
      </c>
      <c r="AJ1319" s="34">
        <v>0</v>
      </c>
      <c r="AK1319" s="34">
        <v>0</v>
      </c>
      <c r="AL1319" s="34">
        <v>0</v>
      </c>
      <c r="AM1319" s="34">
        <v>18</v>
      </c>
      <c r="AN1319" s="34">
        <v>18</v>
      </c>
      <c r="AO1319" s="34">
        <v>0</v>
      </c>
      <c r="AP1319" s="34">
        <v>0</v>
      </c>
      <c r="AQ1319" s="34">
        <v>0</v>
      </c>
      <c r="AR1319" s="34">
        <v>0</v>
      </c>
      <c r="AS1319" s="34">
        <v>247</v>
      </c>
      <c r="AT1319" s="34">
        <v>244</v>
      </c>
      <c r="AU1319" s="34">
        <f t="shared" si="149"/>
        <v>526</v>
      </c>
      <c r="AV1319" s="34">
        <f t="shared" si="150"/>
        <v>712</v>
      </c>
      <c r="AW1319" s="83" t="s">
        <v>25</v>
      </c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</row>
    <row r="1320" spans="1:61" ht="15.75">
      <c r="A1320" s="76"/>
      <c r="B1320" s="8">
        <v>2019</v>
      </c>
      <c r="C1320" s="34">
        <v>25</v>
      </c>
      <c r="D1320" s="34">
        <v>57</v>
      </c>
      <c r="E1320" s="34">
        <v>0</v>
      </c>
      <c r="F1320" s="34">
        <v>0</v>
      </c>
      <c r="G1320" s="34">
        <v>58</v>
      </c>
      <c r="H1320" s="34">
        <v>214</v>
      </c>
      <c r="I1320" s="34">
        <v>0</v>
      </c>
      <c r="J1320" s="34">
        <v>0</v>
      </c>
      <c r="K1320" s="34">
        <v>0</v>
      </c>
      <c r="L1320" s="34">
        <v>0</v>
      </c>
      <c r="M1320" s="34">
        <v>0</v>
      </c>
      <c r="N1320" s="34">
        <v>0</v>
      </c>
      <c r="O1320" s="34">
        <v>0</v>
      </c>
      <c r="P1320" s="34">
        <v>0</v>
      </c>
      <c r="Q1320" s="34">
        <v>0</v>
      </c>
      <c r="R1320" s="34">
        <v>0</v>
      </c>
      <c r="S1320" s="34">
        <v>0</v>
      </c>
      <c r="T1320" s="34">
        <v>0</v>
      </c>
      <c r="U1320" s="34">
        <v>0</v>
      </c>
      <c r="V1320" s="34">
        <v>0</v>
      </c>
      <c r="W1320" s="34">
        <v>0</v>
      </c>
      <c r="X1320" s="34">
        <v>0</v>
      </c>
      <c r="Y1320" s="34">
        <v>0</v>
      </c>
      <c r="Z1320" s="34">
        <v>0</v>
      </c>
      <c r="AA1320" s="34">
        <v>4</v>
      </c>
      <c r="AB1320" s="34">
        <v>22</v>
      </c>
      <c r="AC1320" s="34">
        <v>0</v>
      </c>
      <c r="AD1320" s="34">
        <v>0</v>
      </c>
      <c r="AE1320" s="34">
        <v>0</v>
      </c>
      <c r="AF1320" s="34">
        <v>0</v>
      </c>
      <c r="AG1320" s="34">
        <v>75</v>
      </c>
      <c r="AH1320" s="34">
        <v>80</v>
      </c>
      <c r="AI1320" s="34">
        <v>0</v>
      </c>
      <c r="AJ1320" s="34">
        <v>0</v>
      </c>
      <c r="AK1320" s="34">
        <v>0</v>
      </c>
      <c r="AL1320" s="34">
        <v>0</v>
      </c>
      <c r="AM1320" s="34">
        <v>0</v>
      </c>
      <c r="AN1320" s="34">
        <v>0</v>
      </c>
      <c r="AO1320" s="34">
        <v>0</v>
      </c>
      <c r="AP1320" s="34">
        <v>0</v>
      </c>
      <c r="AQ1320" s="34">
        <v>0</v>
      </c>
      <c r="AR1320" s="34">
        <v>0</v>
      </c>
      <c r="AS1320" s="34">
        <v>48</v>
      </c>
      <c r="AT1320" s="34">
        <v>21</v>
      </c>
      <c r="AU1320" s="34">
        <f t="shared" si="149"/>
        <v>210</v>
      </c>
      <c r="AV1320" s="34">
        <f t="shared" si="150"/>
        <v>394</v>
      </c>
      <c r="AW1320" s="84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</row>
    <row r="1321" spans="1:61" ht="15.75">
      <c r="A1321" s="77"/>
      <c r="B1321" s="8">
        <v>2020</v>
      </c>
      <c r="C1321" s="34">
        <v>0</v>
      </c>
      <c r="D1321" s="34">
        <v>0</v>
      </c>
      <c r="E1321" s="34">
        <v>50</v>
      </c>
      <c r="F1321" s="34">
        <v>44</v>
      </c>
      <c r="G1321" s="34">
        <v>71</v>
      </c>
      <c r="H1321" s="34">
        <v>428</v>
      </c>
      <c r="I1321" s="34">
        <v>0</v>
      </c>
      <c r="J1321" s="34">
        <v>0</v>
      </c>
      <c r="K1321" s="34">
        <v>0</v>
      </c>
      <c r="L1321" s="34">
        <v>0</v>
      </c>
      <c r="M1321" s="34">
        <v>0</v>
      </c>
      <c r="N1321" s="34">
        <v>0</v>
      </c>
      <c r="O1321" s="34">
        <v>0</v>
      </c>
      <c r="P1321" s="34">
        <v>0</v>
      </c>
      <c r="Q1321" s="34">
        <v>0</v>
      </c>
      <c r="R1321" s="34">
        <v>0</v>
      </c>
      <c r="S1321" s="34">
        <v>0</v>
      </c>
      <c r="T1321" s="34">
        <v>0</v>
      </c>
      <c r="U1321" s="34">
        <v>0</v>
      </c>
      <c r="V1321" s="34">
        <v>0</v>
      </c>
      <c r="W1321" s="34">
        <v>0</v>
      </c>
      <c r="X1321" s="34">
        <v>0</v>
      </c>
      <c r="Y1321" s="34">
        <v>0</v>
      </c>
      <c r="Z1321" s="34">
        <v>0</v>
      </c>
      <c r="AA1321" s="34">
        <v>3</v>
      </c>
      <c r="AB1321" s="34">
        <v>16</v>
      </c>
      <c r="AC1321" s="34">
        <v>0</v>
      </c>
      <c r="AD1321" s="34">
        <v>0</v>
      </c>
      <c r="AE1321" s="34">
        <v>0</v>
      </c>
      <c r="AF1321" s="34">
        <v>0</v>
      </c>
      <c r="AG1321" s="34">
        <v>0</v>
      </c>
      <c r="AH1321" s="34">
        <v>0</v>
      </c>
      <c r="AI1321" s="34">
        <v>0</v>
      </c>
      <c r="AJ1321" s="34">
        <v>0</v>
      </c>
      <c r="AK1321" s="34">
        <v>0</v>
      </c>
      <c r="AL1321" s="34">
        <v>0</v>
      </c>
      <c r="AM1321" s="34">
        <v>0</v>
      </c>
      <c r="AN1321" s="34">
        <v>0</v>
      </c>
      <c r="AO1321" s="34">
        <v>0</v>
      </c>
      <c r="AP1321" s="34">
        <v>0</v>
      </c>
      <c r="AQ1321" s="34">
        <v>0</v>
      </c>
      <c r="AR1321" s="34">
        <v>0</v>
      </c>
      <c r="AS1321" s="34">
        <v>0</v>
      </c>
      <c r="AT1321" s="34">
        <v>0</v>
      </c>
      <c r="AU1321" s="34">
        <f t="shared" si="149"/>
        <v>124</v>
      </c>
      <c r="AV1321" s="34">
        <f t="shared" si="150"/>
        <v>488</v>
      </c>
      <c r="AW1321" s="85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</row>
    <row r="1322" spans="1:61" ht="15.75">
      <c r="A1322" s="75" t="s">
        <v>26</v>
      </c>
      <c r="B1322" s="8">
        <v>2018</v>
      </c>
      <c r="C1322" s="34">
        <v>12036</v>
      </c>
      <c r="D1322" s="34">
        <v>18346</v>
      </c>
      <c r="E1322" s="34">
        <v>13562</v>
      </c>
      <c r="F1322" s="34">
        <v>20697</v>
      </c>
      <c r="G1322" s="34">
        <v>190</v>
      </c>
      <c r="H1322" s="34">
        <v>248</v>
      </c>
      <c r="I1322" s="34">
        <v>8963</v>
      </c>
      <c r="J1322" s="34">
        <v>13319</v>
      </c>
      <c r="K1322" s="34">
        <v>3372</v>
      </c>
      <c r="L1322" s="34">
        <v>5235</v>
      </c>
      <c r="M1322" s="34">
        <v>0</v>
      </c>
      <c r="N1322" s="34">
        <v>0</v>
      </c>
      <c r="O1322" s="34">
        <v>0</v>
      </c>
      <c r="P1322" s="34">
        <v>0</v>
      </c>
      <c r="Q1322" s="34">
        <v>23986</v>
      </c>
      <c r="R1322" s="34">
        <v>42208</v>
      </c>
      <c r="S1322" s="34">
        <v>0</v>
      </c>
      <c r="T1322" s="34">
        <v>0</v>
      </c>
      <c r="U1322" s="34">
        <v>16751</v>
      </c>
      <c r="V1322" s="34">
        <v>21383</v>
      </c>
      <c r="W1322" s="34">
        <v>0</v>
      </c>
      <c r="X1322" s="34">
        <v>0</v>
      </c>
      <c r="Y1322" s="34">
        <v>226</v>
      </c>
      <c r="Z1322" s="34">
        <v>426</v>
      </c>
      <c r="AA1322" s="34">
        <v>765</v>
      </c>
      <c r="AB1322" s="34">
        <v>737</v>
      </c>
      <c r="AC1322" s="34">
        <v>0</v>
      </c>
      <c r="AD1322" s="34">
        <v>0</v>
      </c>
      <c r="AE1322" s="34">
        <v>32</v>
      </c>
      <c r="AF1322" s="34">
        <v>31</v>
      </c>
      <c r="AG1322" s="34">
        <v>2181</v>
      </c>
      <c r="AH1322" s="34">
        <v>2104</v>
      </c>
      <c r="AI1322" s="34">
        <v>15850</v>
      </c>
      <c r="AJ1322" s="34">
        <v>25662</v>
      </c>
      <c r="AK1322" s="34">
        <v>37</v>
      </c>
      <c r="AL1322" s="34">
        <v>29</v>
      </c>
      <c r="AM1322" s="34">
        <v>46426</v>
      </c>
      <c r="AN1322" s="34">
        <v>221430</v>
      </c>
      <c r="AO1322" s="34">
        <v>0</v>
      </c>
      <c r="AP1322" s="34">
        <v>0</v>
      </c>
      <c r="AQ1322" s="34">
        <v>0</v>
      </c>
      <c r="AR1322" s="34">
        <v>0</v>
      </c>
      <c r="AS1322" s="34">
        <v>3716</v>
      </c>
      <c r="AT1322" s="34">
        <v>4233</v>
      </c>
      <c r="AU1322" s="34">
        <f t="shared" si="149"/>
        <v>148093</v>
      </c>
      <c r="AV1322" s="34">
        <f t="shared" si="150"/>
        <v>376088</v>
      </c>
      <c r="AW1322" s="83" t="s">
        <v>27</v>
      </c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</row>
    <row r="1323" spans="1:61" ht="15.75">
      <c r="A1323" s="76"/>
      <c r="B1323" s="8">
        <v>2019</v>
      </c>
      <c r="C1323" s="34">
        <v>24641</v>
      </c>
      <c r="D1323" s="34">
        <v>38068</v>
      </c>
      <c r="E1323" s="34">
        <v>11008</v>
      </c>
      <c r="F1323" s="34">
        <v>15017</v>
      </c>
      <c r="G1323" s="34">
        <v>57</v>
      </c>
      <c r="H1323" s="34">
        <v>99</v>
      </c>
      <c r="I1323" s="34">
        <v>11841</v>
      </c>
      <c r="J1323" s="34">
        <v>18438</v>
      </c>
      <c r="K1323" s="34">
        <v>0</v>
      </c>
      <c r="L1323" s="34">
        <v>0</v>
      </c>
      <c r="M1323" s="34">
        <v>0</v>
      </c>
      <c r="N1323" s="34">
        <v>0</v>
      </c>
      <c r="O1323" s="34">
        <v>0</v>
      </c>
      <c r="P1323" s="34">
        <v>0</v>
      </c>
      <c r="Q1323" s="34">
        <v>58474</v>
      </c>
      <c r="R1323" s="34">
        <v>82821</v>
      </c>
      <c r="S1323" s="34">
        <v>0</v>
      </c>
      <c r="T1323" s="34">
        <v>0</v>
      </c>
      <c r="U1323" s="34">
        <v>0</v>
      </c>
      <c r="V1323" s="34">
        <v>0</v>
      </c>
      <c r="W1323" s="34">
        <v>0</v>
      </c>
      <c r="X1323" s="34">
        <v>0</v>
      </c>
      <c r="Y1323" s="34">
        <v>0</v>
      </c>
      <c r="Z1323" s="34">
        <v>0</v>
      </c>
      <c r="AA1323" s="34">
        <v>0</v>
      </c>
      <c r="AB1323" s="34">
        <v>0</v>
      </c>
      <c r="AC1323" s="34">
        <v>0</v>
      </c>
      <c r="AD1323" s="34">
        <v>0</v>
      </c>
      <c r="AE1323" s="34">
        <v>0</v>
      </c>
      <c r="AF1323" s="34">
        <v>0</v>
      </c>
      <c r="AG1323" s="34">
        <v>2048</v>
      </c>
      <c r="AH1323" s="34">
        <v>3176</v>
      </c>
      <c r="AI1323" s="34">
        <v>21667</v>
      </c>
      <c r="AJ1323" s="34">
        <v>36504</v>
      </c>
      <c r="AK1323" s="34">
        <v>0</v>
      </c>
      <c r="AL1323" s="34">
        <v>0</v>
      </c>
      <c r="AM1323" s="34">
        <v>15344.293049722259</v>
      </c>
      <c r="AN1323" s="34">
        <v>73185</v>
      </c>
      <c r="AO1323" s="34">
        <v>0</v>
      </c>
      <c r="AP1323" s="34">
        <v>0</v>
      </c>
      <c r="AQ1323" s="34">
        <v>0</v>
      </c>
      <c r="AR1323" s="34">
        <v>0</v>
      </c>
      <c r="AS1323" s="34">
        <v>0</v>
      </c>
      <c r="AT1323" s="34">
        <v>0</v>
      </c>
      <c r="AU1323" s="34">
        <f t="shared" si="149"/>
        <v>145080.29304972227</v>
      </c>
      <c r="AV1323" s="34">
        <f t="shared" si="150"/>
        <v>267308</v>
      </c>
      <c r="AW1323" s="84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</row>
    <row r="1324" spans="1:61" ht="15.75">
      <c r="A1324" s="77"/>
      <c r="B1324" s="8">
        <v>2020</v>
      </c>
      <c r="C1324" s="34">
        <v>27818</v>
      </c>
      <c r="D1324" s="34">
        <v>40666</v>
      </c>
      <c r="E1324" s="34">
        <v>23889</v>
      </c>
      <c r="F1324" s="34">
        <v>30018</v>
      </c>
      <c r="G1324" s="34">
        <v>341</v>
      </c>
      <c r="H1324" s="34">
        <v>463</v>
      </c>
      <c r="I1324" s="34">
        <v>12291</v>
      </c>
      <c r="J1324" s="34">
        <v>16935</v>
      </c>
      <c r="K1324" s="34">
        <v>0</v>
      </c>
      <c r="L1324" s="34">
        <v>0</v>
      </c>
      <c r="M1324" s="34">
        <v>0</v>
      </c>
      <c r="N1324" s="34">
        <v>0</v>
      </c>
      <c r="O1324" s="34">
        <v>0</v>
      </c>
      <c r="P1324" s="34">
        <v>0</v>
      </c>
      <c r="Q1324" s="34">
        <v>36393</v>
      </c>
      <c r="R1324" s="34">
        <v>49930</v>
      </c>
      <c r="S1324" s="34">
        <v>0</v>
      </c>
      <c r="T1324" s="34">
        <v>0</v>
      </c>
      <c r="U1324" s="34">
        <v>0</v>
      </c>
      <c r="V1324" s="34">
        <v>0</v>
      </c>
      <c r="W1324" s="34">
        <v>0</v>
      </c>
      <c r="X1324" s="34">
        <v>0</v>
      </c>
      <c r="Y1324" s="34">
        <v>0</v>
      </c>
      <c r="Z1324" s="34">
        <v>0</v>
      </c>
      <c r="AA1324" s="34">
        <v>0</v>
      </c>
      <c r="AB1324" s="34">
        <v>0</v>
      </c>
      <c r="AC1324" s="34">
        <v>0</v>
      </c>
      <c r="AD1324" s="34">
        <v>0</v>
      </c>
      <c r="AE1324" s="34">
        <v>19</v>
      </c>
      <c r="AF1324" s="34">
        <v>27</v>
      </c>
      <c r="AG1324" s="34">
        <v>2628</v>
      </c>
      <c r="AH1324" s="34">
        <v>3548</v>
      </c>
      <c r="AI1324" s="34">
        <v>23724</v>
      </c>
      <c r="AJ1324" s="34">
        <v>35202</v>
      </c>
      <c r="AK1324" s="34">
        <v>0</v>
      </c>
      <c r="AL1324" s="34">
        <v>0</v>
      </c>
      <c r="AM1324" s="34">
        <v>33264</v>
      </c>
      <c r="AN1324" s="34">
        <v>66286</v>
      </c>
      <c r="AO1324" s="34">
        <v>76</v>
      </c>
      <c r="AP1324" s="34">
        <v>122</v>
      </c>
      <c r="AQ1324" s="34">
        <v>0</v>
      </c>
      <c r="AR1324" s="34">
        <v>0</v>
      </c>
      <c r="AS1324" s="34">
        <v>0</v>
      </c>
      <c r="AT1324" s="34">
        <v>0</v>
      </c>
      <c r="AU1324" s="34">
        <f t="shared" si="149"/>
        <v>160367</v>
      </c>
      <c r="AV1324" s="34">
        <f t="shared" si="150"/>
        <v>243075</v>
      </c>
      <c r="AW1324" s="85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</row>
    <row r="1325" spans="1:61" ht="15.75">
      <c r="A1325" s="75" t="s">
        <v>28</v>
      </c>
      <c r="B1325" s="8">
        <v>2018</v>
      </c>
      <c r="C1325" s="34">
        <v>304</v>
      </c>
      <c r="D1325" s="34">
        <v>534</v>
      </c>
      <c r="E1325" s="34">
        <v>28</v>
      </c>
      <c r="F1325" s="34">
        <v>157</v>
      </c>
      <c r="G1325" s="34">
        <v>0</v>
      </c>
      <c r="H1325" s="34">
        <v>1</v>
      </c>
      <c r="I1325" s="34">
        <v>73</v>
      </c>
      <c r="J1325" s="34">
        <v>69</v>
      </c>
      <c r="K1325" s="34">
        <v>0</v>
      </c>
      <c r="L1325" s="34">
        <v>0</v>
      </c>
      <c r="M1325" s="34">
        <v>0</v>
      </c>
      <c r="N1325" s="34">
        <v>0</v>
      </c>
      <c r="O1325" s="34">
        <v>0</v>
      </c>
      <c r="P1325" s="34">
        <v>0</v>
      </c>
      <c r="Q1325" s="34">
        <v>85</v>
      </c>
      <c r="R1325" s="34">
        <v>312</v>
      </c>
      <c r="S1325" s="34">
        <v>0</v>
      </c>
      <c r="T1325" s="34">
        <v>0</v>
      </c>
      <c r="U1325" s="34">
        <v>0</v>
      </c>
      <c r="V1325" s="34">
        <v>0</v>
      </c>
      <c r="W1325" s="34">
        <v>0</v>
      </c>
      <c r="X1325" s="34">
        <v>0</v>
      </c>
      <c r="Y1325" s="34">
        <v>0</v>
      </c>
      <c r="Z1325" s="34">
        <v>0</v>
      </c>
      <c r="AA1325" s="34">
        <v>0</v>
      </c>
      <c r="AB1325" s="34">
        <v>0</v>
      </c>
      <c r="AC1325" s="34">
        <v>0</v>
      </c>
      <c r="AD1325" s="34">
        <v>0</v>
      </c>
      <c r="AE1325" s="34">
        <v>0</v>
      </c>
      <c r="AF1325" s="34">
        <v>0</v>
      </c>
      <c r="AG1325" s="34">
        <v>16</v>
      </c>
      <c r="AH1325" s="34">
        <v>23</v>
      </c>
      <c r="AI1325" s="34">
        <v>3</v>
      </c>
      <c r="AJ1325" s="34">
        <v>7</v>
      </c>
      <c r="AK1325" s="34">
        <v>0</v>
      </c>
      <c r="AL1325" s="34">
        <v>0</v>
      </c>
      <c r="AM1325" s="34">
        <v>1734</v>
      </c>
      <c r="AN1325" s="34">
        <v>4444</v>
      </c>
      <c r="AO1325" s="34">
        <v>61</v>
      </c>
      <c r="AP1325" s="34">
        <v>92</v>
      </c>
      <c r="AQ1325" s="34">
        <v>0</v>
      </c>
      <c r="AR1325" s="34">
        <v>0</v>
      </c>
      <c r="AS1325" s="34">
        <v>0</v>
      </c>
      <c r="AT1325" s="34">
        <v>0</v>
      </c>
      <c r="AU1325" s="34">
        <f t="shared" si="149"/>
        <v>2243</v>
      </c>
      <c r="AV1325" s="34">
        <f t="shared" si="150"/>
        <v>5547</v>
      </c>
      <c r="AW1325" s="83" t="s">
        <v>29</v>
      </c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</row>
    <row r="1326" spans="1:61" ht="15.75">
      <c r="A1326" s="76"/>
      <c r="B1326" s="8">
        <v>2019</v>
      </c>
      <c r="C1326" s="34">
        <v>385</v>
      </c>
      <c r="D1326" s="34">
        <v>484</v>
      </c>
      <c r="E1326" s="34">
        <v>4</v>
      </c>
      <c r="F1326" s="34">
        <v>14</v>
      </c>
      <c r="G1326" s="34">
        <v>5</v>
      </c>
      <c r="H1326" s="34">
        <v>5</v>
      </c>
      <c r="I1326" s="34">
        <v>86</v>
      </c>
      <c r="J1326" s="34">
        <v>57</v>
      </c>
      <c r="K1326" s="34">
        <v>0</v>
      </c>
      <c r="L1326" s="34">
        <v>0</v>
      </c>
      <c r="M1326" s="34">
        <v>0</v>
      </c>
      <c r="N1326" s="34">
        <v>0</v>
      </c>
      <c r="O1326" s="34">
        <v>0</v>
      </c>
      <c r="P1326" s="34">
        <v>0</v>
      </c>
      <c r="Q1326" s="34">
        <v>19</v>
      </c>
      <c r="R1326" s="34">
        <v>85</v>
      </c>
      <c r="S1326" s="34">
        <v>0</v>
      </c>
      <c r="T1326" s="34">
        <v>0</v>
      </c>
      <c r="U1326" s="34">
        <v>0</v>
      </c>
      <c r="V1326" s="34">
        <v>0</v>
      </c>
      <c r="W1326" s="34">
        <v>0</v>
      </c>
      <c r="X1326" s="34">
        <v>0</v>
      </c>
      <c r="Y1326" s="34">
        <v>0</v>
      </c>
      <c r="Z1326" s="34">
        <v>0</v>
      </c>
      <c r="AA1326" s="34">
        <v>0</v>
      </c>
      <c r="AB1326" s="34">
        <v>0</v>
      </c>
      <c r="AC1326" s="34">
        <v>0</v>
      </c>
      <c r="AD1326" s="34">
        <v>0</v>
      </c>
      <c r="AE1326" s="34">
        <v>0</v>
      </c>
      <c r="AF1326" s="34">
        <v>0</v>
      </c>
      <c r="AG1326" s="34">
        <v>3</v>
      </c>
      <c r="AH1326" s="34">
        <v>4</v>
      </c>
      <c r="AI1326" s="58">
        <v>44</v>
      </c>
      <c r="AJ1326" s="59">
        <v>9</v>
      </c>
      <c r="AK1326" s="34">
        <v>0</v>
      </c>
      <c r="AL1326" s="34">
        <v>0</v>
      </c>
      <c r="AM1326" s="34">
        <v>3010</v>
      </c>
      <c r="AN1326" s="34">
        <v>7346</v>
      </c>
      <c r="AO1326" s="34">
        <v>0</v>
      </c>
      <c r="AP1326" s="34">
        <v>0</v>
      </c>
      <c r="AQ1326" s="34">
        <v>0</v>
      </c>
      <c r="AR1326" s="34">
        <v>0</v>
      </c>
      <c r="AS1326" s="34">
        <v>0</v>
      </c>
      <c r="AT1326" s="34">
        <v>0</v>
      </c>
      <c r="AU1326" s="34">
        <f t="shared" si="149"/>
        <v>3556</v>
      </c>
      <c r="AV1326" s="34">
        <f t="shared" si="150"/>
        <v>8004</v>
      </c>
      <c r="AW1326" s="84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</row>
    <row r="1327" spans="1:61" ht="15.75">
      <c r="A1327" s="77"/>
      <c r="B1327" s="8">
        <v>2020</v>
      </c>
      <c r="C1327" s="34">
        <v>256</v>
      </c>
      <c r="D1327" s="34">
        <v>489</v>
      </c>
      <c r="E1327" s="34">
        <v>83</v>
      </c>
      <c r="F1327" s="34">
        <v>217</v>
      </c>
      <c r="G1327" s="34">
        <v>0</v>
      </c>
      <c r="H1327" s="34">
        <v>0</v>
      </c>
      <c r="I1327" s="34">
        <v>210</v>
      </c>
      <c r="J1327" s="34">
        <v>107</v>
      </c>
      <c r="K1327" s="34">
        <v>0</v>
      </c>
      <c r="L1327" s="34">
        <v>0</v>
      </c>
      <c r="M1327" s="34">
        <v>0</v>
      </c>
      <c r="N1327" s="34">
        <v>0</v>
      </c>
      <c r="O1327" s="34">
        <v>0</v>
      </c>
      <c r="P1327" s="34">
        <v>0</v>
      </c>
      <c r="Q1327" s="34">
        <v>65</v>
      </c>
      <c r="R1327" s="34">
        <v>284</v>
      </c>
      <c r="S1327" s="34">
        <v>0</v>
      </c>
      <c r="T1327" s="34">
        <v>0</v>
      </c>
      <c r="U1327" s="34">
        <v>0</v>
      </c>
      <c r="V1327" s="34">
        <v>0</v>
      </c>
      <c r="W1327" s="34">
        <v>0</v>
      </c>
      <c r="X1327" s="34">
        <v>0</v>
      </c>
      <c r="Y1327" s="34">
        <v>0</v>
      </c>
      <c r="Z1327" s="34">
        <v>0</v>
      </c>
      <c r="AA1327" s="34">
        <v>0</v>
      </c>
      <c r="AB1327" s="34">
        <v>0</v>
      </c>
      <c r="AC1327" s="34">
        <v>0</v>
      </c>
      <c r="AD1327" s="34">
        <v>0</v>
      </c>
      <c r="AE1327" s="34">
        <v>0</v>
      </c>
      <c r="AF1327" s="34">
        <v>0</v>
      </c>
      <c r="AG1327" s="34">
        <v>13</v>
      </c>
      <c r="AH1327" s="34">
        <v>25</v>
      </c>
      <c r="AI1327" s="34">
        <v>93</v>
      </c>
      <c r="AJ1327" s="34">
        <v>109</v>
      </c>
      <c r="AK1327" s="34">
        <v>0</v>
      </c>
      <c r="AL1327" s="34">
        <v>0</v>
      </c>
      <c r="AM1327" s="34">
        <v>3599</v>
      </c>
      <c r="AN1327" s="34">
        <v>8548</v>
      </c>
      <c r="AO1327" s="34">
        <v>0</v>
      </c>
      <c r="AP1327" s="34">
        <v>0</v>
      </c>
      <c r="AQ1327" s="34">
        <v>0</v>
      </c>
      <c r="AR1327" s="34">
        <v>0</v>
      </c>
      <c r="AS1327" s="34">
        <v>0</v>
      </c>
      <c r="AT1327" s="34">
        <v>0</v>
      </c>
      <c r="AU1327" s="34">
        <f t="shared" si="149"/>
        <v>4319</v>
      </c>
      <c r="AV1327" s="34">
        <f t="shared" si="150"/>
        <v>9779</v>
      </c>
      <c r="AW1327" s="85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</row>
    <row r="1328" spans="1:61" ht="15.75">
      <c r="A1328" s="75" t="s">
        <v>77</v>
      </c>
      <c r="B1328" s="8">
        <v>2018</v>
      </c>
      <c r="C1328" s="34">
        <v>0</v>
      </c>
      <c r="D1328" s="34">
        <v>0</v>
      </c>
      <c r="E1328" s="34">
        <v>4555</v>
      </c>
      <c r="F1328" s="34">
        <v>6625</v>
      </c>
      <c r="G1328" s="34">
        <v>0</v>
      </c>
      <c r="H1328" s="34">
        <v>0</v>
      </c>
      <c r="I1328" s="34">
        <v>0</v>
      </c>
      <c r="J1328" s="34">
        <v>0</v>
      </c>
      <c r="K1328" s="34">
        <v>0</v>
      </c>
      <c r="L1328" s="34">
        <v>0</v>
      </c>
      <c r="M1328" s="34">
        <v>0</v>
      </c>
      <c r="N1328" s="34">
        <v>0</v>
      </c>
      <c r="O1328" s="34">
        <v>0</v>
      </c>
      <c r="P1328" s="34">
        <v>0</v>
      </c>
      <c r="Q1328" s="34">
        <v>128</v>
      </c>
      <c r="R1328" s="34">
        <v>194</v>
      </c>
      <c r="S1328" s="34">
        <v>0</v>
      </c>
      <c r="T1328" s="34">
        <v>0</v>
      </c>
      <c r="U1328" s="34">
        <v>0</v>
      </c>
      <c r="V1328" s="34">
        <v>0</v>
      </c>
      <c r="W1328" s="34">
        <v>0</v>
      </c>
      <c r="X1328" s="34">
        <v>0</v>
      </c>
      <c r="Y1328" s="34">
        <v>0</v>
      </c>
      <c r="Z1328" s="34">
        <v>0</v>
      </c>
      <c r="AA1328" s="34">
        <v>19</v>
      </c>
      <c r="AB1328" s="34">
        <v>8</v>
      </c>
      <c r="AC1328" s="34">
        <v>0</v>
      </c>
      <c r="AD1328" s="34">
        <v>0</v>
      </c>
      <c r="AE1328" s="34">
        <v>0</v>
      </c>
      <c r="AF1328" s="34">
        <v>0</v>
      </c>
      <c r="AG1328" s="34">
        <v>0</v>
      </c>
      <c r="AH1328" s="34">
        <v>0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0</v>
      </c>
      <c r="AO1328" s="34">
        <v>0</v>
      </c>
      <c r="AP1328" s="34">
        <v>0</v>
      </c>
      <c r="AQ1328" s="34">
        <v>0</v>
      </c>
      <c r="AR1328" s="34">
        <v>0</v>
      </c>
      <c r="AS1328" s="34">
        <v>0</v>
      </c>
      <c r="AT1328" s="34">
        <v>0</v>
      </c>
      <c r="AU1328" s="34">
        <f t="shared" si="149"/>
        <v>4702</v>
      </c>
      <c r="AV1328" s="34">
        <f t="shared" si="150"/>
        <v>6827</v>
      </c>
      <c r="AW1328" s="83" t="s">
        <v>109</v>
      </c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</row>
    <row r="1329" spans="1:61" ht="15.75">
      <c r="A1329" s="76"/>
      <c r="B1329" s="8">
        <v>2019</v>
      </c>
      <c r="C1329" s="34">
        <v>112</v>
      </c>
      <c r="D1329" s="34">
        <v>172</v>
      </c>
      <c r="E1329" s="34">
        <v>4743</v>
      </c>
      <c r="F1329" s="34">
        <v>7598</v>
      </c>
      <c r="G1329" s="34">
        <v>0</v>
      </c>
      <c r="H1329" s="34">
        <v>0</v>
      </c>
      <c r="I1329" s="34">
        <v>0</v>
      </c>
      <c r="J1329" s="34">
        <v>0</v>
      </c>
      <c r="K1329" s="34">
        <v>0</v>
      </c>
      <c r="L1329" s="34">
        <v>0</v>
      </c>
      <c r="M1329" s="34">
        <v>0</v>
      </c>
      <c r="N1329" s="34">
        <v>0</v>
      </c>
      <c r="O1329" s="34">
        <v>0</v>
      </c>
      <c r="P1329" s="34">
        <v>0</v>
      </c>
      <c r="Q1329" s="34">
        <v>57</v>
      </c>
      <c r="R1329" s="34">
        <v>119</v>
      </c>
      <c r="S1329" s="34">
        <v>0</v>
      </c>
      <c r="T1329" s="34">
        <v>0</v>
      </c>
      <c r="U1329" s="34">
        <v>0</v>
      </c>
      <c r="V1329" s="34">
        <v>0</v>
      </c>
      <c r="W1329" s="34">
        <v>0</v>
      </c>
      <c r="X1329" s="34">
        <v>0</v>
      </c>
      <c r="Y1329" s="34">
        <v>0</v>
      </c>
      <c r="Z1329" s="34">
        <v>0</v>
      </c>
      <c r="AA1329" s="34">
        <v>0</v>
      </c>
      <c r="AB1329" s="34">
        <v>0</v>
      </c>
      <c r="AC1329" s="34">
        <v>0</v>
      </c>
      <c r="AD1329" s="34">
        <v>0</v>
      </c>
      <c r="AE1329" s="34">
        <v>0</v>
      </c>
      <c r="AF1329" s="34">
        <v>0</v>
      </c>
      <c r="AG1329" s="34">
        <v>0</v>
      </c>
      <c r="AH1329" s="34">
        <v>0</v>
      </c>
      <c r="AI1329" s="34">
        <v>0</v>
      </c>
      <c r="AJ1329" s="34">
        <v>0</v>
      </c>
      <c r="AK1329" s="34">
        <v>0</v>
      </c>
      <c r="AL1329" s="34">
        <v>0</v>
      </c>
      <c r="AM1329" s="34">
        <v>0</v>
      </c>
      <c r="AN1329" s="34">
        <v>0</v>
      </c>
      <c r="AO1329" s="34">
        <v>0</v>
      </c>
      <c r="AP1329" s="34">
        <v>0</v>
      </c>
      <c r="AQ1329" s="34">
        <v>0</v>
      </c>
      <c r="AR1329" s="34">
        <v>0</v>
      </c>
      <c r="AS1329" s="34">
        <v>0</v>
      </c>
      <c r="AT1329" s="34">
        <v>0</v>
      </c>
      <c r="AU1329" s="34">
        <f t="shared" si="149"/>
        <v>4912</v>
      </c>
      <c r="AV1329" s="34">
        <f t="shared" si="150"/>
        <v>7889</v>
      </c>
      <c r="AW1329" s="84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</row>
    <row r="1330" spans="1:61" ht="15.75">
      <c r="A1330" s="77"/>
      <c r="B1330" s="8">
        <v>2020</v>
      </c>
      <c r="C1330" s="34">
        <v>40</v>
      </c>
      <c r="D1330" s="34">
        <v>79</v>
      </c>
      <c r="E1330" s="34">
        <v>5179</v>
      </c>
      <c r="F1330" s="34">
        <v>6823</v>
      </c>
      <c r="G1330" s="34">
        <v>0</v>
      </c>
      <c r="H1330" s="34">
        <v>0</v>
      </c>
      <c r="I1330" s="34">
        <v>0</v>
      </c>
      <c r="J1330" s="34">
        <v>0</v>
      </c>
      <c r="K1330" s="34">
        <v>0</v>
      </c>
      <c r="L1330" s="34">
        <v>0</v>
      </c>
      <c r="M1330" s="34">
        <v>0</v>
      </c>
      <c r="N1330" s="34">
        <v>0</v>
      </c>
      <c r="O1330" s="34">
        <v>0</v>
      </c>
      <c r="P1330" s="34">
        <v>0</v>
      </c>
      <c r="Q1330" s="34">
        <v>95</v>
      </c>
      <c r="R1330" s="34">
        <v>158</v>
      </c>
      <c r="S1330" s="34">
        <v>0</v>
      </c>
      <c r="T1330" s="34">
        <v>0</v>
      </c>
      <c r="U1330" s="34">
        <v>0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34">
        <v>0</v>
      </c>
      <c r="AB1330" s="34">
        <v>0</v>
      </c>
      <c r="AC1330" s="34">
        <v>20</v>
      </c>
      <c r="AD1330" s="34">
        <v>38</v>
      </c>
      <c r="AE1330" s="34">
        <v>0</v>
      </c>
      <c r="AF1330" s="34">
        <v>0</v>
      </c>
      <c r="AG1330" s="34">
        <v>0</v>
      </c>
      <c r="AH1330" s="34">
        <v>0</v>
      </c>
      <c r="AI1330" s="34">
        <v>76</v>
      </c>
      <c r="AJ1330" s="34">
        <v>121</v>
      </c>
      <c r="AK1330" s="34">
        <v>0</v>
      </c>
      <c r="AL1330" s="34">
        <v>0</v>
      </c>
      <c r="AM1330" s="34">
        <v>63</v>
      </c>
      <c r="AN1330" s="34">
        <v>125</v>
      </c>
      <c r="AO1330" s="34">
        <v>0</v>
      </c>
      <c r="AP1330" s="34">
        <v>0</v>
      </c>
      <c r="AQ1330" s="34">
        <v>0</v>
      </c>
      <c r="AR1330" s="34">
        <v>0</v>
      </c>
      <c r="AS1330" s="34">
        <v>0</v>
      </c>
      <c r="AT1330" s="34">
        <v>0</v>
      </c>
      <c r="AU1330" s="34">
        <f t="shared" si="149"/>
        <v>5473</v>
      </c>
      <c r="AV1330" s="34">
        <f t="shared" si="150"/>
        <v>7344</v>
      </c>
      <c r="AW1330" s="85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</row>
    <row r="1331" spans="1:61" ht="15.75">
      <c r="A1331" s="75" t="s">
        <v>32</v>
      </c>
      <c r="B1331" s="8">
        <v>2018</v>
      </c>
      <c r="C1331" s="34">
        <v>0</v>
      </c>
      <c r="D1331" s="34">
        <v>0</v>
      </c>
      <c r="E1331" s="34">
        <v>0</v>
      </c>
      <c r="F1331" s="34">
        <v>0</v>
      </c>
      <c r="G1331" s="34">
        <v>0</v>
      </c>
      <c r="H1331" s="34">
        <v>0</v>
      </c>
      <c r="I1331" s="34">
        <v>0</v>
      </c>
      <c r="J1331" s="34">
        <v>0</v>
      </c>
      <c r="K1331" s="34">
        <v>0</v>
      </c>
      <c r="L1331" s="34">
        <v>0</v>
      </c>
      <c r="M1331" s="34">
        <v>0</v>
      </c>
      <c r="N1331" s="34">
        <v>0</v>
      </c>
      <c r="O1331" s="34">
        <v>0</v>
      </c>
      <c r="P1331" s="34">
        <v>0</v>
      </c>
      <c r="Q1331" s="34">
        <v>0</v>
      </c>
      <c r="R1331" s="34">
        <v>0</v>
      </c>
      <c r="S1331" s="34">
        <v>0</v>
      </c>
      <c r="T1331" s="34">
        <v>0</v>
      </c>
      <c r="U1331" s="34">
        <v>0</v>
      </c>
      <c r="V1331" s="34">
        <v>0</v>
      </c>
      <c r="W1331" s="34">
        <v>0</v>
      </c>
      <c r="X1331" s="34">
        <v>0</v>
      </c>
      <c r="Y1331" s="34">
        <v>0</v>
      </c>
      <c r="Z1331" s="34">
        <v>0</v>
      </c>
      <c r="AA1331" s="34">
        <v>0</v>
      </c>
      <c r="AB1331" s="34">
        <v>0</v>
      </c>
      <c r="AC1331" s="34">
        <v>0</v>
      </c>
      <c r="AD1331" s="34">
        <v>0</v>
      </c>
      <c r="AE1331" s="34">
        <v>0</v>
      </c>
      <c r="AF1331" s="34">
        <v>0</v>
      </c>
      <c r="AG1331" s="34">
        <v>0</v>
      </c>
      <c r="AH1331" s="34">
        <v>0</v>
      </c>
      <c r="AI1331" s="34">
        <v>0</v>
      </c>
      <c r="AJ1331" s="34">
        <v>0</v>
      </c>
      <c r="AK1331" s="34">
        <v>0</v>
      </c>
      <c r="AL1331" s="34">
        <v>0</v>
      </c>
      <c r="AM1331" s="34">
        <v>0</v>
      </c>
      <c r="AN1331" s="34">
        <v>0</v>
      </c>
      <c r="AO1331" s="34">
        <v>0</v>
      </c>
      <c r="AP1331" s="34">
        <v>0</v>
      </c>
      <c r="AQ1331" s="34">
        <v>0</v>
      </c>
      <c r="AR1331" s="34">
        <v>0</v>
      </c>
      <c r="AS1331" s="34">
        <v>0</v>
      </c>
      <c r="AT1331" s="34">
        <v>0</v>
      </c>
      <c r="AU1331" s="34">
        <f t="shared" si="149"/>
        <v>0</v>
      </c>
      <c r="AV1331" s="34">
        <f t="shared" si="150"/>
        <v>0</v>
      </c>
      <c r="AW1331" s="83" t="s">
        <v>33</v>
      </c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</row>
    <row r="1332" spans="1:61" ht="15.75">
      <c r="A1332" s="76"/>
      <c r="B1332" s="8">
        <v>2019</v>
      </c>
      <c r="C1332" s="34">
        <v>0</v>
      </c>
      <c r="D1332" s="34">
        <v>0</v>
      </c>
      <c r="E1332" s="34">
        <v>0</v>
      </c>
      <c r="F1332" s="34">
        <v>0</v>
      </c>
      <c r="G1332" s="34">
        <v>0</v>
      </c>
      <c r="H1332" s="34">
        <v>0</v>
      </c>
      <c r="I1332" s="34">
        <v>0</v>
      </c>
      <c r="J1332" s="34">
        <v>0</v>
      </c>
      <c r="K1332" s="34">
        <v>0</v>
      </c>
      <c r="L1332" s="34">
        <v>0</v>
      </c>
      <c r="M1332" s="34">
        <v>0</v>
      </c>
      <c r="N1332" s="34">
        <v>0</v>
      </c>
      <c r="O1332" s="34">
        <v>0</v>
      </c>
      <c r="P1332" s="34">
        <v>0</v>
      </c>
      <c r="Q1332" s="34">
        <v>0</v>
      </c>
      <c r="R1332" s="34">
        <v>0</v>
      </c>
      <c r="S1332" s="34">
        <v>0</v>
      </c>
      <c r="T1332" s="34">
        <v>0</v>
      </c>
      <c r="U1332" s="34">
        <v>0</v>
      </c>
      <c r="V1332" s="34">
        <v>0</v>
      </c>
      <c r="W1332" s="34">
        <v>0</v>
      </c>
      <c r="X1332" s="34">
        <v>0</v>
      </c>
      <c r="Y1332" s="34">
        <v>0</v>
      </c>
      <c r="Z1332" s="34">
        <v>0</v>
      </c>
      <c r="AA1332" s="34">
        <v>0</v>
      </c>
      <c r="AB1332" s="34">
        <v>0</v>
      </c>
      <c r="AC1332" s="34">
        <v>0</v>
      </c>
      <c r="AD1332" s="34">
        <v>0</v>
      </c>
      <c r="AE1332" s="34">
        <v>0</v>
      </c>
      <c r="AF1332" s="34">
        <v>0</v>
      </c>
      <c r="AG1332" s="34">
        <v>0</v>
      </c>
      <c r="AH1332" s="34">
        <v>0</v>
      </c>
      <c r="AI1332" s="58">
        <v>0</v>
      </c>
      <c r="AJ1332" s="59">
        <v>0</v>
      </c>
      <c r="AK1332" s="34">
        <v>0</v>
      </c>
      <c r="AL1332" s="34">
        <v>0</v>
      </c>
      <c r="AM1332" s="34">
        <v>0</v>
      </c>
      <c r="AN1332" s="34">
        <v>0</v>
      </c>
      <c r="AO1332" s="34">
        <v>0</v>
      </c>
      <c r="AP1332" s="34">
        <v>0</v>
      </c>
      <c r="AQ1332" s="34">
        <v>0</v>
      </c>
      <c r="AR1332" s="34">
        <v>0</v>
      </c>
      <c r="AS1332" s="34">
        <v>0</v>
      </c>
      <c r="AT1332" s="34">
        <v>0</v>
      </c>
      <c r="AU1332" s="34">
        <f t="shared" si="149"/>
        <v>0</v>
      </c>
      <c r="AV1332" s="34">
        <f t="shared" si="150"/>
        <v>0</v>
      </c>
      <c r="AW1332" s="84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</row>
    <row r="1333" spans="1:61" ht="15.75">
      <c r="A1333" s="77"/>
      <c r="B1333" s="8">
        <v>2020</v>
      </c>
      <c r="C1333" s="34">
        <v>0</v>
      </c>
      <c r="D1333" s="34">
        <v>0</v>
      </c>
      <c r="E1333" s="34">
        <v>0</v>
      </c>
      <c r="F1333" s="34">
        <v>0</v>
      </c>
      <c r="G1333" s="34">
        <v>0</v>
      </c>
      <c r="H1333" s="34">
        <v>0</v>
      </c>
      <c r="I1333" s="34">
        <v>0</v>
      </c>
      <c r="J1333" s="34">
        <v>0</v>
      </c>
      <c r="K1333" s="34">
        <v>0</v>
      </c>
      <c r="L1333" s="34">
        <v>0</v>
      </c>
      <c r="M1333" s="34">
        <v>0</v>
      </c>
      <c r="N1333" s="34">
        <v>0</v>
      </c>
      <c r="O1333" s="34">
        <v>0</v>
      </c>
      <c r="P1333" s="34">
        <v>0</v>
      </c>
      <c r="Q1333" s="34">
        <v>0</v>
      </c>
      <c r="R1333" s="34">
        <v>0</v>
      </c>
      <c r="S1333" s="34">
        <v>0</v>
      </c>
      <c r="T1333" s="34">
        <v>0</v>
      </c>
      <c r="U1333" s="34">
        <v>0</v>
      </c>
      <c r="V1333" s="34">
        <v>0</v>
      </c>
      <c r="W1333" s="34">
        <v>0</v>
      </c>
      <c r="X1333" s="34">
        <v>0</v>
      </c>
      <c r="Y1333" s="34">
        <v>0</v>
      </c>
      <c r="Z1333" s="34">
        <v>0</v>
      </c>
      <c r="AA1333" s="34">
        <v>0</v>
      </c>
      <c r="AB1333" s="34">
        <v>0</v>
      </c>
      <c r="AC1333" s="34">
        <v>0</v>
      </c>
      <c r="AD1333" s="34">
        <v>0</v>
      </c>
      <c r="AE1333" s="34">
        <v>0</v>
      </c>
      <c r="AF1333" s="34">
        <v>0</v>
      </c>
      <c r="AG1333" s="34">
        <v>0</v>
      </c>
      <c r="AH1333" s="34">
        <v>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0</v>
      </c>
      <c r="AO1333" s="34">
        <v>0</v>
      </c>
      <c r="AP1333" s="34">
        <v>0</v>
      </c>
      <c r="AQ1333" s="34">
        <v>0</v>
      </c>
      <c r="AR1333" s="34">
        <v>0</v>
      </c>
      <c r="AS1333" s="34">
        <v>0</v>
      </c>
      <c r="AT1333" s="34">
        <v>0</v>
      </c>
      <c r="AU1333" s="34">
        <f t="shared" si="149"/>
        <v>0</v>
      </c>
      <c r="AV1333" s="34">
        <f t="shared" si="150"/>
        <v>0</v>
      </c>
      <c r="AW1333" s="85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</row>
    <row r="1334" spans="1:61" ht="15.75">
      <c r="A1334" s="75" t="s">
        <v>79</v>
      </c>
      <c r="B1334" s="8">
        <v>2018</v>
      </c>
      <c r="C1334" s="34">
        <v>0</v>
      </c>
      <c r="D1334" s="34">
        <v>0</v>
      </c>
      <c r="E1334" s="34">
        <v>56</v>
      </c>
      <c r="F1334" s="34">
        <v>37</v>
      </c>
      <c r="G1334" s="34">
        <v>5</v>
      </c>
      <c r="H1334" s="34">
        <v>22</v>
      </c>
      <c r="I1334" s="34">
        <v>0</v>
      </c>
      <c r="J1334" s="34">
        <v>0</v>
      </c>
      <c r="K1334" s="34">
        <v>0</v>
      </c>
      <c r="L1334" s="34">
        <v>0</v>
      </c>
      <c r="M1334" s="34">
        <v>0</v>
      </c>
      <c r="N1334" s="34">
        <v>0</v>
      </c>
      <c r="O1334" s="34">
        <v>0</v>
      </c>
      <c r="P1334" s="34">
        <v>0</v>
      </c>
      <c r="Q1334" s="34">
        <v>13</v>
      </c>
      <c r="R1334" s="34">
        <v>20</v>
      </c>
      <c r="S1334" s="34">
        <v>0</v>
      </c>
      <c r="T1334" s="34">
        <v>0</v>
      </c>
      <c r="U1334" s="34">
        <v>0</v>
      </c>
      <c r="V1334" s="34">
        <v>0</v>
      </c>
      <c r="W1334" s="34">
        <v>0</v>
      </c>
      <c r="X1334" s="34">
        <v>0</v>
      </c>
      <c r="Y1334" s="34">
        <v>0</v>
      </c>
      <c r="Z1334" s="34">
        <v>0</v>
      </c>
      <c r="AA1334" s="34">
        <v>0</v>
      </c>
      <c r="AB1334" s="34">
        <v>0</v>
      </c>
      <c r="AC1334" s="34">
        <v>0</v>
      </c>
      <c r="AD1334" s="34">
        <v>0</v>
      </c>
      <c r="AE1334" s="34">
        <v>0.182</v>
      </c>
      <c r="AF1334" s="34">
        <v>0.30954000000000004</v>
      </c>
      <c r="AG1334" s="34">
        <v>0</v>
      </c>
      <c r="AH1334" s="34">
        <v>0</v>
      </c>
      <c r="AI1334" s="34">
        <v>0</v>
      </c>
      <c r="AJ1334" s="34">
        <v>0</v>
      </c>
      <c r="AK1334" s="34">
        <v>0</v>
      </c>
      <c r="AL1334" s="34">
        <v>0</v>
      </c>
      <c r="AM1334" s="34">
        <v>0</v>
      </c>
      <c r="AN1334" s="34">
        <v>0</v>
      </c>
      <c r="AO1334" s="34">
        <v>0</v>
      </c>
      <c r="AP1334" s="34">
        <v>0</v>
      </c>
      <c r="AQ1334" s="34">
        <v>0</v>
      </c>
      <c r="AR1334" s="34">
        <v>0</v>
      </c>
      <c r="AS1334" s="34">
        <v>63</v>
      </c>
      <c r="AT1334" s="34">
        <v>30</v>
      </c>
      <c r="AU1334" s="34">
        <f t="shared" si="149"/>
        <v>137.18200000000002</v>
      </c>
      <c r="AV1334" s="34">
        <f t="shared" si="150"/>
        <v>109.30954</v>
      </c>
      <c r="AW1334" s="83" t="s">
        <v>35</v>
      </c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</row>
    <row r="1335" spans="1:61" ht="15.75">
      <c r="A1335" s="76"/>
      <c r="B1335" s="8">
        <v>2019</v>
      </c>
      <c r="C1335" s="34">
        <v>0</v>
      </c>
      <c r="D1335" s="34">
        <v>0</v>
      </c>
      <c r="E1335" s="34">
        <v>5.0279999999999996</v>
      </c>
      <c r="F1335" s="34">
        <v>4</v>
      </c>
      <c r="G1335" s="34">
        <v>0</v>
      </c>
      <c r="H1335" s="34">
        <v>0</v>
      </c>
      <c r="I1335" s="34">
        <v>0</v>
      </c>
      <c r="J1335" s="34">
        <v>0</v>
      </c>
      <c r="K1335" s="34">
        <v>0</v>
      </c>
      <c r="L1335" s="34">
        <v>0</v>
      </c>
      <c r="M1335" s="34">
        <v>0</v>
      </c>
      <c r="N1335" s="34">
        <v>0</v>
      </c>
      <c r="O1335" s="34">
        <v>0</v>
      </c>
      <c r="P1335" s="34">
        <v>0</v>
      </c>
      <c r="Q1335" s="34">
        <v>0</v>
      </c>
      <c r="R1335" s="34">
        <v>0</v>
      </c>
      <c r="S1335" s="34">
        <v>0</v>
      </c>
      <c r="T1335" s="34">
        <v>0</v>
      </c>
      <c r="U1335" s="34">
        <v>0</v>
      </c>
      <c r="V1335" s="34">
        <v>0</v>
      </c>
      <c r="W1335" s="34">
        <v>0</v>
      </c>
      <c r="X1335" s="34">
        <v>0</v>
      </c>
      <c r="Y1335" s="34">
        <v>0</v>
      </c>
      <c r="Z1335" s="34">
        <v>0</v>
      </c>
      <c r="AA1335" s="34">
        <v>0</v>
      </c>
      <c r="AB1335" s="34">
        <v>0</v>
      </c>
      <c r="AC1335" s="34">
        <v>0</v>
      </c>
      <c r="AD1335" s="34">
        <v>0</v>
      </c>
      <c r="AE1335" s="34">
        <v>40</v>
      </c>
      <c r="AF1335" s="34">
        <v>64</v>
      </c>
      <c r="AG1335" s="34">
        <v>0</v>
      </c>
      <c r="AH1335" s="34">
        <v>0</v>
      </c>
      <c r="AI1335" s="34">
        <v>0</v>
      </c>
      <c r="AJ1335" s="34">
        <v>0</v>
      </c>
      <c r="AK1335" s="34">
        <v>0</v>
      </c>
      <c r="AL1335" s="34">
        <v>0</v>
      </c>
      <c r="AM1335" s="34">
        <v>0</v>
      </c>
      <c r="AN1335" s="34">
        <v>0</v>
      </c>
      <c r="AO1335" s="34">
        <v>0</v>
      </c>
      <c r="AP1335" s="34">
        <v>0</v>
      </c>
      <c r="AQ1335" s="34">
        <v>0</v>
      </c>
      <c r="AR1335" s="34">
        <v>0</v>
      </c>
      <c r="AS1335" s="34">
        <v>0</v>
      </c>
      <c r="AT1335" s="34">
        <v>0</v>
      </c>
      <c r="AU1335" s="34">
        <f t="shared" si="149"/>
        <v>45.027999999999999</v>
      </c>
      <c r="AV1335" s="34">
        <f t="shared" si="150"/>
        <v>68</v>
      </c>
      <c r="AW1335" s="84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</row>
    <row r="1336" spans="1:61" ht="15.75">
      <c r="A1336" s="77"/>
      <c r="B1336" s="8">
        <v>2020</v>
      </c>
      <c r="C1336" s="34">
        <v>0</v>
      </c>
      <c r="D1336" s="34">
        <v>0</v>
      </c>
      <c r="E1336" s="34">
        <v>97</v>
      </c>
      <c r="F1336" s="34">
        <v>36</v>
      </c>
      <c r="G1336" s="34">
        <v>0</v>
      </c>
      <c r="H1336" s="34">
        <v>0</v>
      </c>
      <c r="I1336" s="34">
        <v>0</v>
      </c>
      <c r="J1336" s="34">
        <v>0</v>
      </c>
      <c r="K1336" s="34">
        <v>0</v>
      </c>
      <c r="L1336" s="34">
        <v>0</v>
      </c>
      <c r="M1336" s="34">
        <v>0</v>
      </c>
      <c r="N1336" s="34">
        <v>0</v>
      </c>
      <c r="O1336" s="34">
        <v>0</v>
      </c>
      <c r="P1336" s="34">
        <v>0</v>
      </c>
      <c r="Q1336" s="34">
        <v>0</v>
      </c>
      <c r="R1336" s="34">
        <v>0</v>
      </c>
      <c r="S1336" s="34">
        <v>0</v>
      </c>
      <c r="T1336" s="34">
        <v>0</v>
      </c>
      <c r="U1336" s="34">
        <v>0</v>
      </c>
      <c r="V1336" s="34">
        <v>0</v>
      </c>
      <c r="W1336" s="34">
        <v>0</v>
      </c>
      <c r="X1336" s="34">
        <v>0</v>
      </c>
      <c r="Y1336" s="34">
        <v>0</v>
      </c>
      <c r="Z1336" s="34">
        <v>0</v>
      </c>
      <c r="AA1336" s="34">
        <v>0</v>
      </c>
      <c r="AB1336" s="34">
        <v>0</v>
      </c>
      <c r="AC1336" s="34">
        <v>0</v>
      </c>
      <c r="AD1336" s="34">
        <v>0</v>
      </c>
      <c r="AE1336" s="34">
        <v>11</v>
      </c>
      <c r="AF1336" s="34">
        <v>30</v>
      </c>
      <c r="AG1336" s="34">
        <v>0</v>
      </c>
      <c r="AH1336" s="34">
        <v>0</v>
      </c>
      <c r="AI1336" s="34">
        <v>0</v>
      </c>
      <c r="AJ1336" s="34">
        <v>0</v>
      </c>
      <c r="AK1336" s="34">
        <v>0</v>
      </c>
      <c r="AL1336" s="34">
        <v>0</v>
      </c>
      <c r="AM1336" s="34">
        <v>0</v>
      </c>
      <c r="AN1336" s="34">
        <v>0</v>
      </c>
      <c r="AO1336" s="34">
        <v>0</v>
      </c>
      <c r="AP1336" s="34">
        <v>0</v>
      </c>
      <c r="AQ1336" s="34">
        <v>0</v>
      </c>
      <c r="AR1336" s="34">
        <v>0</v>
      </c>
      <c r="AS1336" s="34">
        <v>0</v>
      </c>
      <c r="AT1336" s="34">
        <v>0</v>
      </c>
      <c r="AU1336" s="34">
        <f t="shared" si="149"/>
        <v>108</v>
      </c>
      <c r="AV1336" s="34">
        <f t="shared" si="150"/>
        <v>66</v>
      </c>
      <c r="AW1336" s="85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</row>
    <row r="1337" spans="1:61" ht="15.75">
      <c r="A1337" s="75" t="s">
        <v>36</v>
      </c>
      <c r="B1337" s="8">
        <v>2018</v>
      </c>
      <c r="C1337" s="34">
        <v>0</v>
      </c>
      <c r="D1337" s="34">
        <v>0</v>
      </c>
      <c r="E1337" s="34">
        <v>0</v>
      </c>
      <c r="F1337" s="34">
        <v>0</v>
      </c>
      <c r="G1337" s="34">
        <v>0</v>
      </c>
      <c r="H1337" s="34">
        <v>0</v>
      </c>
      <c r="I1337" s="34">
        <v>0</v>
      </c>
      <c r="J1337" s="34">
        <v>0</v>
      </c>
      <c r="K1337" s="34">
        <v>0</v>
      </c>
      <c r="L1337" s="34">
        <v>0</v>
      </c>
      <c r="M1337" s="34">
        <v>0</v>
      </c>
      <c r="N1337" s="34">
        <v>0</v>
      </c>
      <c r="O1337" s="34">
        <v>0</v>
      </c>
      <c r="P1337" s="34">
        <v>0</v>
      </c>
      <c r="Q1337" s="34">
        <v>0</v>
      </c>
      <c r="R1337" s="34">
        <v>0</v>
      </c>
      <c r="S1337" s="34">
        <v>0</v>
      </c>
      <c r="T1337" s="34">
        <v>0</v>
      </c>
      <c r="U1337" s="34">
        <v>0</v>
      </c>
      <c r="V1337" s="34">
        <v>0</v>
      </c>
      <c r="W1337" s="34">
        <v>0</v>
      </c>
      <c r="X1337" s="34">
        <v>0</v>
      </c>
      <c r="Y1337" s="34">
        <v>0</v>
      </c>
      <c r="Z1337" s="34">
        <v>0</v>
      </c>
      <c r="AA1337" s="34">
        <v>0</v>
      </c>
      <c r="AB1337" s="34">
        <v>0</v>
      </c>
      <c r="AC1337" s="34">
        <v>0</v>
      </c>
      <c r="AD1337" s="34">
        <v>0</v>
      </c>
      <c r="AE1337" s="34">
        <v>0</v>
      </c>
      <c r="AF1337" s="34">
        <v>0</v>
      </c>
      <c r="AG1337" s="34">
        <v>0</v>
      </c>
      <c r="AH1337" s="34">
        <v>0</v>
      </c>
      <c r="AI1337" s="34">
        <v>0</v>
      </c>
      <c r="AJ1337" s="34">
        <v>0</v>
      </c>
      <c r="AK1337" s="34">
        <v>0</v>
      </c>
      <c r="AL1337" s="34">
        <v>0</v>
      </c>
      <c r="AM1337" s="34">
        <v>0</v>
      </c>
      <c r="AN1337" s="34">
        <v>0</v>
      </c>
      <c r="AO1337" s="34">
        <v>0</v>
      </c>
      <c r="AP1337" s="34">
        <v>0</v>
      </c>
      <c r="AQ1337" s="34">
        <v>0</v>
      </c>
      <c r="AR1337" s="34">
        <v>0</v>
      </c>
      <c r="AS1337" s="34">
        <v>0</v>
      </c>
      <c r="AT1337" s="34">
        <v>0</v>
      </c>
      <c r="AU1337" s="34">
        <f t="shared" si="149"/>
        <v>0</v>
      </c>
      <c r="AV1337" s="34">
        <f t="shared" si="150"/>
        <v>0</v>
      </c>
      <c r="AW1337" s="83" t="s">
        <v>37</v>
      </c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</row>
    <row r="1338" spans="1:61" ht="15.75">
      <c r="A1338" s="76"/>
      <c r="B1338" s="8">
        <v>2019</v>
      </c>
      <c r="C1338" s="34">
        <v>0</v>
      </c>
      <c r="D1338" s="34">
        <v>0</v>
      </c>
      <c r="E1338" s="34">
        <v>0</v>
      </c>
      <c r="F1338" s="34">
        <v>0</v>
      </c>
      <c r="G1338" s="34">
        <v>0</v>
      </c>
      <c r="H1338" s="34">
        <v>0</v>
      </c>
      <c r="I1338" s="34">
        <v>0</v>
      </c>
      <c r="J1338" s="34">
        <v>0</v>
      </c>
      <c r="K1338" s="34">
        <v>0</v>
      </c>
      <c r="L1338" s="34">
        <v>0</v>
      </c>
      <c r="M1338" s="34">
        <v>0</v>
      </c>
      <c r="N1338" s="34">
        <v>0</v>
      </c>
      <c r="O1338" s="34">
        <v>0</v>
      </c>
      <c r="P1338" s="34">
        <v>0</v>
      </c>
      <c r="Q1338" s="34">
        <v>0</v>
      </c>
      <c r="R1338" s="34">
        <v>0</v>
      </c>
      <c r="S1338" s="34">
        <v>0</v>
      </c>
      <c r="T1338" s="34">
        <v>0</v>
      </c>
      <c r="U1338" s="34">
        <v>0</v>
      </c>
      <c r="V1338" s="34">
        <v>0</v>
      </c>
      <c r="W1338" s="34">
        <v>0</v>
      </c>
      <c r="X1338" s="34">
        <v>0</v>
      </c>
      <c r="Y1338" s="34">
        <v>0</v>
      </c>
      <c r="Z1338" s="34">
        <v>0</v>
      </c>
      <c r="AA1338" s="34">
        <v>0</v>
      </c>
      <c r="AB1338" s="34">
        <v>0</v>
      </c>
      <c r="AC1338" s="34">
        <v>0</v>
      </c>
      <c r="AD1338" s="34">
        <v>0</v>
      </c>
      <c r="AE1338" s="34">
        <v>0</v>
      </c>
      <c r="AF1338" s="34">
        <v>0</v>
      </c>
      <c r="AG1338" s="34">
        <v>0</v>
      </c>
      <c r="AH1338" s="34">
        <v>0</v>
      </c>
      <c r="AI1338" s="34">
        <v>0</v>
      </c>
      <c r="AJ1338" s="34">
        <v>0</v>
      </c>
      <c r="AK1338" s="34">
        <v>0</v>
      </c>
      <c r="AL1338" s="34">
        <v>0</v>
      </c>
      <c r="AM1338" s="34">
        <v>0</v>
      </c>
      <c r="AN1338" s="34">
        <v>0</v>
      </c>
      <c r="AO1338" s="34">
        <v>0</v>
      </c>
      <c r="AP1338" s="34">
        <v>0</v>
      </c>
      <c r="AQ1338" s="34">
        <v>0</v>
      </c>
      <c r="AR1338" s="34">
        <v>0</v>
      </c>
      <c r="AS1338" s="34">
        <v>0</v>
      </c>
      <c r="AT1338" s="34">
        <v>0</v>
      </c>
      <c r="AU1338" s="34">
        <f t="shared" si="149"/>
        <v>0</v>
      </c>
      <c r="AV1338" s="34">
        <f t="shared" si="150"/>
        <v>0</v>
      </c>
      <c r="AW1338" s="84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</row>
    <row r="1339" spans="1:61" ht="15.75">
      <c r="A1339" s="77"/>
      <c r="B1339" s="8">
        <v>2020</v>
      </c>
      <c r="C1339" s="34">
        <v>3</v>
      </c>
      <c r="D1339" s="34">
        <v>105</v>
      </c>
      <c r="E1339" s="34">
        <v>0</v>
      </c>
      <c r="F1339" s="34">
        <v>92</v>
      </c>
      <c r="G1339" s="34">
        <v>0</v>
      </c>
      <c r="H1339" s="34">
        <v>9</v>
      </c>
      <c r="I1339" s="34">
        <v>0</v>
      </c>
      <c r="J1339" s="34">
        <v>0</v>
      </c>
      <c r="K1339" s="34">
        <v>0</v>
      </c>
      <c r="L1339" s="34">
        <v>0</v>
      </c>
      <c r="M1339" s="34">
        <v>0</v>
      </c>
      <c r="N1339" s="34">
        <v>0</v>
      </c>
      <c r="O1339" s="34">
        <v>0</v>
      </c>
      <c r="P1339" s="34">
        <v>0</v>
      </c>
      <c r="Q1339" s="34">
        <v>3</v>
      </c>
      <c r="R1339" s="34">
        <v>100</v>
      </c>
      <c r="S1339" s="34">
        <v>0</v>
      </c>
      <c r="T1339" s="34">
        <v>0</v>
      </c>
      <c r="U1339" s="34">
        <v>0</v>
      </c>
      <c r="V1339" s="34">
        <v>0</v>
      </c>
      <c r="W1339" s="34">
        <v>0</v>
      </c>
      <c r="X1339" s="34">
        <v>0</v>
      </c>
      <c r="Y1339" s="34">
        <v>0</v>
      </c>
      <c r="Z1339" s="34">
        <v>0</v>
      </c>
      <c r="AA1339" s="34">
        <v>1</v>
      </c>
      <c r="AB1339" s="34">
        <v>7</v>
      </c>
      <c r="AC1339" s="34">
        <v>0</v>
      </c>
      <c r="AD1339" s="34">
        <v>0</v>
      </c>
      <c r="AE1339" s="34">
        <v>16</v>
      </c>
      <c r="AF1339" s="34">
        <v>144</v>
      </c>
      <c r="AG1339" s="34">
        <v>0</v>
      </c>
      <c r="AH1339" s="34">
        <v>0</v>
      </c>
      <c r="AI1339" s="34">
        <v>0</v>
      </c>
      <c r="AJ1339" s="34">
        <v>0</v>
      </c>
      <c r="AK1339" s="34">
        <v>0</v>
      </c>
      <c r="AL1339" s="34">
        <v>0</v>
      </c>
      <c r="AM1339" s="34">
        <v>0</v>
      </c>
      <c r="AN1339" s="34">
        <v>0</v>
      </c>
      <c r="AO1339" s="34">
        <v>0</v>
      </c>
      <c r="AP1339" s="34">
        <v>0</v>
      </c>
      <c r="AQ1339" s="34">
        <v>0</v>
      </c>
      <c r="AR1339" s="34">
        <v>0</v>
      </c>
      <c r="AS1339" s="34">
        <v>0</v>
      </c>
      <c r="AT1339" s="34">
        <v>0</v>
      </c>
      <c r="AU1339" s="34">
        <f t="shared" si="149"/>
        <v>23</v>
      </c>
      <c r="AV1339" s="34">
        <f t="shared" si="150"/>
        <v>457</v>
      </c>
      <c r="AW1339" s="85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</row>
    <row r="1340" spans="1:61" ht="15.75">
      <c r="A1340" s="75" t="s">
        <v>38</v>
      </c>
      <c r="B1340" s="8">
        <v>2018</v>
      </c>
      <c r="C1340" s="34">
        <v>0</v>
      </c>
      <c r="D1340" s="34">
        <v>0</v>
      </c>
      <c r="E1340" s="34">
        <v>0</v>
      </c>
      <c r="F1340" s="34">
        <v>0</v>
      </c>
      <c r="G1340" s="34">
        <v>0</v>
      </c>
      <c r="H1340" s="34">
        <v>0</v>
      </c>
      <c r="I1340" s="34">
        <v>0</v>
      </c>
      <c r="J1340" s="34">
        <v>0</v>
      </c>
      <c r="K1340" s="34">
        <v>0</v>
      </c>
      <c r="L1340" s="34">
        <v>0</v>
      </c>
      <c r="M1340" s="34">
        <v>0</v>
      </c>
      <c r="N1340" s="34">
        <v>0</v>
      </c>
      <c r="O1340" s="34">
        <v>0</v>
      </c>
      <c r="P1340" s="34">
        <v>0</v>
      </c>
      <c r="Q1340" s="34">
        <v>0</v>
      </c>
      <c r="R1340" s="34">
        <v>0</v>
      </c>
      <c r="S1340" s="34">
        <v>0</v>
      </c>
      <c r="T1340" s="34">
        <v>0</v>
      </c>
      <c r="U1340" s="34">
        <v>0</v>
      </c>
      <c r="V1340" s="34">
        <v>0</v>
      </c>
      <c r="W1340" s="34">
        <v>0</v>
      </c>
      <c r="X1340" s="34">
        <v>0</v>
      </c>
      <c r="Y1340" s="34">
        <v>0</v>
      </c>
      <c r="Z1340" s="34">
        <v>0</v>
      </c>
      <c r="AA1340" s="34">
        <v>0</v>
      </c>
      <c r="AB1340" s="34">
        <v>0</v>
      </c>
      <c r="AC1340" s="34">
        <v>0</v>
      </c>
      <c r="AD1340" s="34">
        <v>0</v>
      </c>
      <c r="AE1340" s="34">
        <v>0</v>
      </c>
      <c r="AF1340" s="34">
        <v>0</v>
      </c>
      <c r="AG1340" s="34">
        <v>0</v>
      </c>
      <c r="AH1340" s="34">
        <v>0</v>
      </c>
      <c r="AI1340" s="34">
        <v>0</v>
      </c>
      <c r="AJ1340" s="34">
        <v>0</v>
      </c>
      <c r="AK1340" s="34">
        <v>0</v>
      </c>
      <c r="AL1340" s="34">
        <v>0</v>
      </c>
      <c r="AM1340" s="34">
        <v>0</v>
      </c>
      <c r="AN1340" s="34">
        <v>0</v>
      </c>
      <c r="AO1340" s="34">
        <v>0</v>
      </c>
      <c r="AP1340" s="34">
        <v>0</v>
      </c>
      <c r="AQ1340" s="34">
        <v>0</v>
      </c>
      <c r="AR1340" s="34">
        <v>0</v>
      </c>
      <c r="AS1340" s="34">
        <v>0</v>
      </c>
      <c r="AT1340" s="34">
        <v>0</v>
      </c>
      <c r="AU1340" s="34">
        <f>SUM(C1340,E1340,G1340,I1340,K1340,M1340,O1340,Q1340,S1340,U1340,W1340,Y1340,AA1340,AC1340,AE1340,AG1340,AI1340,AK1340,AM1340,AQ1340,AS1340)</f>
        <v>0</v>
      </c>
      <c r="AV1340" s="34">
        <f t="shared" si="150"/>
        <v>0</v>
      </c>
      <c r="AW1340" s="83" t="s">
        <v>39</v>
      </c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</row>
    <row r="1341" spans="1:61" ht="15.75">
      <c r="A1341" s="76"/>
      <c r="B1341" s="8">
        <v>2019</v>
      </c>
      <c r="C1341" s="34">
        <v>0</v>
      </c>
      <c r="D1341" s="34">
        <v>0</v>
      </c>
      <c r="E1341" s="34">
        <v>0</v>
      </c>
      <c r="F1341" s="34">
        <v>0</v>
      </c>
      <c r="G1341" s="34">
        <v>0</v>
      </c>
      <c r="H1341" s="34">
        <v>0</v>
      </c>
      <c r="I1341" s="34">
        <v>0</v>
      </c>
      <c r="J1341" s="34">
        <v>0</v>
      </c>
      <c r="K1341" s="34">
        <v>0</v>
      </c>
      <c r="L1341" s="34">
        <v>0</v>
      </c>
      <c r="M1341" s="34">
        <v>0</v>
      </c>
      <c r="N1341" s="34">
        <v>0</v>
      </c>
      <c r="O1341" s="34">
        <v>0</v>
      </c>
      <c r="P1341" s="34">
        <v>0</v>
      </c>
      <c r="Q1341" s="34">
        <v>0</v>
      </c>
      <c r="R1341" s="34">
        <v>0</v>
      </c>
      <c r="S1341" s="34">
        <v>0</v>
      </c>
      <c r="T1341" s="34">
        <v>0</v>
      </c>
      <c r="U1341" s="34">
        <v>0</v>
      </c>
      <c r="V1341" s="34">
        <v>0</v>
      </c>
      <c r="W1341" s="34">
        <v>0</v>
      </c>
      <c r="X1341" s="34">
        <v>0</v>
      </c>
      <c r="Y1341" s="34">
        <v>0</v>
      </c>
      <c r="Z1341" s="34">
        <v>0</v>
      </c>
      <c r="AA1341" s="34">
        <v>0</v>
      </c>
      <c r="AB1341" s="34">
        <v>0</v>
      </c>
      <c r="AC1341" s="34">
        <v>0</v>
      </c>
      <c r="AD1341" s="34">
        <v>0</v>
      </c>
      <c r="AE1341" s="34">
        <v>0</v>
      </c>
      <c r="AF1341" s="34">
        <v>0</v>
      </c>
      <c r="AG1341" s="34">
        <v>0</v>
      </c>
      <c r="AH1341" s="34">
        <v>0</v>
      </c>
      <c r="AI1341" s="34">
        <v>0</v>
      </c>
      <c r="AJ1341" s="34">
        <v>0</v>
      </c>
      <c r="AK1341" s="34">
        <v>0</v>
      </c>
      <c r="AL1341" s="34">
        <v>0</v>
      </c>
      <c r="AM1341" s="34">
        <v>0</v>
      </c>
      <c r="AN1341" s="34">
        <v>0</v>
      </c>
      <c r="AO1341" s="34">
        <v>0</v>
      </c>
      <c r="AP1341" s="34">
        <v>0</v>
      </c>
      <c r="AQ1341" s="34">
        <v>0</v>
      </c>
      <c r="AR1341" s="34">
        <v>0</v>
      </c>
      <c r="AS1341" s="34">
        <v>0</v>
      </c>
      <c r="AT1341" s="34">
        <v>0</v>
      </c>
      <c r="AU1341" s="34">
        <f>SUM(C1341,E1341,G1341,I1341,K1341,M1341,O1341,Q1341,S1341,U1341,W1341,Y1341,AA1341,AC1341,AE1341,AG1341,AI1341,AK1341,AM1341,AQ1341,AS1341)</f>
        <v>0</v>
      </c>
      <c r="AV1341" s="34">
        <f t="shared" si="150"/>
        <v>0</v>
      </c>
      <c r="AW1341" s="84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</row>
    <row r="1342" spans="1:61" ht="15.75">
      <c r="A1342" s="77"/>
      <c r="B1342" s="8">
        <v>2020</v>
      </c>
      <c r="C1342" s="34">
        <v>0</v>
      </c>
      <c r="D1342" s="34">
        <v>0</v>
      </c>
      <c r="E1342" s="34">
        <v>0</v>
      </c>
      <c r="F1342" s="34">
        <v>0</v>
      </c>
      <c r="G1342" s="34">
        <v>0</v>
      </c>
      <c r="H1342" s="34">
        <v>0</v>
      </c>
      <c r="I1342" s="34">
        <v>0</v>
      </c>
      <c r="J1342" s="34">
        <v>0</v>
      </c>
      <c r="K1342" s="34">
        <v>0</v>
      </c>
      <c r="L1342" s="34">
        <v>0</v>
      </c>
      <c r="M1342" s="34">
        <v>0</v>
      </c>
      <c r="N1342" s="34">
        <v>0</v>
      </c>
      <c r="O1342" s="34">
        <v>0</v>
      </c>
      <c r="P1342" s="34">
        <v>0</v>
      </c>
      <c r="Q1342" s="34">
        <v>0</v>
      </c>
      <c r="R1342" s="34">
        <v>0</v>
      </c>
      <c r="S1342" s="34">
        <v>0</v>
      </c>
      <c r="T1342" s="34">
        <v>0</v>
      </c>
      <c r="U1342" s="34">
        <v>0</v>
      </c>
      <c r="V1342" s="34">
        <v>0</v>
      </c>
      <c r="W1342" s="34">
        <v>0</v>
      </c>
      <c r="X1342" s="34">
        <v>0</v>
      </c>
      <c r="Y1342" s="34">
        <v>0</v>
      </c>
      <c r="Z1342" s="34">
        <v>0</v>
      </c>
      <c r="AA1342" s="34">
        <v>0</v>
      </c>
      <c r="AB1342" s="34">
        <v>0</v>
      </c>
      <c r="AC1342" s="34">
        <v>0</v>
      </c>
      <c r="AD1342" s="34">
        <v>0</v>
      </c>
      <c r="AE1342" s="34">
        <v>0</v>
      </c>
      <c r="AF1342" s="34">
        <v>0</v>
      </c>
      <c r="AG1342" s="34">
        <v>0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0</v>
      </c>
      <c r="AO1342" s="34">
        <v>0</v>
      </c>
      <c r="AP1342" s="34">
        <v>0</v>
      </c>
      <c r="AQ1342" s="34">
        <v>0</v>
      </c>
      <c r="AR1342" s="34">
        <v>0</v>
      </c>
      <c r="AS1342" s="34">
        <v>0</v>
      </c>
      <c r="AT1342" s="34">
        <v>0</v>
      </c>
      <c r="AU1342" s="34">
        <f t="shared" si="149"/>
        <v>0</v>
      </c>
      <c r="AV1342" s="34">
        <f t="shared" si="150"/>
        <v>0</v>
      </c>
      <c r="AW1342" s="85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</row>
    <row r="1343" spans="1:61" ht="15.75">
      <c r="A1343" s="75" t="s">
        <v>40</v>
      </c>
      <c r="B1343" s="8">
        <v>2018</v>
      </c>
      <c r="C1343" s="34">
        <v>0</v>
      </c>
      <c r="D1343" s="34">
        <v>0</v>
      </c>
      <c r="E1343" s="34">
        <v>0</v>
      </c>
      <c r="F1343" s="34">
        <v>0</v>
      </c>
      <c r="G1343" s="34">
        <v>16</v>
      </c>
      <c r="H1343" s="34">
        <v>117</v>
      </c>
      <c r="I1343" s="34">
        <v>0</v>
      </c>
      <c r="J1343" s="34">
        <v>0</v>
      </c>
      <c r="K1343" s="34">
        <v>0</v>
      </c>
      <c r="L1343" s="34">
        <v>0</v>
      </c>
      <c r="M1343" s="34">
        <v>0</v>
      </c>
      <c r="N1343" s="34">
        <v>0</v>
      </c>
      <c r="O1343" s="34">
        <v>0</v>
      </c>
      <c r="P1343" s="34">
        <v>0</v>
      </c>
      <c r="Q1343" s="34">
        <v>46</v>
      </c>
      <c r="R1343" s="34">
        <v>390</v>
      </c>
      <c r="S1343" s="34">
        <v>0</v>
      </c>
      <c r="T1343" s="34">
        <v>0</v>
      </c>
      <c r="U1343" s="34">
        <v>0</v>
      </c>
      <c r="V1343" s="34">
        <v>0</v>
      </c>
      <c r="W1343" s="34">
        <v>0</v>
      </c>
      <c r="X1343" s="34">
        <v>0</v>
      </c>
      <c r="Y1343" s="34">
        <v>0</v>
      </c>
      <c r="Z1343" s="34">
        <v>1</v>
      </c>
      <c r="AA1343" s="34">
        <v>0</v>
      </c>
      <c r="AB1343" s="34">
        <v>0</v>
      </c>
      <c r="AC1343" s="34">
        <v>0</v>
      </c>
      <c r="AD1343" s="34">
        <v>0</v>
      </c>
      <c r="AE1343" s="34">
        <v>96</v>
      </c>
      <c r="AF1343" s="34">
        <v>485</v>
      </c>
      <c r="AG1343" s="34">
        <v>0</v>
      </c>
      <c r="AH1343" s="34">
        <v>0</v>
      </c>
      <c r="AI1343" s="34">
        <v>0</v>
      </c>
      <c r="AJ1343" s="34">
        <v>0</v>
      </c>
      <c r="AK1343" s="34">
        <v>0</v>
      </c>
      <c r="AL1343" s="34">
        <v>1</v>
      </c>
      <c r="AM1343" s="34">
        <v>0</v>
      </c>
      <c r="AN1343" s="34">
        <v>0</v>
      </c>
      <c r="AO1343" s="34">
        <v>0</v>
      </c>
      <c r="AP1343" s="34">
        <v>0</v>
      </c>
      <c r="AQ1343" s="34">
        <v>0</v>
      </c>
      <c r="AR1343" s="34">
        <v>0</v>
      </c>
      <c r="AS1343" s="34">
        <v>0</v>
      </c>
      <c r="AT1343" s="34">
        <v>0</v>
      </c>
      <c r="AU1343" s="34">
        <f t="shared" si="149"/>
        <v>158</v>
      </c>
      <c r="AV1343" s="34">
        <f t="shared" si="150"/>
        <v>994</v>
      </c>
      <c r="AW1343" s="83" t="s">
        <v>271</v>
      </c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</row>
    <row r="1344" spans="1:61" ht="15.75">
      <c r="A1344" s="76"/>
      <c r="B1344" s="8">
        <v>2019</v>
      </c>
      <c r="C1344" s="34">
        <v>0</v>
      </c>
      <c r="D1344" s="34">
        <v>1</v>
      </c>
      <c r="E1344" s="34">
        <v>0</v>
      </c>
      <c r="F1344" s="34">
        <v>0</v>
      </c>
      <c r="G1344" s="34">
        <v>11</v>
      </c>
      <c r="H1344" s="34">
        <v>65</v>
      </c>
      <c r="I1344" s="34">
        <v>0</v>
      </c>
      <c r="J1344" s="34">
        <v>0</v>
      </c>
      <c r="K1344" s="34">
        <v>0</v>
      </c>
      <c r="L1344" s="34">
        <v>0</v>
      </c>
      <c r="M1344" s="34">
        <v>0</v>
      </c>
      <c r="N1344" s="34">
        <v>0</v>
      </c>
      <c r="O1344" s="34">
        <v>0</v>
      </c>
      <c r="P1344" s="34">
        <v>0</v>
      </c>
      <c r="Q1344" s="34">
        <v>47</v>
      </c>
      <c r="R1344" s="34">
        <v>546</v>
      </c>
      <c r="S1344" s="34">
        <v>0</v>
      </c>
      <c r="T1344" s="34">
        <v>0</v>
      </c>
      <c r="U1344" s="34">
        <v>0</v>
      </c>
      <c r="V1344" s="34">
        <v>0</v>
      </c>
      <c r="W1344" s="34">
        <v>0</v>
      </c>
      <c r="X1344" s="34">
        <v>0</v>
      </c>
      <c r="Y1344" s="34">
        <v>0</v>
      </c>
      <c r="Z1344" s="34">
        <v>0</v>
      </c>
      <c r="AA1344" s="34">
        <v>0</v>
      </c>
      <c r="AB1344" s="34">
        <v>0</v>
      </c>
      <c r="AC1344" s="34">
        <v>0</v>
      </c>
      <c r="AD1344" s="34">
        <v>0</v>
      </c>
      <c r="AE1344" s="34">
        <v>87</v>
      </c>
      <c r="AF1344" s="34">
        <v>386</v>
      </c>
      <c r="AG1344" s="34">
        <v>0</v>
      </c>
      <c r="AH1344" s="34">
        <v>0</v>
      </c>
      <c r="AI1344" s="34">
        <v>0</v>
      </c>
      <c r="AJ1344" s="34">
        <v>0</v>
      </c>
      <c r="AK1344" s="34">
        <v>0</v>
      </c>
      <c r="AL1344" s="34">
        <v>0</v>
      </c>
      <c r="AM1344" s="34">
        <v>0</v>
      </c>
      <c r="AN1344" s="34">
        <v>0</v>
      </c>
      <c r="AO1344" s="34">
        <v>0</v>
      </c>
      <c r="AP1344" s="34">
        <v>0</v>
      </c>
      <c r="AQ1344" s="34">
        <v>0</v>
      </c>
      <c r="AR1344" s="34">
        <v>0</v>
      </c>
      <c r="AS1344" s="34">
        <v>0</v>
      </c>
      <c r="AT1344" s="34">
        <v>0</v>
      </c>
      <c r="AU1344" s="34">
        <f t="shared" si="149"/>
        <v>145</v>
      </c>
      <c r="AV1344" s="34">
        <f t="shared" si="150"/>
        <v>998</v>
      </c>
      <c r="AW1344" s="84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</row>
    <row r="1345" spans="1:61" ht="15.75">
      <c r="A1345" s="77"/>
      <c r="B1345" s="8">
        <v>2020</v>
      </c>
      <c r="C1345" s="34">
        <v>0</v>
      </c>
      <c r="D1345" s="34">
        <v>1</v>
      </c>
      <c r="E1345" s="34">
        <v>0</v>
      </c>
      <c r="F1345" s="34">
        <v>0</v>
      </c>
      <c r="G1345" s="34">
        <v>18</v>
      </c>
      <c r="H1345" s="34">
        <v>141</v>
      </c>
      <c r="I1345" s="34">
        <v>0</v>
      </c>
      <c r="J1345" s="34">
        <v>0</v>
      </c>
      <c r="K1345" s="34">
        <v>0</v>
      </c>
      <c r="L1345" s="34">
        <v>0</v>
      </c>
      <c r="M1345" s="34">
        <v>0</v>
      </c>
      <c r="N1345" s="34">
        <v>0</v>
      </c>
      <c r="O1345" s="34">
        <v>0</v>
      </c>
      <c r="P1345" s="34">
        <v>0</v>
      </c>
      <c r="Q1345" s="34">
        <v>30</v>
      </c>
      <c r="R1345" s="34">
        <v>315</v>
      </c>
      <c r="S1345" s="34">
        <v>0</v>
      </c>
      <c r="T1345" s="34">
        <v>0</v>
      </c>
      <c r="U1345" s="34">
        <v>0</v>
      </c>
      <c r="V1345" s="34">
        <v>0</v>
      </c>
      <c r="W1345" s="34">
        <v>0</v>
      </c>
      <c r="X1345" s="34">
        <v>0</v>
      </c>
      <c r="Y1345" s="34">
        <v>0</v>
      </c>
      <c r="Z1345" s="34">
        <v>0</v>
      </c>
      <c r="AA1345" s="34">
        <v>0</v>
      </c>
      <c r="AB1345" s="34">
        <v>0</v>
      </c>
      <c r="AC1345" s="34">
        <v>0</v>
      </c>
      <c r="AD1345" s="34">
        <v>0</v>
      </c>
      <c r="AE1345" s="34">
        <v>102</v>
      </c>
      <c r="AF1345" s="34">
        <v>481</v>
      </c>
      <c r="AG1345" s="34">
        <v>0</v>
      </c>
      <c r="AH1345" s="34">
        <v>0</v>
      </c>
      <c r="AI1345" s="34">
        <v>0</v>
      </c>
      <c r="AJ1345" s="34">
        <v>0</v>
      </c>
      <c r="AK1345" s="34">
        <v>0</v>
      </c>
      <c r="AL1345" s="34">
        <v>0</v>
      </c>
      <c r="AM1345" s="34">
        <v>0</v>
      </c>
      <c r="AN1345" s="34">
        <v>0</v>
      </c>
      <c r="AO1345" s="34">
        <v>0</v>
      </c>
      <c r="AP1345" s="34">
        <v>0</v>
      </c>
      <c r="AQ1345" s="34">
        <v>0</v>
      </c>
      <c r="AR1345" s="34">
        <v>0</v>
      </c>
      <c r="AS1345" s="34">
        <v>0</v>
      </c>
      <c r="AT1345" s="34">
        <v>0</v>
      </c>
      <c r="AU1345" s="34">
        <f t="shared" si="149"/>
        <v>150</v>
      </c>
      <c r="AV1345" s="34">
        <f t="shared" si="150"/>
        <v>938</v>
      </c>
      <c r="AW1345" s="85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</row>
    <row r="1346" spans="1:61" ht="15.75">
      <c r="A1346" s="75" t="s">
        <v>107</v>
      </c>
      <c r="B1346" s="8">
        <v>2018</v>
      </c>
      <c r="C1346" s="34">
        <v>25</v>
      </c>
      <c r="D1346" s="34">
        <v>50</v>
      </c>
      <c r="E1346" s="34">
        <v>106</v>
      </c>
      <c r="F1346" s="34">
        <v>280</v>
      </c>
      <c r="G1346" s="34">
        <v>1</v>
      </c>
      <c r="H1346" s="34">
        <v>3</v>
      </c>
      <c r="I1346" s="34">
        <v>0</v>
      </c>
      <c r="J1346" s="34">
        <v>0</v>
      </c>
      <c r="K1346" s="34">
        <v>0</v>
      </c>
      <c r="L1346" s="34">
        <v>0</v>
      </c>
      <c r="M1346" s="34">
        <v>0</v>
      </c>
      <c r="N1346" s="34">
        <v>0</v>
      </c>
      <c r="O1346" s="34">
        <v>0</v>
      </c>
      <c r="P1346" s="34">
        <v>0</v>
      </c>
      <c r="Q1346" s="34">
        <v>139</v>
      </c>
      <c r="R1346" s="34">
        <v>692</v>
      </c>
      <c r="S1346" s="34">
        <v>0</v>
      </c>
      <c r="T1346" s="34">
        <v>0</v>
      </c>
      <c r="U1346" s="34">
        <v>0</v>
      </c>
      <c r="V1346" s="34">
        <v>0</v>
      </c>
      <c r="W1346" s="34">
        <v>0</v>
      </c>
      <c r="X1346" s="34">
        <v>0</v>
      </c>
      <c r="Y1346" s="34">
        <v>18</v>
      </c>
      <c r="Z1346" s="34">
        <v>51</v>
      </c>
      <c r="AA1346" s="34">
        <v>23</v>
      </c>
      <c r="AB1346" s="34">
        <v>65</v>
      </c>
      <c r="AC1346" s="34">
        <v>0</v>
      </c>
      <c r="AD1346" s="34">
        <v>0</v>
      </c>
      <c r="AE1346" s="34">
        <v>15</v>
      </c>
      <c r="AF1346" s="34">
        <v>29</v>
      </c>
      <c r="AG1346" s="34">
        <v>4</v>
      </c>
      <c r="AH1346" s="34">
        <v>13</v>
      </c>
      <c r="AI1346" s="34">
        <v>0</v>
      </c>
      <c r="AJ1346" s="34">
        <v>0</v>
      </c>
      <c r="AK1346" s="34">
        <v>0</v>
      </c>
      <c r="AL1346" s="34">
        <v>0</v>
      </c>
      <c r="AM1346" s="34">
        <v>0</v>
      </c>
      <c r="AN1346" s="34">
        <v>0</v>
      </c>
      <c r="AO1346" s="34">
        <v>0</v>
      </c>
      <c r="AP1346" s="34">
        <v>0</v>
      </c>
      <c r="AQ1346" s="34">
        <v>0</v>
      </c>
      <c r="AR1346" s="34">
        <v>0</v>
      </c>
      <c r="AS1346" s="34">
        <v>0</v>
      </c>
      <c r="AT1346" s="34">
        <v>0</v>
      </c>
      <c r="AU1346" s="34">
        <f t="shared" si="149"/>
        <v>331</v>
      </c>
      <c r="AV1346" s="34">
        <f t="shared" si="150"/>
        <v>1183</v>
      </c>
      <c r="AW1346" s="83" t="s">
        <v>272</v>
      </c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</row>
    <row r="1347" spans="1:61" ht="15.75">
      <c r="A1347" s="76"/>
      <c r="B1347" s="8">
        <v>2019</v>
      </c>
      <c r="C1347" s="34">
        <v>0</v>
      </c>
      <c r="D1347" s="34">
        <v>0</v>
      </c>
      <c r="E1347" s="34">
        <v>0</v>
      </c>
      <c r="F1347" s="34">
        <v>0</v>
      </c>
      <c r="G1347" s="34">
        <v>0</v>
      </c>
      <c r="H1347" s="34">
        <v>0</v>
      </c>
      <c r="I1347" s="34">
        <v>0</v>
      </c>
      <c r="J1347" s="34">
        <v>0</v>
      </c>
      <c r="K1347" s="34">
        <v>0</v>
      </c>
      <c r="L1347" s="34">
        <v>0</v>
      </c>
      <c r="M1347" s="34">
        <v>0</v>
      </c>
      <c r="N1347" s="34">
        <v>0</v>
      </c>
      <c r="O1347" s="34">
        <v>0</v>
      </c>
      <c r="P1347" s="34">
        <v>0</v>
      </c>
      <c r="Q1347" s="34">
        <v>143</v>
      </c>
      <c r="R1347" s="34">
        <v>966</v>
      </c>
      <c r="S1347" s="34">
        <v>0</v>
      </c>
      <c r="T1347" s="34">
        <v>0</v>
      </c>
      <c r="U1347" s="34">
        <v>0</v>
      </c>
      <c r="V1347" s="34">
        <v>0</v>
      </c>
      <c r="W1347" s="34">
        <v>0</v>
      </c>
      <c r="X1347" s="34">
        <v>0</v>
      </c>
      <c r="Y1347" s="34">
        <v>0</v>
      </c>
      <c r="Z1347" s="34">
        <v>0</v>
      </c>
      <c r="AA1347" s="34">
        <v>0</v>
      </c>
      <c r="AB1347" s="34">
        <v>0</v>
      </c>
      <c r="AC1347" s="34">
        <v>0</v>
      </c>
      <c r="AD1347" s="34">
        <v>0</v>
      </c>
      <c r="AE1347" s="34">
        <v>0</v>
      </c>
      <c r="AF1347" s="34">
        <v>0</v>
      </c>
      <c r="AG1347" s="34">
        <v>0</v>
      </c>
      <c r="AH1347" s="34">
        <v>0</v>
      </c>
      <c r="AI1347" s="34">
        <v>0</v>
      </c>
      <c r="AJ1347" s="34">
        <v>0</v>
      </c>
      <c r="AK1347" s="34">
        <v>0</v>
      </c>
      <c r="AL1347" s="34">
        <v>0</v>
      </c>
      <c r="AM1347" s="34">
        <v>0</v>
      </c>
      <c r="AN1347" s="34">
        <v>0</v>
      </c>
      <c r="AO1347" s="34">
        <v>0</v>
      </c>
      <c r="AP1347" s="34">
        <v>0</v>
      </c>
      <c r="AQ1347" s="34">
        <v>0</v>
      </c>
      <c r="AR1347" s="34">
        <v>0</v>
      </c>
      <c r="AS1347" s="34">
        <v>0</v>
      </c>
      <c r="AT1347" s="34">
        <v>0</v>
      </c>
      <c r="AU1347" s="34">
        <f t="shared" si="149"/>
        <v>143</v>
      </c>
      <c r="AV1347" s="34">
        <f t="shared" si="150"/>
        <v>966</v>
      </c>
      <c r="AW1347" s="84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</row>
    <row r="1348" spans="1:61" ht="15.75">
      <c r="A1348" s="77"/>
      <c r="B1348" s="8">
        <v>2020</v>
      </c>
      <c r="C1348" s="34">
        <v>56</v>
      </c>
      <c r="D1348" s="34">
        <v>17</v>
      </c>
      <c r="E1348" s="34">
        <v>0</v>
      </c>
      <c r="F1348" s="34">
        <v>0</v>
      </c>
      <c r="G1348" s="34">
        <v>0</v>
      </c>
      <c r="H1348" s="34">
        <v>0</v>
      </c>
      <c r="I1348" s="34">
        <v>0</v>
      </c>
      <c r="J1348" s="34">
        <v>0</v>
      </c>
      <c r="K1348" s="34">
        <v>0</v>
      </c>
      <c r="L1348" s="34">
        <v>0</v>
      </c>
      <c r="M1348" s="34">
        <v>0</v>
      </c>
      <c r="N1348" s="34">
        <v>0</v>
      </c>
      <c r="O1348" s="34">
        <v>0</v>
      </c>
      <c r="P1348" s="34">
        <v>0</v>
      </c>
      <c r="Q1348" s="34">
        <v>30</v>
      </c>
      <c r="R1348" s="34">
        <v>74</v>
      </c>
      <c r="S1348" s="34">
        <v>114</v>
      </c>
      <c r="T1348" s="34">
        <v>157</v>
      </c>
      <c r="U1348" s="34">
        <v>52</v>
      </c>
      <c r="V1348" s="34">
        <v>52</v>
      </c>
      <c r="W1348" s="34">
        <v>2</v>
      </c>
      <c r="X1348" s="34">
        <v>6</v>
      </c>
      <c r="Y1348" s="34">
        <v>3</v>
      </c>
      <c r="Z1348" s="34">
        <v>2</v>
      </c>
      <c r="AA1348" s="34">
        <v>1</v>
      </c>
      <c r="AB1348" s="34">
        <v>3</v>
      </c>
      <c r="AC1348" s="34">
        <v>0</v>
      </c>
      <c r="AD1348" s="34">
        <v>0</v>
      </c>
      <c r="AE1348" s="34">
        <v>4</v>
      </c>
      <c r="AF1348" s="34">
        <v>9</v>
      </c>
      <c r="AG1348" s="34">
        <v>0</v>
      </c>
      <c r="AH1348" s="34">
        <v>1</v>
      </c>
      <c r="AI1348" s="34">
        <v>0</v>
      </c>
      <c r="AJ1348" s="34">
        <v>0</v>
      </c>
      <c r="AK1348" s="34">
        <v>0</v>
      </c>
      <c r="AL1348" s="34">
        <v>0</v>
      </c>
      <c r="AM1348" s="34">
        <v>0</v>
      </c>
      <c r="AN1348" s="34">
        <v>0</v>
      </c>
      <c r="AO1348" s="34">
        <v>0</v>
      </c>
      <c r="AP1348" s="34">
        <v>0</v>
      </c>
      <c r="AQ1348" s="34">
        <v>0</v>
      </c>
      <c r="AR1348" s="34">
        <v>0</v>
      </c>
      <c r="AS1348" s="34">
        <v>0</v>
      </c>
      <c r="AT1348" s="34">
        <v>0</v>
      </c>
      <c r="AU1348" s="34">
        <f t="shared" si="149"/>
        <v>262</v>
      </c>
      <c r="AV1348" s="34">
        <f t="shared" si="150"/>
        <v>321</v>
      </c>
      <c r="AW1348" s="85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</row>
    <row r="1349" spans="1:61" ht="15.75">
      <c r="A1349" s="75" t="s">
        <v>42</v>
      </c>
      <c r="B1349" s="8">
        <v>2018</v>
      </c>
      <c r="C1349" s="34">
        <v>0</v>
      </c>
      <c r="D1349" s="34">
        <v>0</v>
      </c>
      <c r="E1349" s="34">
        <v>0</v>
      </c>
      <c r="F1349" s="34">
        <v>0</v>
      </c>
      <c r="G1349" s="34">
        <v>0</v>
      </c>
      <c r="H1349" s="34">
        <v>0</v>
      </c>
      <c r="I1349" s="34">
        <v>0</v>
      </c>
      <c r="J1349" s="34">
        <v>0</v>
      </c>
      <c r="K1349" s="34">
        <v>0</v>
      </c>
      <c r="L1349" s="34">
        <v>0</v>
      </c>
      <c r="M1349" s="34">
        <v>0</v>
      </c>
      <c r="N1349" s="34">
        <v>0</v>
      </c>
      <c r="O1349" s="34">
        <v>0</v>
      </c>
      <c r="P1349" s="34">
        <v>0</v>
      </c>
      <c r="Q1349" s="34">
        <v>0</v>
      </c>
      <c r="R1349" s="34">
        <v>0</v>
      </c>
      <c r="S1349" s="34">
        <v>0</v>
      </c>
      <c r="T1349" s="34">
        <v>0</v>
      </c>
      <c r="U1349" s="34">
        <v>0</v>
      </c>
      <c r="V1349" s="34">
        <v>0</v>
      </c>
      <c r="W1349" s="34">
        <v>0</v>
      </c>
      <c r="X1349" s="34">
        <v>0</v>
      </c>
      <c r="Y1349" s="34">
        <v>0</v>
      </c>
      <c r="Z1349" s="34">
        <v>0</v>
      </c>
      <c r="AA1349" s="34">
        <v>0</v>
      </c>
      <c r="AB1349" s="34">
        <v>0</v>
      </c>
      <c r="AC1349" s="34">
        <v>0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4">
        <v>0</v>
      </c>
      <c r="AQ1349" s="34">
        <v>0</v>
      </c>
      <c r="AR1349" s="34">
        <v>0</v>
      </c>
      <c r="AS1349" s="34">
        <v>0</v>
      </c>
      <c r="AT1349" s="34">
        <v>0</v>
      </c>
      <c r="AU1349" s="34">
        <f t="shared" si="149"/>
        <v>0</v>
      </c>
      <c r="AV1349" s="34">
        <f t="shared" si="150"/>
        <v>0</v>
      </c>
      <c r="AW1349" s="83" t="s">
        <v>43</v>
      </c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</row>
    <row r="1350" spans="1:61" ht="15.75">
      <c r="A1350" s="76"/>
      <c r="B1350" s="8">
        <v>2019</v>
      </c>
      <c r="C1350" s="34">
        <v>0</v>
      </c>
      <c r="D1350" s="34">
        <v>0</v>
      </c>
      <c r="E1350" s="34">
        <v>0</v>
      </c>
      <c r="F1350" s="34">
        <v>0</v>
      </c>
      <c r="G1350" s="34">
        <v>0</v>
      </c>
      <c r="H1350" s="34">
        <v>0</v>
      </c>
      <c r="I1350" s="34">
        <v>0</v>
      </c>
      <c r="J1350" s="34">
        <v>0</v>
      </c>
      <c r="K1350" s="34">
        <v>0</v>
      </c>
      <c r="L1350" s="34">
        <v>0</v>
      </c>
      <c r="M1350" s="34">
        <v>0</v>
      </c>
      <c r="N1350" s="34">
        <v>0</v>
      </c>
      <c r="O1350" s="34">
        <v>0</v>
      </c>
      <c r="P1350" s="34">
        <v>0</v>
      </c>
      <c r="Q1350" s="34">
        <v>0</v>
      </c>
      <c r="R1350" s="34">
        <v>0</v>
      </c>
      <c r="S1350" s="34">
        <v>0</v>
      </c>
      <c r="T1350" s="34">
        <v>0</v>
      </c>
      <c r="U1350" s="34">
        <v>0</v>
      </c>
      <c r="V1350" s="34">
        <v>0</v>
      </c>
      <c r="W1350" s="34">
        <v>0</v>
      </c>
      <c r="X1350" s="34">
        <v>0</v>
      </c>
      <c r="Y1350" s="34">
        <v>0</v>
      </c>
      <c r="Z1350" s="34">
        <v>0</v>
      </c>
      <c r="AA1350" s="34">
        <v>0</v>
      </c>
      <c r="AB1350" s="34">
        <v>0</v>
      </c>
      <c r="AC1350" s="34">
        <v>0</v>
      </c>
      <c r="AD1350" s="34">
        <v>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4">
        <v>0</v>
      </c>
      <c r="AQ1350" s="34">
        <v>0</v>
      </c>
      <c r="AR1350" s="34">
        <v>0</v>
      </c>
      <c r="AS1350" s="34">
        <v>0</v>
      </c>
      <c r="AT1350" s="34">
        <v>0</v>
      </c>
      <c r="AU1350" s="34">
        <f t="shared" si="149"/>
        <v>0</v>
      </c>
      <c r="AV1350" s="34">
        <f t="shared" si="150"/>
        <v>0</v>
      </c>
      <c r="AW1350" s="84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</row>
    <row r="1351" spans="1:61" ht="15.75">
      <c r="A1351" s="77"/>
      <c r="B1351" s="8">
        <v>2020</v>
      </c>
      <c r="C1351" s="34">
        <v>0</v>
      </c>
      <c r="D1351" s="34">
        <v>0</v>
      </c>
      <c r="E1351" s="34">
        <v>0</v>
      </c>
      <c r="F1351" s="34">
        <v>0</v>
      </c>
      <c r="G1351" s="34">
        <v>0</v>
      </c>
      <c r="H1351" s="34">
        <v>0</v>
      </c>
      <c r="I1351" s="34">
        <v>0</v>
      </c>
      <c r="J1351" s="34">
        <v>0</v>
      </c>
      <c r="K1351" s="34">
        <v>0</v>
      </c>
      <c r="L1351" s="34">
        <v>0</v>
      </c>
      <c r="M1351" s="34">
        <v>0</v>
      </c>
      <c r="N1351" s="34">
        <v>0</v>
      </c>
      <c r="O1351" s="34">
        <v>0</v>
      </c>
      <c r="P1351" s="34">
        <v>0</v>
      </c>
      <c r="Q1351" s="34">
        <v>0</v>
      </c>
      <c r="R1351" s="34">
        <v>0</v>
      </c>
      <c r="S1351" s="34">
        <v>0</v>
      </c>
      <c r="T1351" s="34">
        <v>0</v>
      </c>
      <c r="U1351" s="34">
        <v>0</v>
      </c>
      <c r="V1351" s="34">
        <v>0</v>
      </c>
      <c r="W1351" s="34">
        <v>0</v>
      </c>
      <c r="X1351" s="34">
        <v>0</v>
      </c>
      <c r="Y1351" s="34">
        <v>0</v>
      </c>
      <c r="Z1351" s="34">
        <v>0</v>
      </c>
      <c r="AA1351" s="34">
        <v>0</v>
      </c>
      <c r="AB1351" s="34">
        <v>0</v>
      </c>
      <c r="AC1351" s="34">
        <v>0</v>
      </c>
      <c r="AD1351" s="34">
        <v>0</v>
      </c>
      <c r="AE1351" s="34">
        <v>0</v>
      </c>
      <c r="AF1351" s="34">
        <v>0</v>
      </c>
      <c r="AG1351" s="34">
        <v>0</v>
      </c>
      <c r="AH1351" s="34">
        <v>0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4">
        <v>0</v>
      </c>
      <c r="AQ1351" s="34">
        <v>0</v>
      </c>
      <c r="AR1351" s="34">
        <v>0</v>
      </c>
      <c r="AS1351" s="34">
        <v>0</v>
      </c>
      <c r="AT1351" s="34">
        <v>0</v>
      </c>
      <c r="AU1351" s="34">
        <f t="shared" si="149"/>
        <v>0</v>
      </c>
      <c r="AV1351" s="34">
        <f t="shared" si="150"/>
        <v>0</v>
      </c>
      <c r="AW1351" s="85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</row>
    <row r="1352" spans="1:61" ht="15.75">
      <c r="A1352" s="75" t="s">
        <v>44</v>
      </c>
      <c r="B1352" s="8">
        <v>2018</v>
      </c>
      <c r="C1352" s="34">
        <v>2932</v>
      </c>
      <c r="D1352" s="34">
        <v>2864</v>
      </c>
      <c r="E1352" s="34">
        <v>406</v>
      </c>
      <c r="F1352" s="34">
        <v>504</v>
      </c>
      <c r="G1352" s="34">
        <v>141</v>
      </c>
      <c r="H1352" s="34">
        <v>257</v>
      </c>
      <c r="I1352" s="34">
        <v>4705</v>
      </c>
      <c r="J1352" s="34">
        <v>3437</v>
      </c>
      <c r="K1352" s="34">
        <v>1794</v>
      </c>
      <c r="L1352" s="34">
        <v>2588</v>
      </c>
      <c r="M1352" s="34">
        <v>0</v>
      </c>
      <c r="N1352" s="34">
        <v>0</v>
      </c>
      <c r="O1352" s="34">
        <v>0</v>
      </c>
      <c r="P1352" s="34">
        <v>0</v>
      </c>
      <c r="Q1352" s="34">
        <v>3042</v>
      </c>
      <c r="R1352" s="34">
        <v>4536</v>
      </c>
      <c r="S1352" s="34">
        <v>0</v>
      </c>
      <c r="T1352" s="34">
        <v>0</v>
      </c>
      <c r="U1352" s="34">
        <v>1977</v>
      </c>
      <c r="V1352" s="34">
        <v>1976</v>
      </c>
      <c r="W1352" s="34">
        <v>2</v>
      </c>
      <c r="X1352" s="34">
        <v>1</v>
      </c>
      <c r="Y1352" s="34">
        <v>733</v>
      </c>
      <c r="Z1352" s="34">
        <v>684</v>
      </c>
      <c r="AA1352" s="34">
        <v>151</v>
      </c>
      <c r="AB1352" s="34">
        <v>105</v>
      </c>
      <c r="AC1352" s="34">
        <v>890</v>
      </c>
      <c r="AD1352" s="34">
        <v>578</v>
      </c>
      <c r="AE1352" s="34">
        <v>24</v>
      </c>
      <c r="AF1352" s="34">
        <v>2</v>
      </c>
      <c r="AG1352" s="34">
        <v>1024</v>
      </c>
      <c r="AH1352" s="34">
        <v>1609</v>
      </c>
      <c r="AI1352" s="34">
        <v>952</v>
      </c>
      <c r="AJ1352" s="34">
        <v>1520</v>
      </c>
      <c r="AK1352" s="34">
        <v>1669</v>
      </c>
      <c r="AL1352" s="34">
        <v>1470</v>
      </c>
      <c r="AM1352" s="34">
        <v>0</v>
      </c>
      <c r="AN1352" s="34">
        <v>0</v>
      </c>
      <c r="AO1352" s="34">
        <v>6926</v>
      </c>
      <c r="AP1352" s="34">
        <v>8245</v>
      </c>
      <c r="AQ1352" s="34">
        <v>0</v>
      </c>
      <c r="AR1352" s="34">
        <v>0</v>
      </c>
      <c r="AS1352" s="34">
        <v>107</v>
      </c>
      <c r="AT1352" s="34">
        <v>174</v>
      </c>
      <c r="AU1352" s="34">
        <f t="shared" si="149"/>
        <v>20549</v>
      </c>
      <c r="AV1352" s="34">
        <f t="shared" si="150"/>
        <v>22305</v>
      </c>
      <c r="AW1352" s="83" t="s">
        <v>273</v>
      </c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</row>
    <row r="1353" spans="1:61" ht="15.75">
      <c r="A1353" s="76"/>
      <c r="B1353" s="8">
        <v>2019</v>
      </c>
      <c r="C1353" s="34">
        <v>2122</v>
      </c>
      <c r="D1353" s="34">
        <v>2004</v>
      </c>
      <c r="E1353" s="34">
        <v>580</v>
      </c>
      <c r="F1353" s="34">
        <v>1218</v>
      </c>
      <c r="G1353" s="34">
        <v>63</v>
      </c>
      <c r="H1353" s="34">
        <v>97</v>
      </c>
      <c r="I1353" s="34">
        <v>5273</v>
      </c>
      <c r="J1353" s="34">
        <v>4166</v>
      </c>
      <c r="K1353" s="34">
        <v>3324</v>
      </c>
      <c r="L1353" s="34">
        <v>6186</v>
      </c>
      <c r="M1353" s="34">
        <v>0</v>
      </c>
      <c r="N1353" s="34">
        <v>0</v>
      </c>
      <c r="O1353" s="34">
        <v>0</v>
      </c>
      <c r="P1353" s="34">
        <v>0</v>
      </c>
      <c r="Q1353" s="34">
        <v>2017</v>
      </c>
      <c r="R1353" s="34">
        <v>4139</v>
      </c>
      <c r="S1353" s="34">
        <v>0</v>
      </c>
      <c r="T1353" s="34">
        <v>0</v>
      </c>
      <c r="U1353" s="34">
        <v>557</v>
      </c>
      <c r="V1353" s="34">
        <v>698</v>
      </c>
      <c r="W1353" s="34">
        <v>0</v>
      </c>
      <c r="X1353" s="34">
        <v>0</v>
      </c>
      <c r="Y1353" s="34">
        <v>664</v>
      </c>
      <c r="Z1353" s="34">
        <v>846</v>
      </c>
      <c r="AA1353" s="34">
        <v>184</v>
      </c>
      <c r="AB1353" s="34">
        <v>201</v>
      </c>
      <c r="AC1353" s="34">
        <v>2448</v>
      </c>
      <c r="AD1353" s="34">
        <v>2216</v>
      </c>
      <c r="AE1353" s="34">
        <v>0</v>
      </c>
      <c r="AF1353" s="34">
        <v>0</v>
      </c>
      <c r="AG1353" s="34">
        <v>1054</v>
      </c>
      <c r="AH1353" s="34">
        <v>1915</v>
      </c>
      <c r="AI1353" s="34">
        <v>1227</v>
      </c>
      <c r="AJ1353" s="34">
        <v>2067</v>
      </c>
      <c r="AK1353" s="34">
        <v>1916</v>
      </c>
      <c r="AL1353" s="34">
        <v>1562</v>
      </c>
      <c r="AM1353" s="34">
        <v>0</v>
      </c>
      <c r="AN1353" s="34">
        <v>0</v>
      </c>
      <c r="AO1353" s="34">
        <v>8033</v>
      </c>
      <c r="AP1353" s="34">
        <v>13417</v>
      </c>
      <c r="AQ1353" s="34">
        <v>0</v>
      </c>
      <c r="AR1353" s="34">
        <v>0</v>
      </c>
      <c r="AS1353" s="34">
        <v>279</v>
      </c>
      <c r="AT1353" s="34">
        <v>417</v>
      </c>
      <c r="AU1353" s="34">
        <f t="shared" si="149"/>
        <v>21708</v>
      </c>
      <c r="AV1353" s="34">
        <f t="shared" si="150"/>
        <v>27732</v>
      </c>
      <c r="AW1353" s="84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</row>
    <row r="1354" spans="1:61" ht="15.75">
      <c r="A1354" s="77"/>
      <c r="B1354" s="8">
        <v>2020</v>
      </c>
      <c r="C1354" s="34">
        <v>1451</v>
      </c>
      <c r="D1354" s="34">
        <v>2529</v>
      </c>
      <c r="E1354" s="34">
        <v>320</v>
      </c>
      <c r="F1354" s="34">
        <v>686</v>
      </c>
      <c r="G1354" s="34">
        <v>63</v>
      </c>
      <c r="H1354" s="34">
        <v>121</v>
      </c>
      <c r="I1354" s="34">
        <v>3893</v>
      </c>
      <c r="J1354" s="34">
        <v>6081</v>
      </c>
      <c r="K1354" s="34">
        <v>2450</v>
      </c>
      <c r="L1354" s="34">
        <v>4860</v>
      </c>
      <c r="M1354" s="34">
        <v>0</v>
      </c>
      <c r="N1354" s="34">
        <v>0</v>
      </c>
      <c r="O1354" s="34">
        <v>0</v>
      </c>
      <c r="P1354" s="34">
        <v>0</v>
      </c>
      <c r="Q1354" s="34">
        <v>748</v>
      </c>
      <c r="R1354" s="34">
        <v>1369</v>
      </c>
      <c r="S1354" s="34">
        <v>28</v>
      </c>
      <c r="T1354" s="34">
        <v>23</v>
      </c>
      <c r="U1354" s="34">
        <v>264</v>
      </c>
      <c r="V1354" s="34">
        <v>498</v>
      </c>
      <c r="W1354" s="34">
        <v>0</v>
      </c>
      <c r="X1354" s="34">
        <v>0</v>
      </c>
      <c r="Y1354" s="34">
        <v>859</v>
      </c>
      <c r="Z1354" s="34">
        <v>1350</v>
      </c>
      <c r="AA1354" s="34">
        <v>136</v>
      </c>
      <c r="AB1354" s="34">
        <v>295</v>
      </c>
      <c r="AC1354" s="34">
        <v>1533</v>
      </c>
      <c r="AD1354" s="34">
        <v>2973</v>
      </c>
      <c r="AE1354" s="34">
        <v>0</v>
      </c>
      <c r="AF1354" s="34">
        <v>0</v>
      </c>
      <c r="AG1354" s="34">
        <v>705</v>
      </c>
      <c r="AH1354" s="34">
        <v>1703</v>
      </c>
      <c r="AI1354" s="34">
        <v>964</v>
      </c>
      <c r="AJ1354" s="34">
        <v>1299</v>
      </c>
      <c r="AK1354" s="34">
        <v>194</v>
      </c>
      <c r="AL1354" s="34">
        <v>351</v>
      </c>
      <c r="AM1354" s="34">
        <v>0</v>
      </c>
      <c r="AN1354" s="34">
        <v>0</v>
      </c>
      <c r="AO1354" s="34">
        <v>10583</v>
      </c>
      <c r="AP1354" s="34">
        <v>19389</v>
      </c>
      <c r="AQ1354" s="34">
        <v>0</v>
      </c>
      <c r="AR1354" s="34">
        <v>0</v>
      </c>
      <c r="AS1354" s="34">
        <v>307</v>
      </c>
      <c r="AT1354" s="34">
        <v>530</v>
      </c>
      <c r="AU1354" s="34">
        <f t="shared" si="149"/>
        <v>13915</v>
      </c>
      <c r="AV1354" s="34">
        <f t="shared" si="150"/>
        <v>24668</v>
      </c>
      <c r="AW1354" s="85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</row>
    <row r="1355" spans="1:61" ht="15.75">
      <c r="A1355" s="75" t="s">
        <v>45</v>
      </c>
      <c r="B1355" s="8">
        <v>2018</v>
      </c>
      <c r="C1355" s="34">
        <v>0</v>
      </c>
      <c r="D1355" s="34">
        <v>0</v>
      </c>
      <c r="E1355" s="34">
        <v>0</v>
      </c>
      <c r="F1355" s="34">
        <v>0</v>
      </c>
      <c r="G1355" s="34">
        <v>0</v>
      </c>
      <c r="H1355" s="34">
        <v>0</v>
      </c>
      <c r="I1355" s="34">
        <v>24</v>
      </c>
      <c r="J1355" s="34">
        <v>7</v>
      </c>
      <c r="K1355" s="34">
        <v>0</v>
      </c>
      <c r="L1355" s="34">
        <v>0</v>
      </c>
      <c r="M1355" s="34">
        <v>0</v>
      </c>
      <c r="N1355" s="34">
        <v>0</v>
      </c>
      <c r="O1355" s="34">
        <v>0</v>
      </c>
      <c r="P1355" s="34">
        <v>0</v>
      </c>
      <c r="Q1355" s="34">
        <v>0</v>
      </c>
      <c r="R1355" s="34">
        <v>0</v>
      </c>
      <c r="S1355" s="34">
        <v>0</v>
      </c>
      <c r="T1355" s="34">
        <v>0</v>
      </c>
      <c r="U1355" s="34">
        <v>0</v>
      </c>
      <c r="V1355" s="34">
        <v>0</v>
      </c>
      <c r="W1355" s="34">
        <v>0</v>
      </c>
      <c r="X1355" s="34">
        <v>0</v>
      </c>
      <c r="Y1355" s="34">
        <v>0</v>
      </c>
      <c r="Z1355" s="34">
        <v>0</v>
      </c>
      <c r="AA1355" s="34">
        <v>0</v>
      </c>
      <c r="AB1355" s="34">
        <v>0</v>
      </c>
      <c r="AC1355" s="34">
        <v>0</v>
      </c>
      <c r="AD1355" s="34">
        <v>0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0</v>
      </c>
      <c r="AO1355" s="34">
        <v>0</v>
      </c>
      <c r="AP1355" s="34">
        <v>0</v>
      </c>
      <c r="AQ1355" s="34">
        <v>0</v>
      </c>
      <c r="AR1355" s="34">
        <v>0</v>
      </c>
      <c r="AS1355" s="34">
        <v>0</v>
      </c>
      <c r="AT1355" s="34">
        <v>0</v>
      </c>
      <c r="AU1355" s="34">
        <f t="shared" si="149"/>
        <v>24</v>
      </c>
      <c r="AV1355" s="34">
        <f t="shared" si="150"/>
        <v>7</v>
      </c>
      <c r="AW1355" s="83" t="s">
        <v>274</v>
      </c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</row>
    <row r="1356" spans="1:61" ht="15.75">
      <c r="A1356" s="76"/>
      <c r="B1356" s="8">
        <v>2019</v>
      </c>
      <c r="C1356" s="34">
        <v>0</v>
      </c>
      <c r="D1356" s="34">
        <v>0</v>
      </c>
      <c r="E1356" s="34">
        <v>0</v>
      </c>
      <c r="F1356" s="34">
        <v>0</v>
      </c>
      <c r="G1356" s="34">
        <v>0</v>
      </c>
      <c r="H1356" s="34">
        <v>0</v>
      </c>
      <c r="I1356" s="34">
        <v>115</v>
      </c>
      <c r="J1356" s="34">
        <v>61</v>
      </c>
      <c r="K1356" s="34">
        <v>0</v>
      </c>
      <c r="L1356" s="34">
        <v>0</v>
      </c>
      <c r="M1356" s="34">
        <v>0</v>
      </c>
      <c r="N1356" s="34">
        <v>0</v>
      </c>
      <c r="O1356" s="34">
        <v>0</v>
      </c>
      <c r="P1356" s="34">
        <v>0</v>
      </c>
      <c r="Q1356" s="34">
        <v>0</v>
      </c>
      <c r="R1356" s="34">
        <v>0</v>
      </c>
      <c r="S1356" s="34">
        <v>0</v>
      </c>
      <c r="T1356" s="34">
        <v>0</v>
      </c>
      <c r="U1356" s="34">
        <v>0</v>
      </c>
      <c r="V1356" s="34">
        <v>0</v>
      </c>
      <c r="W1356" s="34">
        <v>0</v>
      </c>
      <c r="X1356" s="34">
        <v>0</v>
      </c>
      <c r="Y1356" s="34">
        <v>0</v>
      </c>
      <c r="Z1356" s="34">
        <v>0</v>
      </c>
      <c r="AA1356" s="34">
        <v>0</v>
      </c>
      <c r="AB1356" s="34">
        <v>0</v>
      </c>
      <c r="AC1356" s="34">
        <v>0</v>
      </c>
      <c r="AD1356" s="34">
        <v>0</v>
      </c>
      <c r="AE1356" s="34">
        <v>0</v>
      </c>
      <c r="AF1356" s="34">
        <v>0</v>
      </c>
      <c r="AG1356" s="34">
        <v>0</v>
      </c>
      <c r="AH1356" s="34">
        <v>0</v>
      </c>
      <c r="AI1356" s="34">
        <v>0</v>
      </c>
      <c r="AJ1356" s="34">
        <v>0</v>
      </c>
      <c r="AK1356" s="34">
        <v>0</v>
      </c>
      <c r="AL1356" s="34">
        <v>0</v>
      </c>
      <c r="AM1356" s="34">
        <v>119</v>
      </c>
      <c r="AN1356" s="34">
        <v>156</v>
      </c>
      <c r="AO1356" s="34">
        <v>0</v>
      </c>
      <c r="AP1356" s="34">
        <v>0</v>
      </c>
      <c r="AQ1356" s="34">
        <v>0</v>
      </c>
      <c r="AR1356" s="34">
        <v>0</v>
      </c>
      <c r="AS1356" s="34">
        <v>0</v>
      </c>
      <c r="AT1356" s="34">
        <v>0</v>
      </c>
      <c r="AU1356" s="34">
        <f t="shared" si="149"/>
        <v>234</v>
      </c>
      <c r="AV1356" s="34">
        <f t="shared" si="150"/>
        <v>217</v>
      </c>
      <c r="AW1356" s="84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</row>
    <row r="1357" spans="1:61" ht="15.75">
      <c r="A1357" s="77"/>
      <c r="B1357" s="8">
        <v>2020</v>
      </c>
      <c r="C1357" s="34">
        <v>0</v>
      </c>
      <c r="D1357" s="34">
        <v>0</v>
      </c>
      <c r="E1357" s="34">
        <v>0</v>
      </c>
      <c r="F1357" s="34">
        <v>0</v>
      </c>
      <c r="G1357" s="34">
        <v>0</v>
      </c>
      <c r="H1357" s="34">
        <v>0</v>
      </c>
      <c r="I1357" s="34">
        <v>0</v>
      </c>
      <c r="J1357" s="34">
        <v>0</v>
      </c>
      <c r="K1357" s="34">
        <v>27</v>
      </c>
      <c r="L1357" s="34">
        <v>39</v>
      </c>
      <c r="M1357" s="34">
        <v>0</v>
      </c>
      <c r="N1357" s="34">
        <v>0</v>
      </c>
      <c r="O1357" s="34">
        <v>0</v>
      </c>
      <c r="P1357" s="34">
        <v>0</v>
      </c>
      <c r="Q1357" s="34">
        <v>0</v>
      </c>
      <c r="R1357" s="34">
        <v>0</v>
      </c>
      <c r="S1357" s="34">
        <v>0</v>
      </c>
      <c r="T1357" s="34">
        <v>0</v>
      </c>
      <c r="U1357" s="34">
        <v>0</v>
      </c>
      <c r="V1357" s="34">
        <v>0</v>
      </c>
      <c r="W1357" s="34">
        <v>0</v>
      </c>
      <c r="X1357" s="34">
        <v>0</v>
      </c>
      <c r="Y1357" s="34">
        <v>0</v>
      </c>
      <c r="Z1357" s="34">
        <v>0</v>
      </c>
      <c r="AA1357" s="34">
        <v>0</v>
      </c>
      <c r="AB1357" s="34">
        <v>0</v>
      </c>
      <c r="AC1357" s="34">
        <v>0</v>
      </c>
      <c r="AD1357" s="34">
        <v>0</v>
      </c>
      <c r="AE1357" s="34">
        <v>0</v>
      </c>
      <c r="AF1357" s="34">
        <v>0</v>
      </c>
      <c r="AG1357" s="34">
        <v>0</v>
      </c>
      <c r="AH1357" s="34">
        <v>0</v>
      </c>
      <c r="AI1357" s="34">
        <v>0</v>
      </c>
      <c r="AJ1357" s="34">
        <v>0</v>
      </c>
      <c r="AK1357" s="34">
        <v>0</v>
      </c>
      <c r="AL1357" s="34">
        <v>0</v>
      </c>
      <c r="AM1357" s="34">
        <v>0</v>
      </c>
      <c r="AN1357" s="34">
        <v>0</v>
      </c>
      <c r="AO1357" s="34">
        <v>0</v>
      </c>
      <c r="AP1357" s="34">
        <v>0</v>
      </c>
      <c r="AQ1357" s="34">
        <v>4</v>
      </c>
      <c r="AR1357" s="34">
        <v>17</v>
      </c>
      <c r="AS1357" s="34">
        <v>0</v>
      </c>
      <c r="AT1357" s="34">
        <v>0</v>
      </c>
      <c r="AU1357" s="34">
        <f t="shared" si="149"/>
        <v>31</v>
      </c>
      <c r="AV1357" s="34">
        <f t="shared" si="150"/>
        <v>56</v>
      </c>
      <c r="AW1357" s="85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</row>
    <row r="1358" spans="1:61" ht="15.75">
      <c r="A1358" s="75" t="s">
        <v>46</v>
      </c>
      <c r="B1358" s="8">
        <v>2018</v>
      </c>
      <c r="C1358" s="34">
        <v>0</v>
      </c>
      <c r="D1358" s="34">
        <v>0</v>
      </c>
      <c r="E1358" s="34">
        <v>0</v>
      </c>
      <c r="F1358" s="34">
        <v>0</v>
      </c>
      <c r="G1358" s="34">
        <v>0</v>
      </c>
      <c r="H1358" s="34">
        <v>0</v>
      </c>
      <c r="I1358" s="34">
        <v>0</v>
      </c>
      <c r="J1358" s="34">
        <v>0</v>
      </c>
      <c r="K1358" s="34">
        <v>0</v>
      </c>
      <c r="L1358" s="34">
        <v>0</v>
      </c>
      <c r="M1358" s="34">
        <v>0</v>
      </c>
      <c r="N1358" s="34">
        <v>0</v>
      </c>
      <c r="O1358" s="34">
        <v>0</v>
      </c>
      <c r="P1358" s="34">
        <v>0</v>
      </c>
      <c r="Q1358" s="34">
        <v>0</v>
      </c>
      <c r="R1358" s="34">
        <v>0</v>
      </c>
      <c r="S1358" s="34">
        <v>0</v>
      </c>
      <c r="T1358" s="34">
        <v>0</v>
      </c>
      <c r="U1358" s="34">
        <v>0</v>
      </c>
      <c r="V1358" s="34">
        <v>0</v>
      </c>
      <c r="W1358" s="34">
        <v>0</v>
      </c>
      <c r="X1358" s="34">
        <v>0</v>
      </c>
      <c r="Y1358" s="34">
        <v>0</v>
      </c>
      <c r="Z1358" s="34">
        <v>0</v>
      </c>
      <c r="AA1358" s="34">
        <v>0</v>
      </c>
      <c r="AB1358" s="34">
        <v>0</v>
      </c>
      <c r="AC1358" s="34">
        <v>0</v>
      </c>
      <c r="AD1358" s="34">
        <v>0</v>
      </c>
      <c r="AE1358" s="34">
        <v>0</v>
      </c>
      <c r="AF1358" s="34">
        <v>0</v>
      </c>
      <c r="AG1358" s="34">
        <v>0</v>
      </c>
      <c r="AH1358" s="34">
        <v>0</v>
      </c>
      <c r="AI1358" s="34">
        <v>0</v>
      </c>
      <c r="AJ1358" s="34">
        <v>0</v>
      </c>
      <c r="AK1358" s="34">
        <v>0</v>
      </c>
      <c r="AL1358" s="34">
        <v>0</v>
      </c>
      <c r="AM1358" s="34">
        <v>0</v>
      </c>
      <c r="AN1358" s="34">
        <v>0</v>
      </c>
      <c r="AO1358" s="34">
        <v>0</v>
      </c>
      <c r="AP1358" s="34">
        <v>0</v>
      </c>
      <c r="AQ1358" s="34">
        <v>0</v>
      </c>
      <c r="AR1358" s="34">
        <v>0</v>
      </c>
      <c r="AS1358" s="34">
        <v>0</v>
      </c>
      <c r="AT1358" s="34">
        <v>0</v>
      </c>
      <c r="AU1358" s="34">
        <f t="shared" si="149"/>
        <v>0</v>
      </c>
      <c r="AV1358" s="34">
        <f t="shared" si="150"/>
        <v>0</v>
      </c>
      <c r="AW1358" s="83" t="s">
        <v>275</v>
      </c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</row>
    <row r="1359" spans="1:61" ht="15.75">
      <c r="A1359" s="76"/>
      <c r="B1359" s="8">
        <v>2019</v>
      </c>
      <c r="C1359" s="34">
        <v>0</v>
      </c>
      <c r="D1359" s="34">
        <v>0</v>
      </c>
      <c r="E1359" s="34">
        <v>0</v>
      </c>
      <c r="F1359" s="34">
        <v>0</v>
      </c>
      <c r="G1359" s="34">
        <v>0</v>
      </c>
      <c r="H1359" s="34">
        <v>0</v>
      </c>
      <c r="I1359" s="34">
        <v>0</v>
      </c>
      <c r="J1359" s="34">
        <v>0</v>
      </c>
      <c r="K1359" s="34">
        <v>0</v>
      </c>
      <c r="L1359" s="34">
        <v>0</v>
      </c>
      <c r="M1359" s="34">
        <v>0</v>
      </c>
      <c r="N1359" s="34">
        <v>0</v>
      </c>
      <c r="O1359" s="34">
        <v>0</v>
      </c>
      <c r="P1359" s="34">
        <v>0</v>
      </c>
      <c r="Q1359" s="34">
        <v>0</v>
      </c>
      <c r="R1359" s="34">
        <v>0</v>
      </c>
      <c r="S1359" s="34">
        <v>0</v>
      </c>
      <c r="T1359" s="34">
        <v>0</v>
      </c>
      <c r="U1359" s="34">
        <v>0</v>
      </c>
      <c r="V1359" s="34">
        <v>0</v>
      </c>
      <c r="W1359" s="34">
        <v>0</v>
      </c>
      <c r="X1359" s="34">
        <v>0</v>
      </c>
      <c r="Y1359" s="34">
        <v>0</v>
      </c>
      <c r="Z1359" s="34">
        <v>0</v>
      </c>
      <c r="AA1359" s="34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0</v>
      </c>
      <c r="AH1359" s="34">
        <v>0</v>
      </c>
      <c r="AI1359" s="34">
        <v>0</v>
      </c>
      <c r="AJ1359" s="34">
        <v>0</v>
      </c>
      <c r="AK1359" s="34">
        <v>0</v>
      </c>
      <c r="AL1359" s="34">
        <v>0</v>
      </c>
      <c r="AM1359" s="34">
        <v>0</v>
      </c>
      <c r="AN1359" s="34">
        <v>0</v>
      </c>
      <c r="AO1359" s="34">
        <v>0</v>
      </c>
      <c r="AP1359" s="34">
        <v>0</v>
      </c>
      <c r="AQ1359" s="34">
        <v>0</v>
      </c>
      <c r="AR1359" s="34">
        <v>0</v>
      </c>
      <c r="AS1359" s="34">
        <v>0</v>
      </c>
      <c r="AT1359" s="34">
        <v>0</v>
      </c>
      <c r="AU1359" s="34">
        <f t="shared" si="149"/>
        <v>0</v>
      </c>
      <c r="AV1359" s="34">
        <f t="shared" si="150"/>
        <v>0</v>
      </c>
      <c r="AW1359" s="84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</row>
    <row r="1360" spans="1:61" ht="15.75">
      <c r="A1360" s="77"/>
      <c r="B1360" s="8">
        <v>2020</v>
      </c>
      <c r="C1360" s="34">
        <v>0</v>
      </c>
      <c r="D1360" s="34">
        <v>0</v>
      </c>
      <c r="E1360" s="34">
        <v>0</v>
      </c>
      <c r="F1360" s="34">
        <v>0</v>
      </c>
      <c r="G1360" s="34">
        <v>0</v>
      </c>
      <c r="H1360" s="34">
        <v>0</v>
      </c>
      <c r="I1360" s="34">
        <v>0</v>
      </c>
      <c r="J1360" s="34">
        <v>0</v>
      </c>
      <c r="K1360" s="34">
        <v>0</v>
      </c>
      <c r="L1360" s="34">
        <v>0</v>
      </c>
      <c r="M1360" s="34">
        <v>0</v>
      </c>
      <c r="N1360" s="34">
        <v>0</v>
      </c>
      <c r="O1360" s="34">
        <v>0</v>
      </c>
      <c r="P1360" s="34">
        <v>0</v>
      </c>
      <c r="Q1360" s="34">
        <v>0</v>
      </c>
      <c r="R1360" s="34">
        <v>0</v>
      </c>
      <c r="S1360" s="34">
        <v>0</v>
      </c>
      <c r="T1360" s="34">
        <v>0</v>
      </c>
      <c r="U1360" s="34">
        <v>0</v>
      </c>
      <c r="V1360" s="34">
        <v>0</v>
      </c>
      <c r="W1360" s="34">
        <v>0</v>
      </c>
      <c r="X1360" s="34">
        <v>0</v>
      </c>
      <c r="Y1360" s="34">
        <v>0</v>
      </c>
      <c r="Z1360" s="34">
        <v>0</v>
      </c>
      <c r="AA1360" s="34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4">
        <v>0</v>
      </c>
      <c r="AQ1360" s="34">
        <v>0</v>
      </c>
      <c r="AR1360" s="34">
        <v>0</v>
      </c>
      <c r="AS1360" s="34">
        <v>0</v>
      </c>
      <c r="AT1360" s="34">
        <v>0</v>
      </c>
      <c r="AU1360" s="34">
        <f t="shared" si="149"/>
        <v>0</v>
      </c>
      <c r="AV1360" s="34">
        <f t="shared" si="150"/>
        <v>0</v>
      </c>
      <c r="AW1360" s="85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</row>
    <row r="1361" spans="1:61" ht="15.75">
      <c r="A1361" s="75" t="s">
        <v>47</v>
      </c>
      <c r="B1361" s="8">
        <v>2018</v>
      </c>
      <c r="C1361" s="34">
        <v>0</v>
      </c>
      <c r="D1361" s="34">
        <v>0</v>
      </c>
      <c r="E1361" s="34">
        <v>17</v>
      </c>
      <c r="F1361" s="34">
        <v>21</v>
      </c>
      <c r="G1361" s="34">
        <v>0</v>
      </c>
      <c r="H1361" s="34">
        <v>0</v>
      </c>
      <c r="I1361" s="34">
        <v>0</v>
      </c>
      <c r="J1361" s="34">
        <v>0</v>
      </c>
      <c r="K1361" s="34">
        <v>0</v>
      </c>
      <c r="L1361" s="34">
        <v>0</v>
      </c>
      <c r="M1361" s="34">
        <v>0</v>
      </c>
      <c r="N1361" s="34">
        <v>0</v>
      </c>
      <c r="O1361" s="34">
        <v>0</v>
      </c>
      <c r="P1361" s="34">
        <v>0</v>
      </c>
      <c r="Q1361" s="34">
        <v>560</v>
      </c>
      <c r="R1361" s="34">
        <v>1210</v>
      </c>
      <c r="S1361" s="34">
        <v>0</v>
      </c>
      <c r="T1361" s="34">
        <v>0</v>
      </c>
      <c r="U1361" s="34">
        <v>0</v>
      </c>
      <c r="V1361" s="34">
        <v>0</v>
      </c>
      <c r="W1361" s="34">
        <v>0</v>
      </c>
      <c r="X1361" s="34">
        <v>0</v>
      </c>
      <c r="Y1361" s="34">
        <v>0</v>
      </c>
      <c r="Z1361" s="34">
        <v>0</v>
      </c>
      <c r="AA1361" s="34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4">
        <v>0</v>
      </c>
      <c r="AQ1361" s="34">
        <v>0</v>
      </c>
      <c r="AR1361" s="34">
        <v>0</v>
      </c>
      <c r="AS1361" s="34">
        <v>0</v>
      </c>
      <c r="AT1361" s="34">
        <v>0</v>
      </c>
      <c r="AU1361" s="34">
        <f t="shared" si="149"/>
        <v>577</v>
      </c>
      <c r="AV1361" s="34">
        <f t="shared" si="150"/>
        <v>1231</v>
      </c>
      <c r="AW1361" s="83" t="s">
        <v>48</v>
      </c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</row>
    <row r="1362" spans="1:61" ht="15.75">
      <c r="A1362" s="76"/>
      <c r="B1362" s="8">
        <v>2019</v>
      </c>
      <c r="C1362" s="34">
        <v>0</v>
      </c>
      <c r="D1362" s="34">
        <v>0</v>
      </c>
      <c r="E1362" s="34">
        <v>25</v>
      </c>
      <c r="F1362" s="34">
        <v>32</v>
      </c>
      <c r="G1362" s="34">
        <v>0</v>
      </c>
      <c r="H1362" s="34">
        <v>0</v>
      </c>
      <c r="I1362" s="34">
        <v>0</v>
      </c>
      <c r="J1362" s="34">
        <v>0</v>
      </c>
      <c r="K1362" s="34">
        <v>0</v>
      </c>
      <c r="L1362" s="34">
        <v>0</v>
      </c>
      <c r="M1362" s="34">
        <v>0</v>
      </c>
      <c r="N1362" s="34">
        <v>0</v>
      </c>
      <c r="O1362" s="34">
        <v>0</v>
      </c>
      <c r="P1362" s="34">
        <v>0</v>
      </c>
      <c r="Q1362" s="34">
        <v>624</v>
      </c>
      <c r="R1362" s="34">
        <v>1396</v>
      </c>
      <c r="S1362" s="34">
        <v>0</v>
      </c>
      <c r="T1362" s="34">
        <v>0</v>
      </c>
      <c r="U1362" s="34">
        <v>0</v>
      </c>
      <c r="V1362" s="34">
        <v>0</v>
      </c>
      <c r="W1362" s="34">
        <v>0</v>
      </c>
      <c r="X1362" s="34">
        <v>0</v>
      </c>
      <c r="Y1362" s="34">
        <v>0</v>
      </c>
      <c r="Z1362" s="34">
        <v>0</v>
      </c>
      <c r="AA1362" s="34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0</v>
      </c>
      <c r="AM1362" s="34">
        <v>0</v>
      </c>
      <c r="AN1362" s="34">
        <v>0</v>
      </c>
      <c r="AO1362" s="34">
        <v>0</v>
      </c>
      <c r="AP1362" s="34">
        <v>0</v>
      </c>
      <c r="AQ1362" s="34">
        <v>0</v>
      </c>
      <c r="AR1362" s="34">
        <v>0</v>
      </c>
      <c r="AS1362" s="34">
        <v>0</v>
      </c>
      <c r="AT1362" s="34">
        <v>0</v>
      </c>
      <c r="AU1362" s="34">
        <f t="shared" si="149"/>
        <v>649</v>
      </c>
      <c r="AV1362" s="34">
        <f t="shared" si="150"/>
        <v>1428</v>
      </c>
      <c r="AW1362" s="84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</row>
    <row r="1363" spans="1:61" ht="15.75">
      <c r="A1363" s="77"/>
      <c r="B1363" s="8">
        <v>2020</v>
      </c>
      <c r="C1363" s="34">
        <v>0</v>
      </c>
      <c r="D1363" s="34">
        <v>0</v>
      </c>
      <c r="E1363" s="34">
        <v>22</v>
      </c>
      <c r="F1363" s="34">
        <v>36</v>
      </c>
      <c r="G1363" s="34">
        <v>0</v>
      </c>
      <c r="H1363" s="34">
        <v>0</v>
      </c>
      <c r="I1363" s="34">
        <v>0</v>
      </c>
      <c r="J1363" s="34">
        <v>0</v>
      </c>
      <c r="K1363" s="34">
        <v>0</v>
      </c>
      <c r="L1363" s="34">
        <v>0</v>
      </c>
      <c r="M1363" s="34">
        <v>0</v>
      </c>
      <c r="N1363" s="34">
        <v>0</v>
      </c>
      <c r="O1363" s="34">
        <v>0</v>
      </c>
      <c r="P1363" s="34">
        <v>0</v>
      </c>
      <c r="Q1363" s="34">
        <v>1253</v>
      </c>
      <c r="R1363" s="34">
        <v>2608</v>
      </c>
      <c r="S1363" s="34">
        <v>0</v>
      </c>
      <c r="T1363" s="34">
        <v>0</v>
      </c>
      <c r="U1363" s="34">
        <v>0</v>
      </c>
      <c r="V1363" s="34">
        <v>0</v>
      </c>
      <c r="W1363" s="34">
        <v>0</v>
      </c>
      <c r="X1363" s="34">
        <v>0</v>
      </c>
      <c r="Y1363" s="34">
        <v>0</v>
      </c>
      <c r="Z1363" s="34">
        <v>0</v>
      </c>
      <c r="AA1363" s="34">
        <v>0</v>
      </c>
      <c r="AB1363" s="34">
        <v>0</v>
      </c>
      <c r="AC1363" s="34">
        <v>0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0</v>
      </c>
      <c r="AO1363" s="34">
        <v>0</v>
      </c>
      <c r="AP1363" s="34">
        <v>0</v>
      </c>
      <c r="AQ1363" s="34">
        <v>0</v>
      </c>
      <c r="AR1363" s="34">
        <v>0</v>
      </c>
      <c r="AS1363" s="34">
        <v>0</v>
      </c>
      <c r="AT1363" s="34">
        <v>0</v>
      </c>
      <c r="AU1363" s="34">
        <f>SUM(C1363,E1363,G1363,I1363,K1363,M1363,O1363,Q1363,S1363,U1363,W1363,Y1363,AA1363,AC1363,AE1363,AG1363,AI1363,AK1363,AM1363,AQ1363,AS1363)</f>
        <v>1275</v>
      </c>
      <c r="AV1363" s="34">
        <f>SUM(D1363,F1363,H1363,J1363,L1363,N1363,P1363,R1363,T1363,V1363,X1363,Z1363,AB1363,AD1363,AF1363,AH1363,AJ1363,AL1363,AN1363,AR1363,AT1363)</f>
        <v>2644</v>
      </c>
      <c r="AW1363" s="85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</row>
    <row r="1364" spans="1:61" ht="15.75">
      <c r="A1364" s="75" t="s">
        <v>120</v>
      </c>
      <c r="B1364" s="8">
        <v>2018</v>
      </c>
      <c r="C1364" s="34">
        <f>SUM(C1298,C1301,C1304,C1307,C1310,C1313,C1316,C1319,C1322,C1325,C1328,C1331,C1334,C1337,C1340,C1343,C1346,C1349,C1352,C1355,C1358,C1361,)</f>
        <v>17428</v>
      </c>
      <c r="D1364" s="34">
        <f t="shared" ref="D1364:AT1366" si="151">SUM(D1298,D1301,D1304,D1307,D1310,D1313,D1316,D1319,D1322,D1325,D1328,D1331,D1334,D1337,D1340,D1343,D1346,D1349,D1352,D1355,D1358,D1361,)</f>
        <v>23191</v>
      </c>
      <c r="E1364" s="34">
        <f t="shared" si="151"/>
        <v>18818.03</v>
      </c>
      <c r="F1364" s="34">
        <f t="shared" si="151"/>
        <v>28986.738700000002</v>
      </c>
      <c r="G1364" s="34">
        <f t="shared" si="151"/>
        <v>806</v>
      </c>
      <c r="H1364" s="34">
        <f t="shared" si="151"/>
        <v>1410</v>
      </c>
      <c r="I1364" s="34">
        <f t="shared" si="151"/>
        <v>13765</v>
      </c>
      <c r="J1364" s="34">
        <f t="shared" si="151"/>
        <v>16832</v>
      </c>
      <c r="K1364" s="34">
        <f t="shared" si="151"/>
        <v>5752</v>
      </c>
      <c r="L1364" s="34">
        <f t="shared" si="151"/>
        <v>8933.2891878999999</v>
      </c>
      <c r="M1364" s="34">
        <f t="shared" si="151"/>
        <v>0</v>
      </c>
      <c r="N1364" s="34">
        <f t="shared" si="151"/>
        <v>0</v>
      </c>
      <c r="O1364" s="34">
        <f t="shared" si="151"/>
        <v>0</v>
      </c>
      <c r="P1364" s="34">
        <f t="shared" si="151"/>
        <v>1</v>
      </c>
      <c r="Q1364" s="34">
        <f t="shared" si="151"/>
        <v>29903</v>
      </c>
      <c r="R1364" s="34">
        <f t="shared" si="151"/>
        <v>56500</v>
      </c>
      <c r="S1364" s="34">
        <f t="shared" si="151"/>
        <v>20.588000000000001</v>
      </c>
      <c r="T1364" s="34">
        <f t="shared" si="151"/>
        <v>50</v>
      </c>
      <c r="U1364" s="34">
        <f t="shared" si="151"/>
        <v>18729.2</v>
      </c>
      <c r="V1364" s="34">
        <f t="shared" si="151"/>
        <v>23509</v>
      </c>
      <c r="W1364" s="34">
        <f t="shared" si="151"/>
        <v>421</v>
      </c>
      <c r="X1364" s="34">
        <f t="shared" si="151"/>
        <v>431</v>
      </c>
      <c r="Y1364" s="34">
        <f t="shared" si="151"/>
        <v>3354</v>
      </c>
      <c r="Z1364" s="34">
        <f t="shared" si="151"/>
        <v>4907</v>
      </c>
      <c r="AA1364" s="34">
        <f t="shared" si="151"/>
        <v>1953</v>
      </c>
      <c r="AB1364" s="34">
        <f t="shared" si="151"/>
        <v>2546</v>
      </c>
      <c r="AC1364" s="34">
        <f t="shared" si="151"/>
        <v>893.22</v>
      </c>
      <c r="AD1364" s="34">
        <f t="shared" si="151"/>
        <v>588.79999999999995</v>
      </c>
      <c r="AE1364" s="34">
        <f t="shared" si="151"/>
        <v>206.18400000000003</v>
      </c>
      <c r="AF1364" s="34">
        <f t="shared" si="151"/>
        <v>784.46941923000009</v>
      </c>
      <c r="AG1364" s="34">
        <f t="shared" si="151"/>
        <v>3773</v>
      </c>
      <c r="AH1364" s="34">
        <f t="shared" si="151"/>
        <v>4751</v>
      </c>
      <c r="AI1364" s="34">
        <f t="shared" si="151"/>
        <v>16829</v>
      </c>
      <c r="AJ1364" s="34">
        <f t="shared" si="151"/>
        <v>27301</v>
      </c>
      <c r="AK1364" s="34">
        <f t="shared" si="151"/>
        <v>3405.7139999999999</v>
      </c>
      <c r="AL1364" s="34">
        <f t="shared" si="151"/>
        <v>2333.7000692000001</v>
      </c>
      <c r="AM1364" s="34">
        <f t="shared" si="151"/>
        <v>48184</v>
      </c>
      <c r="AN1364" s="34">
        <f t="shared" si="151"/>
        <v>225905</v>
      </c>
      <c r="AO1364" s="34">
        <f t="shared" si="151"/>
        <v>6987.4794000000002</v>
      </c>
      <c r="AP1364" s="34">
        <f t="shared" si="151"/>
        <v>8577.9152571428567</v>
      </c>
      <c r="AQ1364" s="34">
        <f t="shared" si="151"/>
        <v>2.3E-2</v>
      </c>
      <c r="AR1364" s="34">
        <f t="shared" si="151"/>
        <v>2.8070000000000001E-2</v>
      </c>
      <c r="AS1364" s="34">
        <f t="shared" si="151"/>
        <v>6497.2</v>
      </c>
      <c r="AT1364" s="34">
        <f t="shared" si="151"/>
        <v>7473</v>
      </c>
      <c r="AU1364" s="34">
        <f t="shared" ref="AU1364:AV1366" si="152">SUM(C1364,E1364,G1364,I1364,K1364,M1364,Q1364,S1364,U1364,W1364,Y1364,AA1364,AC1364,AE1364,AG1364,AI1364,AK1364,AM1364,AO1364,AQ1364,AS1364)</f>
        <v>197725.63840000003</v>
      </c>
      <c r="AV1364" s="34">
        <f t="shared" si="152"/>
        <v>445010.94070347288</v>
      </c>
      <c r="AW1364" s="83" t="s">
        <v>82</v>
      </c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</row>
    <row r="1365" spans="1:61" ht="15.75">
      <c r="A1365" s="76"/>
      <c r="B1365" s="8">
        <v>2019</v>
      </c>
      <c r="C1365" s="34">
        <f t="shared" ref="C1365:R1366" si="153">SUM(C1299,C1302,C1305,C1308,C1311,C1314,C1317,C1320,C1323,C1326,C1329,C1332,C1335,C1338,C1341,C1344,C1347,C1350,C1353,C1356,C1359,C1362,)</f>
        <v>27611</v>
      </c>
      <c r="D1365" s="34">
        <f t="shared" si="153"/>
        <v>41120</v>
      </c>
      <c r="E1365" s="34">
        <f t="shared" si="153"/>
        <v>16373.028</v>
      </c>
      <c r="F1365" s="34">
        <f t="shared" si="153"/>
        <v>23938</v>
      </c>
      <c r="G1365" s="34">
        <f t="shared" si="153"/>
        <v>623</v>
      </c>
      <c r="H1365" s="34">
        <f t="shared" si="153"/>
        <v>1102</v>
      </c>
      <c r="I1365" s="34">
        <f t="shared" si="153"/>
        <v>17315</v>
      </c>
      <c r="J1365" s="34">
        <f t="shared" si="153"/>
        <v>22722</v>
      </c>
      <c r="K1365" s="34">
        <f t="shared" si="153"/>
        <v>3799</v>
      </c>
      <c r="L1365" s="34">
        <f t="shared" si="153"/>
        <v>7242</v>
      </c>
      <c r="M1365" s="34">
        <f t="shared" si="153"/>
        <v>0</v>
      </c>
      <c r="N1365" s="34">
        <f t="shared" si="153"/>
        <v>0</v>
      </c>
      <c r="O1365" s="34">
        <f t="shared" si="153"/>
        <v>0</v>
      </c>
      <c r="P1365" s="34">
        <f t="shared" si="153"/>
        <v>0</v>
      </c>
      <c r="Q1365" s="34">
        <f t="shared" si="153"/>
        <v>63732</v>
      </c>
      <c r="R1365" s="34">
        <f t="shared" si="153"/>
        <v>96347</v>
      </c>
      <c r="S1365" s="34">
        <f t="shared" si="151"/>
        <v>26</v>
      </c>
      <c r="T1365" s="34">
        <f t="shared" si="151"/>
        <v>22</v>
      </c>
      <c r="U1365" s="34">
        <f t="shared" si="151"/>
        <v>557</v>
      </c>
      <c r="V1365" s="34">
        <f t="shared" si="151"/>
        <v>698</v>
      </c>
      <c r="W1365" s="34">
        <f t="shared" si="151"/>
        <v>7</v>
      </c>
      <c r="X1365" s="34">
        <f t="shared" si="151"/>
        <v>13</v>
      </c>
      <c r="Y1365" s="34">
        <f t="shared" si="151"/>
        <v>7789</v>
      </c>
      <c r="Z1365" s="34">
        <f t="shared" si="151"/>
        <v>9637</v>
      </c>
      <c r="AA1365" s="34">
        <f t="shared" si="151"/>
        <v>1663</v>
      </c>
      <c r="AB1365" s="34">
        <f t="shared" si="151"/>
        <v>3051</v>
      </c>
      <c r="AC1365" s="34">
        <f t="shared" si="151"/>
        <v>2580</v>
      </c>
      <c r="AD1365" s="34">
        <f t="shared" si="151"/>
        <v>2418</v>
      </c>
      <c r="AE1365" s="34">
        <f t="shared" si="151"/>
        <v>145</v>
      </c>
      <c r="AF1365" s="34">
        <f t="shared" si="151"/>
        <v>492</v>
      </c>
      <c r="AG1365" s="34">
        <f t="shared" si="151"/>
        <v>3588</v>
      </c>
      <c r="AH1365" s="34">
        <f t="shared" si="151"/>
        <v>6020</v>
      </c>
      <c r="AI1365" s="34">
        <f t="shared" si="151"/>
        <v>23034</v>
      </c>
      <c r="AJ1365" s="34">
        <f t="shared" si="151"/>
        <v>38784</v>
      </c>
      <c r="AK1365" s="34">
        <f t="shared" si="151"/>
        <v>1952</v>
      </c>
      <c r="AL1365" s="34">
        <f t="shared" si="151"/>
        <v>1625</v>
      </c>
      <c r="AM1365" s="34">
        <f t="shared" si="151"/>
        <v>18473.293049722259</v>
      </c>
      <c r="AN1365" s="34">
        <f t="shared" si="151"/>
        <v>80687</v>
      </c>
      <c r="AO1365" s="34">
        <f t="shared" si="151"/>
        <v>8034</v>
      </c>
      <c r="AP1365" s="34">
        <f t="shared" si="151"/>
        <v>13720</v>
      </c>
      <c r="AQ1365" s="34">
        <f t="shared" si="151"/>
        <v>0</v>
      </c>
      <c r="AR1365" s="34">
        <f t="shared" si="151"/>
        <v>0</v>
      </c>
      <c r="AS1365" s="34">
        <f t="shared" si="151"/>
        <v>4649</v>
      </c>
      <c r="AT1365" s="34">
        <f t="shared" si="151"/>
        <v>4095</v>
      </c>
      <c r="AU1365" s="34">
        <f t="shared" si="152"/>
        <v>201950.32104972226</v>
      </c>
      <c r="AV1365" s="34">
        <f t="shared" si="152"/>
        <v>353733</v>
      </c>
      <c r="AW1365" s="84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</row>
    <row r="1366" spans="1:61" ht="15.75">
      <c r="A1366" s="77"/>
      <c r="B1366" s="8">
        <v>2020</v>
      </c>
      <c r="C1366" s="34">
        <f t="shared" si="153"/>
        <v>29950</v>
      </c>
      <c r="D1366" s="34">
        <f t="shared" si="151"/>
        <v>44220</v>
      </c>
      <c r="E1366" s="34">
        <f t="shared" si="151"/>
        <v>29724</v>
      </c>
      <c r="F1366" s="34">
        <f t="shared" si="151"/>
        <v>38322</v>
      </c>
      <c r="G1366" s="34">
        <f t="shared" si="151"/>
        <v>922</v>
      </c>
      <c r="H1366" s="34">
        <f t="shared" si="151"/>
        <v>1784</v>
      </c>
      <c r="I1366" s="34">
        <f t="shared" si="151"/>
        <v>16394</v>
      </c>
      <c r="J1366" s="34">
        <f t="shared" si="151"/>
        <v>23123</v>
      </c>
      <c r="K1366" s="34">
        <f t="shared" si="151"/>
        <v>2563</v>
      </c>
      <c r="L1366" s="34">
        <f t="shared" si="151"/>
        <v>5073</v>
      </c>
      <c r="M1366" s="34">
        <f t="shared" si="151"/>
        <v>0</v>
      </c>
      <c r="N1366" s="34">
        <f t="shared" si="151"/>
        <v>0</v>
      </c>
      <c r="O1366" s="34">
        <f t="shared" si="151"/>
        <v>0</v>
      </c>
      <c r="P1366" s="34">
        <f t="shared" si="151"/>
        <v>0</v>
      </c>
      <c r="Q1366" s="34">
        <f t="shared" si="151"/>
        <v>41075</v>
      </c>
      <c r="R1366" s="34">
        <f t="shared" si="151"/>
        <v>61312</v>
      </c>
      <c r="S1366" s="34">
        <f t="shared" si="151"/>
        <v>488</v>
      </c>
      <c r="T1366" s="34">
        <f t="shared" si="151"/>
        <v>663</v>
      </c>
      <c r="U1366" s="34">
        <f t="shared" si="151"/>
        <v>316</v>
      </c>
      <c r="V1366" s="34">
        <f t="shared" si="151"/>
        <v>550</v>
      </c>
      <c r="W1366" s="34">
        <f t="shared" si="151"/>
        <v>9</v>
      </c>
      <c r="X1366" s="34">
        <f t="shared" si="151"/>
        <v>19</v>
      </c>
      <c r="Y1366" s="34">
        <f t="shared" si="151"/>
        <v>7975</v>
      </c>
      <c r="Z1366" s="34">
        <f t="shared" si="151"/>
        <v>10091</v>
      </c>
      <c r="AA1366" s="34">
        <f t="shared" si="151"/>
        <v>1618</v>
      </c>
      <c r="AB1366" s="34">
        <f t="shared" si="151"/>
        <v>3197</v>
      </c>
      <c r="AC1366" s="34">
        <f t="shared" si="151"/>
        <v>1640</v>
      </c>
      <c r="AD1366" s="34">
        <f t="shared" si="151"/>
        <v>3252</v>
      </c>
      <c r="AE1366" s="34">
        <f t="shared" si="151"/>
        <v>184</v>
      </c>
      <c r="AF1366" s="34">
        <f t="shared" si="151"/>
        <v>840</v>
      </c>
      <c r="AG1366" s="34">
        <f t="shared" si="151"/>
        <v>3777</v>
      </c>
      <c r="AH1366" s="34">
        <f t="shared" si="151"/>
        <v>6261</v>
      </c>
      <c r="AI1366" s="34">
        <f t="shared" si="151"/>
        <v>24966</v>
      </c>
      <c r="AJ1366" s="34">
        <f t="shared" si="151"/>
        <v>36947</v>
      </c>
      <c r="AK1366" s="34">
        <f t="shared" si="151"/>
        <v>230</v>
      </c>
      <c r="AL1366" s="34">
        <f t="shared" si="151"/>
        <v>414</v>
      </c>
      <c r="AM1366" s="34">
        <f t="shared" si="151"/>
        <v>36940</v>
      </c>
      <c r="AN1366" s="34">
        <f t="shared" si="151"/>
        <v>74972</v>
      </c>
      <c r="AO1366" s="34">
        <f t="shared" si="151"/>
        <v>10660</v>
      </c>
      <c r="AP1366" s="34">
        <f t="shared" si="151"/>
        <v>20007</v>
      </c>
      <c r="AQ1366" s="34">
        <f t="shared" si="151"/>
        <v>4</v>
      </c>
      <c r="AR1366" s="34">
        <f t="shared" si="151"/>
        <v>17</v>
      </c>
      <c r="AS1366" s="34">
        <f t="shared" si="151"/>
        <v>4629</v>
      </c>
      <c r="AT1366" s="34">
        <f t="shared" si="151"/>
        <v>4184</v>
      </c>
      <c r="AU1366" s="34">
        <f t="shared" si="152"/>
        <v>214064</v>
      </c>
      <c r="AV1366" s="34">
        <f t="shared" si="152"/>
        <v>335248</v>
      </c>
      <c r="AW1366" s="85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</row>
    <row r="1367" spans="1:6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</row>
    <row r="1368" spans="1:6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</row>
    <row r="1369" spans="1:6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</row>
    <row r="1370" spans="1:6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</row>
    <row r="1371" spans="1:6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</row>
    <row r="1372" spans="1:6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</row>
    <row r="1373" spans="1:61" ht="21.75" customHeight="1">
      <c r="A1373" s="52" t="s">
        <v>146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47" t="s">
        <v>152</v>
      </c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</row>
    <row r="1374" spans="1:61" ht="26.25" customHeight="1">
      <c r="A1374" s="112" t="s">
        <v>280</v>
      </c>
      <c r="B1374" s="112"/>
      <c r="C1374" s="112"/>
      <c r="D1374" s="11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82" t="s">
        <v>288</v>
      </c>
      <c r="AT1374" s="82"/>
      <c r="AU1374" s="82"/>
      <c r="AV1374" s="82"/>
      <c r="AW1374" s="82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</row>
    <row r="1375" spans="1:61" ht="16.5" customHeight="1">
      <c r="A1375" s="74" t="s">
        <v>258</v>
      </c>
      <c r="B1375" s="74"/>
      <c r="C1375" s="74"/>
      <c r="D1375" s="74"/>
      <c r="E1375" s="2"/>
      <c r="F1375" s="2"/>
      <c r="G1375" s="2"/>
      <c r="H1375" s="2"/>
      <c r="I1375" s="2"/>
      <c r="J1375" s="2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J1375" s="2"/>
      <c r="AK1375" s="2"/>
      <c r="AL1375" s="2"/>
      <c r="AM1375" s="2"/>
      <c r="AN1375" s="2"/>
      <c r="AO1375" s="2"/>
      <c r="AP1375" s="2"/>
      <c r="AQ1375" s="88" t="s">
        <v>122</v>
      </c>
      <c r="AR1375" s="88"/>
      <c r="AS1375" s="88"/>
      <c r="AT1375" s="88"/>
      <c r="AU1375" s="88"/>
      <c r="AV1375" s="88"/>
      <c r="AW1375" s="88"/>
      <c r="AX1375" s="29"/>
      <c r="AY1375" s="29"/>
      <c r="AZ1375" s="1"/>
      <c r="BA1375" s="1"/>
      <c r="BB1375" s="1"/>
    </row>
    <row r="1376" spans="1:61" ht="16.5" customHeight="1">
      <c r="A1376" s="78" t="s">
        <v>111</v>
      </c>
      <c r="B1376" s="79"/>
      <c r="C1376" s="80" t="s">
        <v>85</v>
      </c>
      <c r="D1376" s="81"/>
      <c r="E1376" s="80" t="s">
        <v>16</v>
      </c>
      <c r="F1376" s="81"/>
      <c r="G1376" s="80" t="s">
        <v>18</v>
      </c>
      <c r="H1376" s="81"/>
      <c r="I1376" s="80" t="s">
        <v>19</v>
      </c>
      <c r="J1376" s="81"/>
      <c r="K1376" s="80" t="s">
        <v>20</v>
      </c>
      <c r="L1376" s="81"/>
      <c r="M1376" s="80" t="s">
        <v>21</v>
      </c>
      <c r="N1376" s="81"/>
      <c r="O1376" s="80" t="s">
        <v>86</v>
      </c>
      <c r="P1376" s="81"/>
      <c r="Q1376" s="80" t="s">
        <v>24</v>
      </c>
      <c r="R1376" s="81"/>
      <c r="S1376" s="80" t="s">
        <v>26</v>
      </c>
      <c r="T1376" s="81"/>
      <c r="U1376" s="80" t="s">
        <v>28</v>
      </c>
      <c r="V1376" s="81"/>
      <c r="W1376" s="80" t="s">
        <v>30</v>
      </c>
      <c r="X1376" s="81"/>
      <c r="Y1376" s="80" t="s">
        <v>32</v>
      </c>
      <c r="Z1376" s="81"/>
      <c r="AA1376" s="80" t="s">
        <v>34</v>
      </c>
      <c r="AB1376" s="81"/>
      <c r="AC1376" s="80" t="s">
        <v>36</v>
      </c>
      <c r="AD1376" s="81"/>
      <c r="AE1376" s="80" t="s">
        <v>38</v>
      </c>
      <c r="AF1376" s="81"/>
      <c r="AG1376" s="80" t="s">
        <v>40</v>
      </c>
      <c r="AH1376" s="81"/>
      <c r="AI1376" s="80" t="s">
        <v>41</v>
      </c>
      <c r="AJ1376" s="81"/>
      <c r="AK1376" s="80" t="s">
        <v>42</v>
      </c>
      <c r="AL1376" s="81"/>
      <c r="AM1376" s="80" t="s">
        <v>44</v>
      </c>
      <c r="AN1376" s="81"/>
      <c r="AO1376" s="80" t="s">
        <v>45</v>
      </c>
      <c r="AP1376" s="81"/>
      <c r="AQ1376" s="80" t="s">
        <v>46</v>
      </c>
      <c r="AR1376" s="81"/>
      <c r="AS1376" s="80" t="s">
        <v>47</v>
      </c>
      <c r="AT1376" s="81"/>
      <c r="AU1376" s="80" t="s">
        <v>81</v>
      </c>
      <c r="AV1376" s="81"/>
      <c r="AW1376" s="19" t="s">
        <v>125</v>
      </c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</row>
    <row r="1377" spans="1:61" ht="16.5" customHeight="1">
      <c r="A1377" s="75" t="s">
        <v>112</v>
      </c>
      <c r="B1377" s="30" t="s">
        <v>52</v>
      </c>
      <c r="C1377" s="80" t="s">
        <v>266</v>
      </c>
      <c r="D1377" s="81"/>
      <c r="E1377" s="80" t="s">
        <v>89</v>
      </c>
      <c r="F1377" s="81"/>
      <c r="G1377" s="80" t="s">
        <v>267</v>
      </c>
      <c r="H1377" s="81"/>
      <c r="I1377" s="80" t="s">
        <v>268</v>
      </c>
      <c r="J1377" s="81"/>
      <c r="K1377" s="80" t="s">
        <v>269</v>
      </c>
      <c r="L1377" s="81"/>
      <c r="M1377" s="80" t="s">
        <v>270</v>
      </c>
      <c r="N1377" s="81"/>
      <c r="O1377" s="80" t="s">
        <v>90</v>
      </c>
      <c r="P1377" s="81"/>
      <c r="Q1377" s="80" t="s">
        <v>91</v>
      </c>
      <c r="R1377" s="81"/>
      <c r="S1377" s="80" t="s">
        <v>92</v>
      </c>
      <c r="T1377" s="81"/>
      <c r="U1377" s="80" t="s">
        <v>93</v>
      </c>
      <c r="V1377" s="81"/>
      <c r="W1377" s="80" t="s">
        <v>94</v>
      </c>
      <c r="X1377" s="81"/>
      <c r="Y1377" s="80" t="s">
        <v>95</v>
      </c>
      <c r="Z1377" s="81"/>
      <c r="AA1377" s="80" t="s">
        <v>96</v>
      </c>
      <c r="AB1377" s="81"/>
      <c r="AC1377" s="80" t="s">
        <v>97</v>
      </c>
      <c r="AD1377" s="81"/>
      <c r="AE1377" s="80" t="s">
        <v>98</v>
      </c>
      <c r="AF1377" s="81"/>
      <c r="AG1377" s="80" t="s">
        <v>271</v>
      </c>
      <c r="AH1377" s="81"/>
      <c r="AI1377" s="80" t="s">
        <v>272</v>
      </c>
      <c r="AJ1377" s="81"/>
      <c r="AK1377" s="80" t="s">
        <v>99</v>
      </c>
      <c r="AL1377" s="81"/>
      <c r="AM1377" s="80" t="s">
        <v>273</v>
      </c>
      <c r="AN1377" s="81"/>
      <c r="AO1377" s="80" t="s">
        <v>100</v>
      </c>
      <c r="AP1377" s="81"/>
      <c r="AQ1377" s="80" t="s">
        <v>275</v>
      </c>
      <c r="AR1377" s="81"/>
      <c r="AS1377" s="80" t="s">
        <v>101</v>
      </c>
      <c r="AT1377" s="81"/>
      <c r="AU1377" s="80" t="s">
        <v>102</v>
      </c>
      <c r="AV1377" s="81"/>
      <c r="AW1377" s="86" t="s">
        <v>2</v>
      </c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</row>
    <row r="1378" spans="1:61" ht="15.75">
      <c r="A1378" s="77"/>
      <c r="B1378" s="30" t="s">
        <v>65</v>
      </c>
      <c r="C1378" s="35" t="s">
        <v>123</v>
      </c>
      <c r="D1378" s="46" t="s">
        <v>124</v>
      </c>
      <c r="E1378" s="35" t="s">
        <v>123</v>
      </c>
      <c r="F1378" s="46" t="s">
        <v>124</v>
      </c>
      <c r="G1378" s="35" t="s">
        <v>123</v>
      </c>
      <c r="H1378" s="46" t="s">
        <v>124</v>
      </c>
      <c r="I1378" s="35" t="s">
        <v>123</v>
      </c>
      <c r="J1378" s="46" t="s">
        <v>124</v>
      </c>
      <c r="K1378" s="35" t="s">
        <v>123</v>
      </c>
      <c r="L1378" s="46" t="s">
        <v>124</v>
      </c>
      <c r="M1378" s="35" t="s">
        <v>123</v>
      </c>
      <c r="N1378" s="46" t="s">
        <v>124</v>
      </c>
      <c r="O1378" s="35" t="s">
        <v>123</v>
      </c>
      <c r="P1378" s="46" t="s">
        <v>124</v>
      </c>
      <c r="Q1378" s="35" t="s">
        <v>123</v>
      </c>
      <c r="R1378" s="46" t="s">
        <v>124</v>
      </c>
      <c r="S1378" s="35" t="s">
        <v>123</v>
      </c>
      <c r="T1378" s="46" t="s">
        <v>124</v>
      </c>
      <c r="U1378" s="35" t="s">
        <v>123</v>
      </c>
      <c r="V1378" s="46" t="s">
        <v>124</v>
      </c>
      <c r="W1378" s="35" t="s">
        <v>123</v>
      </c>
      <c r="X1378" s="46" t="s">
        <v>124</v>
      </c>
      <c r="Y1378" s="35" t="s">
        <v>123</v>
      </c>
      <c r="Z1378" s="46" t="s">
        <v>124</v>
      </c>
      <c r="AA1378" s="35" t="s">
        <v>123</v>
      </c>
      <c r="AB1378" s="46" t="s">
        <v>124</v>
      </c>
      <c r="AC1378" s="35" t="s">
        <v>123</v>
      </c>
      <c r="AD1378" s="46" t="s">
        <v>124</v>
      </c>
      <c r="AE1378" s="35" t="s">
        <v>123</v>
      </c>
      <c r="AF1378" s="46" t="s">
        <v>124</v>
      </c>
      <c r="AG1378" s="35" t="s">
        <v>123</v>
      </c>
      <c r="AH1378" s="46" t="s">
        <v>124</v>
      </c>
      <c r="AI1378" s="35" t="s">
        <v>123</v>
      </c>
      <c r="AJ1378" s="46" t="s">
        <v>124</v>
      </c>
      <c r="AK1378" s="35" t="s">
        <v>123</v>
      </c>
      <c r="AL1378" s="46" t="s">
        <v>124</v>
      </c>
      <c r="AM1378" s="35" t="s">
        <v>123</v>
      </c>
      <c r="AN1378" s="46" t="s">
        <v>124</v>
      </c>
      <c r="AO1378" s="35" t="s">
        <v>123</v>
      </c>
      <c r="AP1378" s="46" t="s">
        <v>124</v>
      </c>
      <c r="AQ1378" s="35" t="s">
        <v>123</v>
      </c>
      <c r="AR1378" s="46" t="s">
        <v>124</v>
      </c>
      <c r="AS1378" s="35" t="s">
        <v>123</v>
      </c>
      <c r="AT1378" s="46" t="s">
        <v>124</v>
      </c>
      <c r="AU1378" s="35" t="s">
        <v>123</v>
      </c>
      <c r="AV1378" s="31" t="s">
        <v>124</v>
      </c>
      <c r="AW1378" s="87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</row>
    <row r="1379" spans="1:61" ht="15.75">
      <c r="A1379" s="75" t="s">
        <v>15</v>
      </c>
      <c r="B1379" s="8">
        <v>2018</v>
      </c>
      <c r="C1379" s="34">
        <v>0</v>
      </c>
      <c r="D1379" s="34">
        <v>0</v>
      </c>
      <c r="E1379" s="34">
        <v>349</v>
      </c>
      <c r="F1379" s="34">
        <v>877</v>
      </c>
      <c r="G1379" s="34">
        <v>7</v>
      </c>
      <c r="H1379" s="34">
        <v>15</v>
      </c>
      <c r="I1379" s="34">
        <v>0</v>
      </c>
      <c r="J1379" s="34">
        <v>0</v>
      </c>
      <c r="K1379" s="34">
        <v>0</v>
      </c>
      <c r="L1379" s="34">
        <v>0</v>
      </c>
      <c r="M1379" s="34">
        <v>0</v>
      </c>
      <c r="N1379" s="34">
        <v>0</v>
      </c>
      <c r="O1379" s="34">
        <v>0</v>
      </c>
      <c r="P1379" s="34">
        <v>0</v>
      </c>
      <c r="Q1379" s="34">
        <v>431</v>
      </c>
      <c r="R1379" s="34">
        <v>1529</v>
      </c>
      <c r="S1379" s="34">
        <v>0</v>
      </c>
      <c r="T1379" s="34">
        <v>0</v>
      </c>
      <c r="U1379" s="34">
        <v>0</v>
      </c>
      <c r="V1379" s="34">
        <v>0</v>
      </c>
      <c r="W1379" s="34">
        <v>0</v>
      </c>
      <c r="X1379" s="34">
        <v>0</v>
      </c>
      <c r="Y1379" s="34">
        <v>24</v>
      </c>
      <c r="Z1379" s="34">
        <v>112</v>
      </c>
      <c r="AA1379" s="34">
        <v>17</v>
      </c>
      <c r="AB1379" s="34">
        <v>118</v>
      </c>
      <c r="AC1379" s="34">
        <v>0</v>
      </c>
      <c r="AD1379" s="34">
        <v>43</v>
      </c>
      <c r="AE1379" s="34">
        <v>33</v>
      </c>
      <c r="AF1379" s="34">
        <v>133</v>
      </c>
      <c r="AG1379" s="34">
        <v>113</v>
      </c>
      <c r="AH1379" s="34">
        <v>378</v>
      </c>
      <c r="AI1379" s="34">
        <v>0</v>
      </c>
      <c r="AJ1379" s="34">
        <v>2</v>
      </c>
      <c r="AK1379" s="34">
        <v>0</v>
      </c>
      <c r="AL1379" s="34">
        <v>0</v>
      </c>
      <c r="AM1379" s="34">
        <v>0</v>
      </c>
      <c r="AN1379" s="34">
        <v>1</v>
      </c>
      <c r="AO1379" s="34">
        <v>0</v>
      </c>
      <c r="AP1379" s="34">
        <v>0</v>
      </c>
      <c r="AQ1379" s="34">
        <v>0</v>
      </c>
      <c r="AR1379" s="34">
        <v>0</v>
      </c>
      <c r="AS1379" s="34">
        <v>0</v>
      </c>
      <c r="AT1379" s="34">
        <v>0</v>
      </c>
      <c r="AU1379" s="34">
        <f>SUM(C1379,E1379,G1379,I1379,K1379,M1379,O1379,Q1379,S1379,U1379,W1379,Y1379,AA1379,AC1379,AE1379,AG1379,AI1379,AK1379,AM1379,AO1379,AQ1379,AS1379)</f>
        <v>974</v>
      </c>
      <c r="AV1379" s="34">
        <f>SUM(D1379,F1379,H1379,J1379,L1379,N1379,P1379,R1379,T1379,V1379,X1379,Z1379,AB1379,AD1379,AF1379,AH1379,AJ1379,AL1379,AN1379,AP1379,AR1379,AT1379)</f>
        <v>3208</v>
      </c>
      <c r="AW1379" s="83" t="s">
        <v>266</v>
      </c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</row>
    <row r="1380" spans="1:61" ht="15.75">
      <c r="A1380" s="76"/>
      <c r="B1380" s="8">
        <v>2019</v>
      </c>
      <c r="C1380" s="34">
        <v>0</v>
      </c>
      <c r="D1380" s="34">
        <v>0</v>
      </c>
      <c r="E1380" s="34">
        <v>375</v>
      </c>
      <c r="F1380" s="34">
        <v>950</v>
      </c>
      <c r="G1380" s="34">
        <v>0</v>
      </c>
      <c r="H1380" s="34">
        <v>0</v>
      </c>
      <c r="I1380" s="34">
        <v>0</v>
      </c>
      <c r="J1380" s="34">
        <v>0</v>
      </c>
      <c r="K1380" s="34">
        <v>0</v>
      </c>
      <c r="L1380" s="34">
        <v>0</v>
      </c>
      <c r="M1380" s="34">
        <v>0</v>
      </c>
      <c r="N1380" s="34">
        <v>0</v>
      </c>
      <c r="O1380" s="34">
        <v>0</v>
      </c>
      <c r="P1380" s="34">
        <v>0</v>
      </c>
      <c r="Q1380" s="34">
        <v>559</v>
      </c>
      <c r="R1380" s="34">
        <v>1150</v>
      </c>
      <c r="S1380" s="34">
        <v>0</v>
      </c>
      <c r="T1380" s="34">
        <v>0</v>
      </c>
      <c r="U1380" s="34">
        <v>2990</v>
      </c>
      <c r="V1380" s="34">
        <v>3464</v>
      </c>
      <c r="W1380" s="34">
        <v>0</v>
      </c>
      <c r="X1380" s="34">
        <v>0</v>
      </c>
      <c r="Y1380" s="34">
        <v>47</v>
      </c>
      <c r="Z1380" s="34">
        <v>150</v>
      </c>
      <c r="AA1380" s="34">
        <v>40</v>
      </c>
      <c r="AB1380" s="34">
        <v>120</v>
      </c>
      <c r="AC1380" s="34">
        <v>187</v>
      </c>
      <c r="AD1380" s="34">
        <v>30</v>
      </c>
      <c r="AE1380" s="34">
        <v>126</v>
      </c>
      <c r="AF1380" s="34">
        <v>164</v>
      </c>
      <c r="AG1380" s="34">
        <v>145</v>
      </c>
      <c r="AH1380" s="34">
        <v>320</v>
      </c>
      <c r="AI1380" s="34">
        <v>0</v>
      </c>
      <c r="AJ1380" s="34">
        <v>0</v>
      </c>
      <c r="AK1380" s="34">
        <v>0</v>
      </c>
      <c r="AL1380" s="34">
        <v>0</v>
      </c>
      <c r="AM1380" s="34" t="s">
        <v>161</v>
      </c>
      <c r="AN1380" s="34">
        <v>50</v>
      </c>
      <c r="AO1380" s="34">
        <v>0</v>
      </c>
      <c r="AP1380" s="34">
        <v>0</v>
      </c>
      <c r="AQ1380" s="34">
        <v>0</v>
      </c>
      <c r="AR1380" s="34">
        <v>0</v>
      </c>
      <c r="AS1380" s="34">
        <v>0</v>
      </c>
      <c r="AT1380" s="34">
        <v>0</v>
      </c>
      <c r="AU1380" s="34">
        <f t="shared" ref="AU1380:AV1441" si="154">SUM(C1380,E1380,G1380,I1380,K1380,M1380,O1380,Q1380,S1380,U1380,W1380,Y1380,AA1380,AC1380,AE1380,AG1380,AI1380,AK1380,AM1380,AO1380,AQ1380,AS1380)</f>
        <v>4469</v>
      </c>
      <c r="AV1380" s="34">
        <f>SUM(D1380,F1380,H1380,J1380,L1380,N1380,P1380,R1380,T1380,V1380,X1380,Z1380,AB1380,AD1380,AF1380,AH1380,AJ1380,AL1380,AN1380,AP1380,AR1380,AT1380)</f>
        <v>6398</v>
      </c>
      <c r="AW1380" s="84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</row>
    <row r="1381" spans="1:61" ht="15.75">
      <c r="A1381" s="77"/>
      <c r="B1381" s="8">
        <v>2020</v>
      </c>
      <c r="C1381" s="34">
        <v>0</v>
      </c>
      <c r="D1381" s="34">
        <v>0</v>
      </c>
      <c r="E1381" s="34">
        <v>710</v>
      </c>
      <c r="F1381" s="34">
        <v>1345</v>
      </c>
      <c r="G1381" s="34">
        <v>74</v>
      </c>
      <c r="H1381" s="34">
        <v>108</v>
      </c>
      <c r="I1381" s="34">
        <v>0</v>
      </c>
      <c r="J1381" s="34">
        <v>0</v>
      </c>
      <c r="K1381" s="34">
        <v>0</v>
      </c>
      <c r="L1381" s="34">
        <v>0</v>
      </c>
      <c r="M1381" s="34">
        <v>0</v>
      </c>
      <c r="N1381" s="34">
        <v>0</v>
      </c>
      <c r="O1381" s="34">
        <v>0</v>
      </c>
      <c r="P1381" s="34">
        <v>0</v>
      </c>
      <c r="Q1381" s="34">
        <v>1324</v>
      </c>
      <c r="R1381" s="34">
        <v>4260</v>
      </c>
      <c r="S1381" s="34">
        <v>0</v>
      </c>
      <c r="T1381" s="34">
        <v>0</v>
      </c>
      <c r="U1381" s="34">
        <v>3</v>
      </c>
      <c r="V1381" s="34">
        <v>4</v>
      </c>
      <c r="W1381" s="34">
        <v>0</v>
      </c>
      <c r="X1381" s="34">
        <v>0</v>
      </c>
      <c r="Y1381" s="34">
        <v>52</v>
      </c>
      <c r="Z1381" s="34">
        <v>155</v>
      </c>
      <c r="AA1381" s="34">
        <v>124</v>
      </c>
      <c r="AB1381" s="34">
        <v>165</v>
      </c>
      <c r="AC1381" s="34">
        <v>76</v>
      </c>
      <c r="AD1381" s="34">
        <v>48</v>
      </c>
      <c r="AE1381" s="34">
        <v>101</v>
      </c>
      <c r="AF1381" s="34">
        <v>348</v>
      </c>
      <c r="AG1381" s="34">
        <v>281</v>
      </c>
      <c r="AH1381" s="34">
        <v>1164</v>
      </c>
      <c r="AI1381" s="34">
        <v>0</v>
      </c>
      <c r="AJ1381" s="34">
        <v>0</v>
      </c>
      <c r="AK1381" s="34">
        <v>0</v>
      </c>
      <c r="AL1381" s="34">
        <v>0</v>
      </c>
      <c r="AM1381" s="34">
        <v>0</v>
      </c>
      <c r="AN1381" s="34">
        <v>0</v>
      </c>
      <c r="AO1381" s="34">
        <v>0</v>
      </c>
      <c r="AP1381" s="34">
        <v>0</v>
      </c>
      <c r="AQ1381" s="34">
        <v>0</v>
      </c>
      <c r="AR1381" s="34">
        <v>0</v>
      </c>
      <c r="AS1381" s="34">
        <v>7</v>
      </c>
      <c r="AT1381" s="34">
        <v>63</v>
      </c>
      <c r="AU1381" s="34">
        <f t="shared" si="154"/>
        <v>2752</v>
      </c>
      <c r="AV1381" s="34">
        <f>SUM(D1381,F1381,H1381,J1381,L1381,N1381,P1381,R1381,T1381,V1381,X1381,Z1381,AB1381,AD1381,AF1381,AH1381,AJ1381,AL1381,AN1381,AP1381,AR1381,AT1381)</f>
        <v>7660</v>
      </c>
      <c r="AW1381" s="85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</row>
    <row r="1382" spans="1:61" ht="15.75">
      <c r="A1382" s="75" t="s">
        <v>16</v>
      </c>
      <c r="B1382" s="8">
        <v>2018</v>
      </c>
      <c r="C1382" s="34">
        <v>913</v>
      </c>
      <c r="D1382" s="34">
        <v>1426</v>
      </c>
      <c r="E1382" s="34">
        <v>0</v>
      </c>
      <c r="F1382" s="34">
        <v>0</v>
      </c>
      <c r="G1382" s="34">
        <v>3298</v>
      </c>
      <c r="H1382" s="34">
        <v>5133</v>
      </c>
      <c r="I1382" s="34">
        <v>1</v>
      </c>
      <c r="J1382" s="34">
        <v>1</v>
      </c>
      <c r="K1382" s="34">
        <v>2</v>
      </c>
      <c r="L1382" s="34">
        <v>23</v>
      </c>
      <c r="M1382" s="34">
        <v>1</v>
      </c>
      <c r="N1382" s="34">
        <v>3</v>
      </c>
      <c r="O1382" s="34">
        <v>63</v>
      </c>
      <c r="P1382" s="34">
        <v>189</v>
      </c>
      <c r="Q1382" s="34">
        <v>21759</v>
      </c>
      <c r="R1382" s="34">
        <v>28406</v>
      </c>
      <c r="S1382" s="34">
        <v>329</v>
      </c>
      <c r="T1382" s="34">
        <v>267</v>
      </c>
      <c r="U1382" s="34">
        <v>0</v>
      </c>
      <c r="V1382" s="34">
        <v>568</v>
      </c>
      <c r="W1382" s="34">
        <v>3670</v>
      </c>
      <c r="X1382" s="34">
        <v>3479</v>
      </c>
      <c r="Y1382" s="34">
        <v>1503</v>
      </c>
      <c r="Z1382" s="34">
        <v>2133</v>
      </c>
      <c r="AA1382" s="34">
        <v>20226</v>
      </c>
      <c r="AB1382" s="34">
        <v>22865</v>
      </c>
      <c r="AC1382" s="34">
        <v>0</v>
      </c>
      <c r="AD1382" s="34">
        <v>0</v>
      </c>
      <c r="AE1382" s="34">
        <v>0</v>
      </c>
      <c r="AF1382" s="34">
        <v>0</v>
      </c>
      <c r="AG1382" s="34">
        <v>12959</v>
      </c>
      <c r="AH1382" s="34">
        <v>19672</v>
      </c>
      <c r="AI1382" s="34">
        <v>178</v>
      </c>
      <c r="AJ1382" s="34">
        <v>213</v>
      </c>
      <c r="AK1382" s="34">
        <v>959</v>
      </c>
      <c r="AL1382" s="34">
        <v>1627</v>
      </c>
      <c r="AM1382" s="34">
        <v>69</v>
      </c>
      <c r="AN1382" s="34">
        <v>104</v>
      </c>
      <c r="AO1382" s="34">
        <v>2</v>
      </c>
      <c r="AP1382" s="34">
        <v>3</v>
      </c>
      <c r="AQ1382" s="34">
        <v>922</v>
      </c>
      <c r="AR1382" s="34">
        <v>1062</v>
      </c>
      <c r="AS1382" s="34">
        <v>1713</v>
      </c>
      <c r="AT1382" s="34">
        <v>2263</v>
      </c>
      <c r="AU1382" s="34">
        <f t="shared" si="154"/>
        <v>68567</v>
      </c>
      <c r="AV1382" s="34">
        <f t="shared" si="154"/>
        <v>89437</v>
      </c>
      <c r="AW1382" s="83" t="s">
        <v>17</v>
      </c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</row>
    <row r="1383" spans="1:61" ht="15.75">
      <c r="A1383" s="76"/>
      <c r="B1383" s="8">
        <v>2019</v>
      </c>
      <c r="C1383" s="34">
        <v>771</v>
      </c>
      <c r="D1383" s="34">
        <v>1058</v>
      </c>
      <c r="E1383" s="34">
        <v>0</v>
      </c>
      <c r="F1383" s="34">
        <v>0</v>
      </c>
      <c r="G1383" s="34">
        <v>4305</v>
      </c>
      <c r="H1383" s="34">
        <v>6075</v>
      </c>
      <c r="I1383" s="34">
        <v>0</v>
      </c>
      <c r="J1383" s="34">
        <v>1</v>
      </c>
      <c r="K1383" s="34">
        <v>2</v>
      </c>
      <c r="L1383" s="34">
        <v>47</v>
      </c>
      <c r="M1383" s="34">
        <v>21</v>
      </c>
      <c r="N1383" s="34">
        <v>26</v>
      </c>
      <c r="O1383" s="34">
        <v>67</v>
      </c>
      <c r="P1383" s="34">
        <v>170</v>
      </c>
      <c r="Q1383" s="34">
        <v>22224</v>
      </c>
      <c r="R1383" s="34">
        <v>29349</v>
      </c>
      <c r="S1383" s="34">
        <v>199</v>
      </c>
      <c r="T1383" s="34">
        <v>266</v>
      </c>
      <c r="U1383" s="34">
        <v>0</v>
      </c>
      <c r="V1383" s="34">
        <v>0</v>
      </c>
      <c r="W1383" s="34">
        <v>13259</v>
      </c>
      <c r="X1383" s="34">
        <v>10249</v>
      </c>
      <c r="Y1383" s="34">
        <v>1297</v>
      </c>
      <c r="Z1383" s="34">
        <v>2213</v>
      </c>
      <c r="AA1383" s="34">
        <v>21945</v>
      </c>
      <c r="AB1383" s="34">
        <v>23991</v>
      </c>
      <c r="AC1383" s="34">
        <v>0</v>
      </c>
      <c r="AD1383" s="34">
        <v>0</v>
      </c>
      <c r="AE1383" s="34">
        <v>0</v>
      </c>
      <c r="AF1383" s="34">
        <v>0</v>
      </c>
      <c r="AG1383" s="34">
        <v>13671</v>
      </c>
      <c r="AH1383" s="34">
        <v>18490</v>
      </c>
      <c r="AI1383" s="34">
        <v>237</v>
      </c>
      <c r="AJ1383" s="34">
        <v>351</v>
      </c>
      <c r="AK1383" s="34">
        <v>2</v>
      </c>
      <c r="AL1383" s="34">
        <v>5</v>
      </c>
      <c r="AM1383" s="34">
        <v>3</v>
      </c>
      <c r="AN1383" s="34">
        <v>39</v>
      </c>
      <c r="AO1383" s="34">
        <v>4</v>
      </c>
      <c r="AP1383" s="34">
        <v>17</v>
      </c>
      <c r="AQ1383" s="34">
        <v>858</v>
      </c>
      <c r="AR1383" s="34">
        <v>973</v>
      </c>
      <c r="AS1383" s="34">
        <v>2440</v>
      </c>
      <c r="AT1383" s="34">
        <v>2357</v>
      </c>
      <c r="AU1383" s="34">
        <f t="shared" si="154"/>
        <v>81305</v>
      </c>
      <c r="AV1383" s="34">
        <f t="shared" si="154"/>
        <v>95677</v>
      </c>
      <c r="AW1383" s="84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</row>
    <row r="1384" spans="1:61" ht="15.75">
      <c r="A1384" s="77"/>
      <c r="B1384" s="8">
        <v>2020</v>
      </c>
      <c r="C1384" s="34">
        <v>1392</v>
      </c>
      <c r="D1384" s="34">
        <v>2125</v>
      </c>
      <c r="E1384" s="34">
        <v>0</v>
      </c>
      <c r="F1384" s="34">
        <v>0</v>
      </c>
      <c r="G1384" s="34">
        <v>4704</v>
      </c>
      <c r="H1384" s="34">
        <v>7133</v>
      </c>
      <c r="I1384" s="34">
        <v>0</v>
      </c>
      <c r="J1384" s="34">
        <v>0</v>
      </c>
      <c r="K1384" s="34">
        <v>0</v>
      </c>
      <c r="L1384" s="34">
        <v>1</v>
      </c>
      <c r="M1384" s="34">
        <v>15</v>
      </c>
      <c r="N1384" s="34">
        <v>30</v>
      </c>
      <c r="O1384" s="34">
        <v>69</v>
      </c>
      <c r="P1384" s="34">
        <v>196</v>
      </c>
      <c r="Q1384" s="34">
        <v>22343</v>
      </c>
      <c r="R1384" s="34">
        <v>31875</v>
      </c>
      <c r="S1384" s="34">
        <v>461</v>
      </c>
      <c r="T1384" s="34">
        <v>660</v>
      </c>
      <c r="U1384" s="34">
        <v>111</v>
      </c>
      <c r="V1384" s="34">
        <v>148</v>
      </c>
      <c r="W1384" s="34">
        <v>2639</v>
      </c>
      <c r="X1384" s="34">
        <v>2847</v>
      </c>
      <c r="Y1384" s="34">
        <v>1048</v>
      </c>
      <c r="Z1384" s="34">
        <v>2133</v>
      </c>
      <c r="AA1384" s="34">
        <v>19912</v>
      </c>
      <c r="AB1384" s="34">
        <v>22839</v>
      </c>
      <c r="AC1384" s="34">
        <v>0</v>
      </c>
      <c r="AD1384" s="34">
        <v>0</v>
      </c>
      <c r="AE1384" s="34">
        <v>0</v>
      </c>
      <c r="AF1384" s="34">
        <v>0</v>
      </c>
      <c r="AG1384" s="34">
        <v>13425</v>
      </c>
      <c r="AH1384" s="34">
        <v>18073</v>
      </c>
      <c r="AI1384" s="34">
        <v>88</v>
      </c>
      <c r="AJ1384" s="34">
        <v>112</v>
      </c>
      <c r="AK1384" s="34">
        <v>10</v>
      </c>
      <c r="AL1384" s="34">
        <v>11</v>
      </c>
      <c r="AM1384" s="34">
        <v>0</v>
      </c>
      <c r="AN1384" s="34">
        <v>7</v>
      </c>
      <c r="AO1384" s="34">
        <v>0</v>
      </c>
      <c r="AP1384" s="34">
        <v>0</v>
      </c>
      <c r="AQ1384" s="34">
        <v>966</v>
      </c>
      <c r="AR1384" s="34">
        <v>1094</v>
      </c>
      <c r="AS1384" s="34">
        <v>3710</v>
      </c>
      <c r="AT1384" s="34">
        <v>4206</v>
      </c>
      <c r="AU1384" s="34">
        <f t="shared" si="154"/>
        <v>70893</v>
      </c>
      <c r="AV1384" s="34">
        <f t="shared" si="154"/>
        <v>93490</v>
      </c>
      <c r="AW1384" s="85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</row>
    <row r="1385" spans="1:61" ht="15.75">
      <c r="A1385" s="75" t="s">
        <v>18</v>
      </c>
      <c r="B1385" s="8">
        <v>2018</v>
      </c>
      <c r="C1385" s="34">
        <v>0</v>
      </c>
      <c r="D1385" s="34">
        <v>0</v>
      </c>
      <c r="E1385" s="34">
        <v>4</v>
      </c>
      <c r="F1385" s="34">
        <v>44</v>
      </c>
      <c r="G1385" s="34">
        <v>0</v>
      </c>
      <c r="H1385" s="34">
        <v>0</v>
      </c>
      <c r="I1385" s="34">
        <v>0</v>
      </c>
      <c r="J1385" s="34">
        <v>0</v>
      </c>
      <c r="K1385" s="34">
        <v>0</v>
      </c>
      <c r="L1385" s="34">
        <v>0</v>
      </c>
      <c r="M1385" s="34">
        <v>0</v>
      </c>
      <c r="N1385" s="34">
        <v>0</v>
      </c>
      <c r="O1385" s="34">
        <v>0</v>
      </c>
      <c r="P1385" s="34">
        <v>0</v>
      </c>
      <c r="Q1385" s="34">
        <v>17</v>
      </c>
      <c r="R1385" s="34">
        <v>55</v>
      </c>
      <c r="S1385" s="34">
        <v>0</v>
      </c>
      <c r="T1385" s="34">
        <v>0</v>
      </c>
      <c r="U1385" s="34">
        <v>0</v>
      </c>
      <c r="V1385" s="34">
        <v>0</v>
      </c>
      <c r="W1385" s="34">
        <v>0</v>
      </c>
      <c r="X1385" s="34">
        <v>0</v>
      </c>
      <c r="Y1385" s="34">
        <v>1</v>
      </c>
      <c r="Z1385" s="34">
        <v>2</v>
      </c>
      <c r="AA1385" s="34">
        <v>0</v>
      </c>
      <c r="AB1385" s="34">
        <v>1</v>
      </c>
      <c r="AC1385" s="34">
        <v>0</v>
      </c>
      <c r="AD1385" s="34">
        <v>0</v>
      </c>
      <c r="AE1385" s="34">
        <v>0</v>
      </c>
      <c r="AF1385" s="34">
        <v>0</v>
      </c>
      <c r="AG1385" s="34">
        <v>15</v>
      </c>
      <c r="AH1385" s="34">
        <v>32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4">
        <v>0</v>
      </c>
      <c r="AQ1385" s="34">
        <v>0</v>
      </c>
      <c r="AR1385" s="34">
        <v>0</v>
      </c>
      <c r="AS1385" s="34">
        <v>0</v>
      </c>
      <c r="AT1385" s="34">
        <v>0</v>
      </c>
      <c r="AU1385" s="34">
        <f t="shared" si="154"/>
        <v>37</v>
      </c>
      <c r="AV1385" s="34">
        <f t="shared" si="154"/>
        <v>134</v>
      </c>
      <c r="AW1385" s="83" t="s">
        <v>267</v>
      </c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</row>
    <row r="1386" spans="1:61" ht="15.75">
      <c r="A1386" s="76"/>
      <c r="B1386" s="8">
        <v>2019</v>
      </c>
      <c r="C1386" s="34">
        <v>0</v>
      </c>
      <c r="D1386" s="34">
        <v>0</v>
      </c>
      <c r="E1386" s="34">
        <v>3</v>
      </c>
      <c r="F1386" s="34">
        <v>8</v>
      </c>
      <c r="G1386" s="34">
        <v>0</v>
      </c>
      <c r="H1386" s="34">
        <v>0</v>
      </c>
      <c r="I1386" s="34">
        <v>0</v>
      </c>
      <c r="J1386" s="34">
        <v>0</v>
      </c>
      <c r="K1386" s="34">
        <v>0</v>
      </c>
      <c r="L1386" s="34">
        <v>0</v>
      </c>
      <c r="M1386" s="34">
        <v>0</v>
      </c>
      <c r="N1386" s="34">
        <v>0</v>
      </c>
      <c r="O1386" s="34">
        <v>0</v>
      </c>
      <c r="P1386" s="34">
        <v>0</v>
      </c>
      <c r="Q1386" s="34">
        <v>186</v>
      </c>
      <c r="R1386" s="34">
        <v>269</v>
      </c>
      <c r="S1386" s="34">
        <v>0</v>
      </c>
      <c r="T1386" s="34">
        <v>0</v>
      </c>
      <c r="U1386" s="34">
        <v>0</v>
      </c>
      <c r="V1386" s="34">
        <v>0</v>
      </c>
      <c r="W1386" s="34">
        <v>0</v>
      </c>
      <c r="X1386" s="34">
        <v>0</v>
      </c>
      <c r="Y1386" s="34">
        <v>1</v>
      </c>
      <c r="Z1386" s="34">
        <v>4</v>
      </c>
      <c r="AA1386" s="34">
        <v>0</v>
      </c>
      <c r="AB1386" s="34">
        <v>0</v>
      </c>
      <c r="AC1386" s="34">
        <v>0</v>
      </c>
      <c r="AD1386" s="34">
        <v>0</v>
      </c>
      <c r="AE1386" s="34">
        <v>0</v>
      </c>
      <c r="AF1386" s="34">
        <v>0</v>
      </c>
      <c r="AG1386" s="34">
        <v>38</v>
      </c>
      <c r="AH1386" s="34">
        <v>38</v>
      </c>
      <c r="AI1386" s="34">
        <v>0</v>
      </c>
      <c r="AJ1386" s="34">
        <v>0</v>
      </c>
      <c r="AK1386" s="34">
        <v>0</v>
      </c>
      <c r="AL1386" s="34">
        <v>0</v>
      </c>
      <c r="AM1386" s="34">
        <v>0</v>
      </c>
      <c r="AN1386" s="34">
        <v>0</v>
      </c>
      <c r="AO1386" s="34">
        <v>0</v>
      </c>
      <c r="AP1386" s="34">
        <v>0</v>
      </c>
      <c r="AQ1386" s="34">
        <v>0</v>
      </c>
      <c r="AR1386" s="34">
        <v>0</v>
      </c>
      <c r="AS1386" s="34">
        <v>0</v>
      </c>
      <c r="AT1386" s="34">
        <v>0</v>
      </c>
      <c r="AU1386" s="34">
        <f t="shared" si="154"/>
        <v>228</v>
      </c>
      <c r="AV1386" s="34">
        <f t="shared" si="154"/>
        <v>319</v>
      </c>
      <c r="AW1386" s="84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</row>
    <row r="1387" spans="1:61" ht="15.75">
      <c r="A1387" s="77"/>
      <c r="B1387" s="8">
        <v>2020</v>
      </c>
      <c r="C1387" s="34">
        <v>0</v>
      </c>
      <c r="D1387" s="34">
        <v>0</v>
      </c>
      <c r="E1387" s="34">
        <v>30</v>
      </c>
      <c r="F1387" s="34">
        <v>49</v>
      </c>
      <c r="G1387" s="34">
        <v>0</v>
      </c>
      <c r="H1387" s="34">
        <v>0</v>
      </c>
      <c r="I1387" s="34">
        <v>0</v>
      </c>
      <c r="J1387" s="34">
        <v>0</v>
      </c>
      <c r="K1387" s="34">
        <v>0</v>
      </c>
      <c r="L1387" s="34">
        <v>0</v>
      </c>
      <c r="M1387" s="34">
        <v>0</v>
      </c>
      <c r="N1387" s="34">
        <v>0</v>
      </c>
      <c r="O1387" s="34">
        <v>0</v>
      </c>
      <c r="P1387" s="34">
        <v>0</v>
      </c>
      <c r="Q1387" s="34">
        <v>3</v>
      </c>
      <c r="R1387" s="34">
        <v>13</v>
      </c>
      <c r="S1387" s="34">
        <v>0</v>
      </c>
      <c r="T1387" s="34">
        <v>0</v>
      </c>
      <c r="U1387" s="34">
        <v>0</v>
      </c>
      <c r="V1387" s="34">
        <v>0</v>
      </c>
      <c r="W1387" s="34">
        <v>0</v>
      </c>
      <c r="X1387" s="34">
        <v>0</v>
      </c>
      <c r="Y1387" s="34">
        <v>0</v>
      </c>
      <c r="Z1387" s="34">
        <v>0</v>
      </c>
      <c r="AA1387" s="34">
        <v>23</v>
      </c>
      <c r="AB1387" s="34">
        <v>27</v>
      </c>
      <c r="AC1387" s="34">
        <v>0</v>
      </c>
      <c r="AD1387" s="34">
        <v>0</v>
      </c>
      <c r="AE1387" s="34">
        <v>0</v>
      </c>
      <c r="AF1387" s="34">
        <v>0</v>
      </c>
      <c r="AG1387" s="34">
        <v>0</v>
      </c>
      <c r="AH1387" s="34">
        <v>0</v>
      </c>
      <c r="AI1387" s="34">
        <v>0</v>
      </c>
      <c r="AJ1387" s="34">
        <v>0</v>
      </c>
      <c r="AK1387" s="34">
        <v>0</v>
      </c>
      <c r="AL1387" s="34">
        <v>0</v>
      </c>
      <c r="AM1387" s="34">
        <v>0</v>
      </c>
      <c r="AN1387" s="34">
        <v>0</v>
      </c>
      <c r="AO1387" s="34">
        <v>0</v>
      </c>
      <c r="AP1387" s="34">
        <v>0</v>
      </c>
      <c r="AQ1387" s="34">
        <v>0</v>
      </c>
      <c r="AR1387" s="34">
        <v>0</v>
      </c>
      <c r="AS1387" s="34">
        <v>0</v>
      </c>
      <c r="AT1387" s="34">
        <v>0</v>
      </c>
      <c r="AU1387" s="34">
        <f t="shared" si="154"/>
        <v>56</v>
      </c>
      <c r="AV1387" s="34">
        <f t="shared" si="154"/>
        <v>89</v>
      </c>
      <c r="AW1387" s="85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</row>
    <row r="1388" spans="1:61" ht="15.75">
      <c r="A1388" s="75" t="s">
        <v>19</v>
      </c>
      <c r="B1388" s="8">
        <v>2018</v>
      </c>
      <c r="C1388" s="34">
        <v>1307</v>
      </c>
      <c r="D1388" s="34">
        <v>3369</v>
      </c>
      <c r="E1388" s="34">
        <v>1149</v>
      </c>
      <c r="F1388" s="34">
        <v>5390</v>
      </c>
      <c r="G1388" s="34">
        <v>63</v>
      </c>
      <c r="H1388" s="34">
        <v>352</v>
      </c>
      <c r="I1388" s="34">
        <v>0</v>
      </c>
      <c r="J1388" s="34">
        <v>0</v>
      </c>
      <c r="K1388" s="34">
        <v>155</v>
      </c>
      <c r="L1388" s="34">
        <v>196</v>
      </c>
      <c r="M1388" s="34">
        <v>109</v>
      </c>
      <c r="N1388" s="34">
        <v>230</v>
      </c>
      <c r="O1388" s="34">
        <v>0</v>
      </c>
      <c r="P1388" s="34">
        <v>0</v>
      </c>
      <c r="Q1388" s="34">
        <v>5328</v>
      </c>
      <c r="R1388" s="34">
        <v>21458</v>
      </c>
      <c r="S1388" s="34">
        <v>3</v>
      </c>
      <c r="T1388" s="34">
        <v>16</v>
      </c>
      <c r="U1388" s="34">
        <v>0</v>
      </c>
      <c r="V1388" s="34">
        <v>0</v>
      </c>
      <c r="W1388" s="34">
        <v>21</v>
      </c>
      <c r="X1388" s="34">
        <v>122</v>
      </c>
      <c r="Y1388" s="34">
        <v>76</v>
      </c>
      <c r="Z1388" s="34">
        <v>344</v>
      </c>
      <c r="AA1388" s="34">
        <v>361</v>
      </c>
      <c r="AB1388" s="34">
        <v>1922</v>
      </c>
      <c r="AC1388" s="34">
        <v>0</v>
      </c>
      <c r="AD1388" s="34">
        <v>0</v>
      </c>
      <c r="AE1388" s="34">
        <v>179</v>
      </c>
      <c r="AF1388" s="34">
        <v>550</v>
      </c>
      <c r="AG1388" s="34">
        <v>95</v>
      </c>
      <c r="AH1388" s="34">
        <v>487</v>
      </c>
      <c r="AI1388" s="34">
        <v>510</v>
      </c>
      <c r="AJ1388" s="34">
        <v>614</v>
      </c>
      <c r="AK1388" s="34">
        <v>27885</v>
      </c>
      <c r="AL1388" s="34">
        <v>43475</v>
      </c>
      <c r="AM1388" s="34">
        <v>282</v>
      </c>
      <c r="AN1388" s="34">
        <v>525</v>
      </c>
      <c r="AO1388" s="34">
        <v>4595</v>
      </c>
      <c r="AP1388" s="34">
        <v>16086</v>
      </c>
      <c r="AQ1388" s="34">
        <v>825</v>
      </c>
      <c r="AR1388" s="34">
        <v>1237</v>
      </c>
      <c r="AS1388" s="34">
        <v>8</v>
      </c>
      <c r="AT1388" s="34">
        <v>51</v>
      </c>
      <c r="AU1388" s="34">
        <f t="shared" si="154"/>
        <v>42951</v>
      </c>
      <c r="AV1388" s="34">
        <f t="shared" si="154"/>
        <v>96424</v>
      </c>
      <c r="AW1388" s="83" t="s">
        <v>268</v>
      </c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</row>
    <row r="1389" spans="1:61" ht="15.75">
      <c r="A1389" s="76"/>
      <c r="B1389" s="8">
        <v>2019</v>
      </c>
      <c r="C1389" s="34">
        <v>1168.51</v>
      </c>
      <c r="D1389" s="34">
        <v>2889.060692</v>
      </c>
      <c r="E1389" s="34">
        <v>1293.2829999999999</v>
      </c>
      <c r="F1389" s="34">
        <v>6079.6900020000003</v>
      </c>
      <c r="G1389" s="34">
        <v>83.974000000000004</v>
      </c>
      <c r="H1389" s="34">
        <v>436.08076729999999</v>
      </c>
      <c r="I1389" s="34">
        <v>0</v>
      </c>
      <c r="J1389" s="34">
        <v>0</v>
      </c>
      <c r="K1389" s="34">
        <v>2559.21</v>
      </c>
      <c r="L1389" s="34">
        <v>2306.7786599999999</v>
      </c>
      <c r="M1389" s="34">
        <v>140.44800000000001</v>
      </c>
      <c r="N1389" s="34">
        <v>256.94879100000003</v>
      </c>
      <c r="O1389" s="34">
        <v>2.173</v>
      </c>
      <c r="P1389" s="34">
        <v>10.61130941</v>
      </c>
      <c r="Q1389" s="34">
        <v>5704.2449999999999</v>
      </c>
      <c r="R1389" s="34">
        <v>21546.926449999999</v>
      </c>
      <c r="S1389" s="34">
        <v>44.151000000000003</v>
      </c>
      <c r="T1389" s="34">
        <v>158.32250740000001</v>
      </c>
      <c r="U1389" s="34">
        <v>0</v>
      </c>
      <c r="V1389" s="34">
        <v>0</v>
      </c>
      <c r="W1389" s="34">
        <v>11.096</v>
      </c>
      <c r="X1389" s="34">
        <v>56.031437529999998</v>
      </c>
      <c r="Y1389" s="34">
        <v>276.04500000000002</v>
      </c>
      <c r="Z1389" s="34">
        <v>1044.5345870000001</v>
      </c>
      <c r="AA1389" s="34">
        <v>434.69200000000001</v>
      </c>
      <c r="AB1389" s="34">
        <v>2122.8681470000001</v>
      </c>
      <c r="AC1389" s="34">
        <v>0</v>
      </c>
      <c r="AD1389" s="34">
        <v>0</v>
      </c>
      <c r="AE1389" s="34">
        <v>122.568</v>
      </c>
      <c r="AF1389" s="34">
        <v>381.20297410000001</v>
      </c>
      <c r="AG1389" s="34">
        <v>126.58199999999999</v>
      </c>
      <c r="AH1389" s="34">
        <v>678.00697419999995</v>
      </c>
      <c r="AI1389" s="34">
        <v>733</v>
      </c>
      <c r="AJ1389" s="34">
        <v>856.07760329999996</v>
      </c>
      <c r="AK1389" s="34">
        <v>26461.98</v>
      </c>
      <c r="AL1389" s="34">
        <v>33561.633990000002</v>
      </c>
      <c r="AM1389" s="34">
        <v>435.70499999999998</v>
      </c>
      <c r="AN1389" s="34">
        <v>870.73415460000001</v>
      </c>
      <c r="AO1389" s="34">
        <v>6520.4120000000003</v>
      </c>
      <c r="AP1389" s="34">
        <v>7806.087657</v>
      </c>
      <c r="AQ1389" s="34">
        <v>202.02699999999999</v>
      </c>
      <c r="AR1389" s="34">
        <v>286.24014679999999</v>
      </c>
      <c r="AS1389" s="34">
        <v>11.282</v>
      </c>
      <c r="AT1389" s="34">
        <v>71.884596270000003</v>
      </c>
      <c r="AU1389" s="34">
        <f t="shared" si="154"/>
        <v>46331.383000000009</v>
      </c>
      <c r="AV1389" s="34">
        <f t="shared" si="154"/>
        <v>81419.72144691</v>
      </c>
      <c r="AW1389" s="84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</row>
    <row r="1390" spans="1:61" ht="15.75">
      <c r="A1390" s="77"/>
      <c r="B1390" s="8">
        <v>2020</v>
      </c>
      <c r="C1390" s="34">
        <v>1811</v>
      </c>
      <c r="D1390" s="34">
        <v>3414</v>
      </c>
      <c r="E1390" s="34">
        <v>1345</v>
      </c>
      <c r="F1390" s="34">
        <v>4444</v>
      </c>
      <c r="G1390" s="34">
        <v>105</v>
      </c>
      <c r="H1390" s="34">
        <v>456</v>
      </c>
      <c r="I1390" s="34">
        <v>0</v>
      </c>
      <c r="J1390" s="34">
        <v>0</v>
      </c>
      <c r="K1390" s="34">
        <v>39</v>
      </c>
      <c r="L1390" s="34">
        <v>70</v>
      </c>
      <c r="M1390" s="34">
        <v>121</v>
      </c>
      <c r="N1390" s="34">
        <v>241</v>
      </c>
      <c r="O1390" s="34">
        <v>6</v>
      </c>
      <c r="P1390" s="34">
        <v>18</v>
      </c>
      <c r="Q1390" s="34">
        <v>2899</v>
      </c>
      <c r="R1390" s="34">
        <v>8461</v>
      </c>
      <c r="S1390" s="34">
        <v>12</v>
      </c>
      <c r="T1390" s="34">
        <v>48</v>
      </c>
      <c r="U1390" s="34">
        <v>0</v>
      </c>
      <c r="V1390" s="34">
        <v>0</v>
      </c>
      <c r="W1390" s="34">
        <v>22</v>
      </c>
      <c r="X1390" s="34">
        <v>107</v>
      </c>
      <c r="Y1390" s="34">
        <v>213</v>
      </c>
      <c r="Z1390" s="34">
        <v>752</v>
      </c>
      <c r="AA1390" s="34">
        <v>598</v>
      </c>
      <c r="AB1390" s="34">
        <v>2530</v>
      </c>
      <c r="AC1390" s="34">
        <v>0</v>
      </c>
      <c r="AD1390" s="34">
        <v>0</v>
      </c>
      <c r="AE1390" s="34">
        <v>161</v>
      </c>
      <c r="AF1390" s="34">
        <v>579</v>
      </c>
      <c r="AG1390" s="34">
        <v>186</v>
      </c>
      <c r="AH1390" s="34">
        <v>785</v>
      </c>
      <c r="AI1390" s="34">
        <v>888</v>
      </c>
      <c r="AJ1390" s="34">
        <v>1153</v>
      </c>
      <c r="AK1390" s="34">
        <v>24318</v>
      </c>
      <c r="AL1390" s="34">
        <v>32382</v>
      </c>
      <c r="AM1390" s="34">
        <v>672</v>
      </c>
      <c r="AN1390" s="34">
        <v>1345</v>
      </c>
      <c r="AO1390" s="34">
        <v>3130</v>
      </c>
      <c r="AP1390" s="34">
        <v>6707</v>
      </c>
      <c r="AQ1390" s="34">
        <v>350</v>
      </c>
      <c r="AR1390" s="34">
        <v>497</v>
      </c>
      <c r="AS1390" s="34">
        <v>35</v>
      </c>
      <c r="AT1390" s="34">
        <v>209</v>
      </c>
      <c r="AU1390" s="34">
        <f t="shared" si="154"/>
        <v>36911</v>
      </c>
      <c r="AV1390" s="34">
        <f t="shared" si="154"/>
        <v>64198</v>
      </c>
      <c r="AW1390" s="85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</row>
    <row r="1391" spans="1:61" ht="15.75">
      <c r="A1391" s="75" t="s">
        <v>20</v>
      </c>
      <c r="B1391" s="8">
        <v>2018</v>
      </c>
      <c r="C1391" s="34">
        <v>0</v>
      </c>
      <c r="D1391" s="34">
        <v>0</v>
      </c>
      <c r="E1391" s="34">
        <v>14</v>
      </c>
      <c r="F1391" s="34">
        <v>16</v>
      </c>
      <c r="G1391" s="34">
        <v>0</v>
      </c>
      <c r="H1391" s="34">
        <v>0</v>
      </c>
      <c r="I1391" s="34">
        <v>0</v>
      </c>
      <c r="J1391" s="34">
        <v>0</v>
      </c>
      <c r="K1391" s="34">
        <v>0</v>
      </c>
      <c r="L1391" s="34">
        <v>0</v>
      </c>
      <c r="M1391" s="34">
        <v>0</v>
      </c>
      <c r="N1391" s="34">
        <v>0</v>
      </c>
      <c r="O1391" s="34">
        <v>0</v>
      </c>
      <c r="P1391" s="34">
        <v>0</v>
      </c>
      <c r="Q1391" s="34">
        <v>0</v>
      </c>
      <c r="R1391" s="34">
        <v>0</v>
      </c>
      <c r="S1391" s="34">
        <v>0</v>
      </c>
      <c r="T1391" s="34">
        <v>1</v>
      </c>
      <c r="U1391" s="34">
        <v>0</v>
      </c>
      <c r="V1391" s="34">
        <v>0</v>
      </c>
      <c r="W1391" s="34">
        <v>0</v>
      </c>
      <c r="X1391" s="34">
        <v>0</v>
      </c>
      <c r="Y1391" s="34">
        <v>0</v>
      </c>
      <c r="Z1391" s="34">
        <v>0</v>
      </c>
      <c r="AA1391" s="34">
        <v>0</v>
      </c>
      <c r="AB1391" s="34">
        <v>0</v>
      </c>
      <c r="AC1391" s="34">
        <v>0</v>
      </c>
      <c r="AD1391" s="34">
        <v>0</v>
      </c>
      <c r="AE1391" s="34">
        <v>56</v>
      </c>
      <c r="AF1391" s="34">
        <v>62</v>
      </c>
      <c r="AG1391" s="34">
        <v>15</v>
      </c>
      <c r="AH1391" s="34">
        <v>29</v>
      </c>
      <c r="AI1391" s="34">
        <v>0</v>
      </c>
      <c r="AJ1391" s="34">
        <v>1</v>
      </c>
      <c r="AK1391" s="34">
        <v>12514</v>
      </c>
      <c r="AL1391" s="34">
        <v>13718</v>
      </c>
      <c r="AM1391" s="34">
        <v>0</v>
      </c>
      <c r="AN1391" s="34">
        <v>0</v>
      </c>
      <c r="AO1391" s="34">
        <v>1</v>
      </c>
      <c r="AP1391" s="34">
        <v>3</v>
      </c>
      <c r="AQ1391" s="34">
        <v>145</v>
      </c>
      <c r="AR1391" s="34">
        <v>34</v>
      </c>
      <c r="AS1391" s="34">
        <v>0</v>
      </c>
      <c r="AT1391" s="34">
        <v>0</v>
      </c>
      <c r="AU1391" s="34">
        <f t="shared" si="154"/>
        <v>12745</v>
      </c>
      <c r="AV1391" s="34">
        <f t="shared" si="154"/>
        <v>13864</v>
      </c>
      <c r="AW1391" s="83" t="s">
        <v>269</v>
      </c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</row>
    <row r="1392" spans="1:61" ht="15.75">
      <c r="A1392" s="76"/>
      <c r="B1392" s="8">
        <v>2019</v>
      </c>
      <c r="C1392" s="34">
        <v>9</v>
      </c>
      <c r="D1392" s="34">
        <v>11</v>
      </c>
      <c r="E1392" s="34">
        <v>367</v>
      </c>
      <c r="F1392" s="34">
        <v>360</v>
      </c>
      <c r="G1392" s="34">
        <v>0</v>
      </c>
      <c r="H1392" s="34">
        <v>0</v>
      </c>
      <c r="I1392" s="34">
        <v>1746</v>
      </c>
      <c r="J1392" s="34">
        <v>1753</v>
      </c>
      <c r="K1392" s="34">
        <v>0</v>
      </c>
      <c r="L1392" s="34">
        <v>0</v>
      </c>
      <c r="M1392" s="34">
        <v>4.0000000000000001E-3</v>
      </c>
      <c r="N1392" s="34">
        <v>3.6900000000000002E-2</v>
      </c>
      <c r="O1392" s="34">
        <v>0</v>
      </c>
      <c r="P1392" s="34">
        <v>0</v>
      </c>
      <c r="Q1392" s="34">
        <v>3</v>
      </c>
      <c r="R1392" s="34">
        <v>13</v>
      </c>
      <c r="S1392" s="34">
        <v>2</v>
      </c>
      <c r="T1392" s="34">
        <v>3</v>
      </c>
      <c r="U1392" s="34">
        <v>0</v>
      </c>
      <c r="V1392" s="34">
        <v>0</v>
      </c>
      <c r="W1392" s="34">
        <v>0</v>
      </c>
      <c r="X1392" s="34">
        <v>0</v>
      </c>
      <c r="Y1392" s="34">
        <v>0</v>
      </c>
      <c r="Z1392" s="34">
        <v>0</v>
      </c>
      <c r="AA1392" s="34">
        <v>19</v>
      </c>
      <c r="AB1392" s="34">
        <v>57</v>
      </c>
      <c r="AC1392" s="34">
        <v>0</v>
      </c>
      <c r="AD1392" s="34">
        <v>0</v>
      </c>
      <c r="AE1392" s="34">
        <v>5</v>
      </c>
      <c r="AF1392" s="34">
        <v>6</v>
      </c>
      <c r="AG1392" s="34">
        <v>197</v>
      </c>
      <c r="AH1392" s="34">
        <v>183</v>
      </c>
      <c r="AI1392" s="34">
        <v>210</v>
      </c>
      <c r="AJ1392" s="34">
        <v>181</v>
      </c>
      <c r="AK1392" s="34">
        <v>3124</v>
      </c>
      <c r="AL1392" s="34">
        <v>3222</v>
      </c>
      <c r="AM1392" s="34">
        <v>0</v>
      </c>
      <c r="AN1392" s="34">
        <v>0</v>
      </c>
      <c r="AO1392" s="34">
        <v>34</v>
      </c>
      <c r="AP1392" s="34">
        <v>47</v>
      </c>
      <c r="AQ1392" s="34">
        <v>89</v>
      </c>
      <c r="AR1392" s="34">
        <v>92</v>
      </c>
      <c r="AS1392" s="34">
        <v>0</v>
      </c>
      <c r="AT1392" s="34">
        <v>0</v>
      </c>
      <c r="AU1392" s="34">
        <f t="shared" si="154"/>
        <v>5805.0039999999999</v>
      </c>
      <c r="AV1392" s="34">
        <f>SUM(D1392,F1392,H1392,J1392,L1392,N1392,P1392,R1392,T1392,V1392,X1392,Z1392,AB1392,AD1392,AF1392,AH1392,AJ1392,AL1392,AN1392,AP1392,AR1392,AT1392)</f>
        <v>5928.0369000000001</v>
      </c>
      <c r="AW1392" s="84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</row>
    <row r="1393" spans="1:61" ht="15.75">
      <c r="A1393" s="77"/>
      <c r="B1393" s="8">
        <v>2020</v>
      </c>
      <c r="C1393" s="34">
        <v>0</v>
      </c>
      <c r="D1393" s="34">
        <v>0</v>
      </c>
      <c r="E1393" s="34">
        <v>60</v>
      </c>
      <c r="F1393" s="34">
        <v>48</v>
      </c>
      <c r="G1393" s="34">
        <v>0</v>
      </c>
      <c r="H1393" s="34">
        <v>0</v>
      </c>
      <c r="I1393" s="34">
        <v>0</v>
      </c>
      <c r="J1393" s="34">
        <v>0</v>
      </c>
      <c r="K1393" s="34">
        <v>0</v>
      </c>
      <c r="L1393" s="34">
        <v>0</v>
      </c>
      <c r="M1393" s="34">
        <v>0</v>
      </c>
      <c r="N1393" s="34">
        <v>0</v>
      </c>
      <c r="O1393" s="34">
        <v>0</v>
      </c>
      <c r="P1393" s="34">
        <v>0</v>
      </c>
      <c r="Q1393" s="34">
        <v>69</v>
      </c>
      <c r="R1393" s="34">
        <v>183</v>
      </c>
      <c r="S1393" s="34">
        <v>0</v>
      </c>
      <c r="T1393" s="34">
        <v>0</v>
      </c>
      <c r="U1393" s="34">
        <v>0</v>
      </c>
      <c r="V1393" s="34">
        <v>0</v>
      </c>
      <c r="W1393" s="34">
        <v>0</v>
      </c>
      <c r="X1393" s="34">
        <v>0</v>
      </c>
      <c r="Y1393" s="34">
        <v>0</v>
      </c>
      <c r="Z1393" s="34">
        <v>0</v>
      </c>
      <c r="AA1393" s="34">
        <v>0</v>
      </c>
      <c r="AB1393" s="34">
        <v>0</v>
      </c>
      <c r="AC1393" s="34">
        <v>0</v>
      </c>
      <c r="AD1393" s="34">
        <v>0</v>
      </c>
      <c r="AE1393" s="34">
        <v>0</v>
      </c>
      <c r="AF1393" s="34">
        <v>0</v>
      </c>
      <c r="AG1393" s="34">
        <v>86</v>
      </c>
      <c r="AH1393" s="34">
        <v>118</v>
      </c>
      <c r="AI1393" s="34">
        <v>0</v>
      </c>
      <c r="AJ1393" s="34">
        <v>0</v>
      </c>
      <c r="AK1393" s="34">
        <v>0</v>
      </c>
      <c r="AL1393" s="34">
        <v>0</v>
      </c>
      <c r="AM1393" s="34">
        <v>0</v>
      </c>
      <c r="AN1393" s="34">
        <v>0</v>
      </c>
      <c r="AO1393" s="34">
        <v>0</v>
      </c>
      <c r="AP1393" s="34">
        <v>0</v>
      </c>
      <c r="AQ1393" s="34">
        <v>26</v>
      </c>
      <c r="AR1393" s="34">
        <v>22</v>
      </c>
      <c r="AS1393" s="34">
        <v>0</v>
      </c>
      <c r="AT1393" s="34">
        <v>0</v>
      </c>
      <c r="AU1393" s="34">
        <f t="shared" si="154"/>
        <v>241</v>
      </c>
      <c r="AV1393" s="34">
        <f t="shared" si="154"/>
        <v>371</v>
      </c>
      <c r="AW1393" s="85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</row>
    <row r="1394" spans="1:61" ht="15.75">
      <c r="A1394" s="75" t="s">
        <v>21</v>
      </c>
      <c r="B1394" s="8">
        <v>2018</v>
      </c>
      <c r="C1394" s="34">
        <v>0</v>
      </c>
      <c r="D1394" s="34">
        <v>0</v>
      </c>
      <c r="E1394" s="34">
        <v>0</v>
      </c>
      <c r="F1394" s="34">
        <v>0</v>
      </c>
      <c r="G1394" s="34">
        <v>0</v>
      </c>
      <c r="H1394" s="34">
        <v>0</v>
      </c>
      <c r="I1394" s="34">
        <v>0</v>
      </c>
      <c r="J1394" s="34">
        <v>0</v>
      </c>
      <c r="K1394" s="34">
        <v>0</v>
      </c>
      <c r="L1394" s="34">
        <v>0</v>
      </c>
      <c r="M1394" s="34">
        <v>0</v>
      </c>
      <c r="N1394" s="34">
        <v>0</v>
      </c>
      <c r="O1394" s="34">
        <v>0</v>
      </c>
      <c r="P1394" s="34">
        <v>0</v>
      </c>
      <c r="Q1394" s="34">
        <v>0</v>
      </c>
      <c r="R1394" s="34">
        <v>0</v>
      </c>
      <c r="S1394" s="34">
        <v>0</v>
      </c>
      <c r="T1394" s="34">
        <v>0</v>
      </c>
      <c r="U1394" s="34">
        <v>0</v>
      </c>
      <c r="V1394" s="34">
        <v>0</v>
      </c>
      <c r="W1394" s="34">
        <v>0</v>
      </c>
      <c r="X1394" s="34">
        <v>0</v>
      </c>
      <c r="Y1394" s="34">
        <v>0</v>
      </c>
      <c r="Z1394" s="34">
        <v>0</v>
      </c>
      <c r="AA1394" s="34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0</v>
      </c>
      <c r="AH1394" s="34">
        <v>0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4">
        <v>0</v>
      </c>
      <c r="AQ1394" s="34">
        <v>0</v>
      </c>
      <c r="AR1394" s="34">
        <v>0</v>
      </c>
      <c r="AS1394" s="34">
        <v>0</v>
      </c>
      <c r="AT1394" s="34">
        <v>0</v>
      </c>
      <c r="AU1394" s="34">
        <f t="shared" si="154"/>
        <v>0</v>
      </c>
      <c r="AV1394" s="34">
        <f t="shared" si="154"/>
        <v>0</v>
      </c>
      <c r="AW1394" s="83" t="s">
        <v>270</v>
      </c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</row>
    <row r="1395" spans="1:61" ht="15.75">
      <c r="A1395" s="76"/>
      <c r="B1395" s="8">
        <v>2019</v>
      </c>
      <c r="C1395" s="34">
        <v>0</v>
      </c>
      <c r="D1395" s="34">
        <v>0</v>
      </c>
      <c r="E1395" s="34">
        <v>0</v>
      </c>
      <c r="F1395" s="34">
        <v>0</v>
      </c>
      <c r="G1395" s="34">
        <v>0</v>
      </c>
      <c r="H1395" s="34">
        <v>0</v>
      </c>
      <c r="I1395" s="34">
        <v>0</v>
      </c>
      <c r="J1395" s="34">
        <v>0</v>
      </c>
      <c r="K1395" s="34">
        <v>0</v>
      </c>
      <c r="L1395" s="34">
        <v>0</v>
      </c>
      <c r="M1395" s="34">
        <v>0</v>
      </c>
      <c r="N1395" s="34">
        <v>0</v>
      </c>
      <c r="O1395" s="34">
        <v>0</v>
      </c>
      <c r="P1395" s="34">
        <v>0</v>
      </c>
      <c r="Q1395" s="34">
        <v>0</v>
      </c>
      <c r="R1395" s="34">
        <v>0</v>
      </c>
      <c r="S1395" s="34">
        <v>0</v>
      </c>
      <c r="T1395" s="34">
        <v>0</v>
      </c>
      <c r="U1395" s="34">
        <v>0</v>
      </c>
      <c r="V1395" s="34">
        <v>0</v>
      </c>
      <c r="W1395" s="34">
        <v>0</v>
      </c>
      <c r="X1395" s="34">
        <v>0</v>
      </c>
      <c r="Y1395" s="34">
        <v>0</v>
      </c>
      <c r="Z1395" s="34">
        <v>0</v>
      </c>
      <c r="AA1395" s="34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0</v>
      </c>
      <c r="AO1395" s="34">
        <v>0</v>
      </c>
      <c r="AP1395" s="34">
        <v>0</v>
      </c>
      <c r="AQ1395" s="34">
        <v>0</v>
      </c>
      <c r="AR1395" s="34">
        <v>0</v>
      </c>
      <c r="AS1395" s="34">
        <v>0</v>
      </c>
      <c r="AT1395" s="34">
        <v>0</v>
      </c>
      <c r="AU1395" s="34">
        <f t="shared" si="154"/>
        <v>0</v>
      </c>
      <c r="AV1395" s="34">
        <f t="shared" si="154"/>
        <v>0</v>
      </c>
      <c r="AW1395" s="84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</row>
    <row r="1396" spans="1:61" ht="15.75">
      <c r="A1396" s="77"/>
      <c r="B1396" s="8">
        <v>2020</v>
      </c>
      <c r="C1396" s="34">
        <v>0</v>
      </c>
      <c r="D1396" s="34">
        <v>0</v>
      </c>
      <c r="E1396" s="34">
        <v>0</v>
      </c>
      <c r="F1396" s="34">
        <v>0</v>
      </c>
      <c r="G1396" s="34">
        <v>0</v>
      </c>
      <c r="H1396" s="34">
        <v>0</v>
      </c>
      <c r="I1396" s="34">
        <v>0</v>
      </c>
      <c r="J1396" s="34">
        <v>0</v>
      </c>
      <c r="K1396" s="34">
        <v>0</v>
      </c>
      <c r="L1396" s="34">
        <v>0</v>
      </c>
      <c r="M1396" s="34">
        <v>0</v>
      </c>
      <c r="N1396" s="34">
        <v>0</v>
      </c>
      <c r="O1396" s="34">
        <v>0</v>
      </c>
      <c r="P1396" s="34">
        <v>0</v>
      </c>
      <c r="Q1396" s="34">
        <v>0</v>
      </c>
      <c r="R1396" s="34">
        <v>0</v>
      </c>
      <c r="S1396" s="34">
        <v>0</v>
      </c>
      <c r="T1396" s="34">
        <v>0</v>
      </c>
      <c r="U1396" s="34">
        <v>0</v>
      </c>
      <c r="V1396" s="34">
        <v>0</v>
      </c>
      <c r="W1396" s="34">
        <v>0</v>
      </c>
      <c r="X1396" s="34">
        <v>0</v>
      </c>
      <c r="Y1396" s="34">
        <v>0</v>
      </c>
      <c r="Z1396" s="34">
        <v>0</v>
      </c>
      <c r="AA1396" s="34">
        <v>0</v>
      </c>
      <c r="AB1396" s="34">
        <v>0</v>
      </c>
      <c r="AC1396" s="34">
        <v>0</v>
      </c>
      <c r="AD1396" s="34">
        <v>0</v>
      </c>
      <c r="AE1396" s="34">
        <v>0</v>
      </c>
      <c r="AF1396" s="34">
        <v>0</v>
      </c>
      <c r="AG1396" s="34">
        <v>0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4">
        <v>0</v>
      </c>
      <c r="AQ1396" s="34">
        <v>0</v>
      </c>
      <c r="AR1396" s="34">
        <v>0</v>
      </c>
      <c r="AS1396" s="34">
        <v>0</v>
      </c>
      <c r="AT1396" s="34">
        <v>0</v>
      </c>
      <c r="AU1396" s="34">
        <f t="shared" si="154"/>
        <v>0</v>
      </c>
      <c r="AV1396" s="34">
        <f t="shared" si="154"/>
        <v>0</v>
      </c>
      <c r="AW1396" s="85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</row>
    <row r="1397" spans="1:61" ht="15.75">
      <c r="A1397" s="75" t="s">
        <v>113</v>
      </c>
      <c r="B1397" s="8">
        <v>2018</v>
      </c>
      <c r="C1397" s="34">
        <v>0</v>
      </c>
      <c r="D1397" s="34">
        <v>0</v>
      </c>
      <c r="E1397" s="34">
        <v>0</v>
      </c>
      <c r="F1397" s="34">
        <v>0</v>
      </c>
      <c r="G1397" s="34">
        <v>0</v>
      </c>
      <c r="H1397" s="34">
        <v>0</v>
      </c>
      <c r="I1397" s="34">
        <v>0</v>
      </c>
      <c r="J1397" s="34">
        <v>0</v>
      </c>
      <c r="K1397" s="34">
        <v>0</v>
      </c>
      <c r="L1397" s="34">
        <v>0</v>
      </c>
      <c r="M1397" s="34">
        <v>0</v>
      </c>
      <c r="N1397" s="34">
        <v>0</v>
      </c>
      <c r="O1397" s="34">
        <v>0</v>
      </c>
      <c r="P1397" s="34">
        <v>0</v>
      </c>
      <c r="Q1397" s="34">
        <v>0</v>
      </c>
      <c r="R1397" s="34">
        <v>0</v>
      </c>
      <c r="S1397" s="34">
        <v>0</v>
      </c>
      <c r="T1397" s="34">
        <v>0</v>
      </c>
      <c r="U1397" s="34">
        <v>0</v>
      </c>
      <c r="V1397" s="34">
        <v>0</v>
      </c>
      <c r="W1397" s="34">
        <v>0</v>
      </c>
      <c r="X1397" s="34">
        <v>0</v>
      </c>
      <c r="Y1397" s="34">
        <v>0</v>
      </c>
      <c r="Z1397" s="34">
        <v>0</v>
      </c>
      <c r="AA1397" s="34">
        <v>0</v>
      </c>
      <c r="AB1397" s="34">
        <v>0</v>
      </c>
      <c r="AC1397" s="34">
        <v>0</v>
      </c>
      <c r="AD1397" s="34">
        <v>0</v>
      </c>
      <c r="AE1397" s="34">
        <v>0</v>
      </c>
      <c r="AF1397" s="34">
        <v>0</v>
      </c>
      <c r="AG1397" s="34">
        <v>0</v>
      </c>
      <c r="AH1397" s="34">
        <v>0</v>
      </c>
      <c r="AI1397" s="34">
        <v>0</v>
      </c>
      <c r="AJ1397" s="34">
        <v>0</v>
      </c>
      <c r="AK1397" s="34">
        <v>0</v>
      </c>
      <c r="AL1397" s="34">
        <v>0</v>
      </c>
      <c r="AM1397" s="34">
        <v>0</v>
      </c>
      <c r="AN1397" s="34">
        <v>0</v>
      </c>
      <c r="AO1397" s="34">
        <v>0</v>
      </c>
      <c r="AP1397" s="34">
        <v>0</v>
      </c>
      <c r="AQ1397" s="34">
        <v>0</v>
      </c>
      <c r="AR1397" s="34">
        <v>0</v>
      </c>
      <c r="AS1397" s="34">
        <v>0</v>
      </c>
      <c r="AT1397" s="34">
        <v>0</v>
      </c>
      <c r="AU1397" s="34">
        <f t="shared" si="154"/>
        <v>0</v>
      </c>
      <c r="AV1397" s="34">
        <f t="shared" si="154"/>
        <v>0</v>
      </c>
      <c r="AW1397" s="83" t="s">
        <v>76</v>
      </c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</row>
    <row r="1398" spans="1:61" ht="15.75">
      <c r="A1398" s="76"/>
      <c r="B1398" s="8">
        <v>2019</v>
      </c>
      <c r="C1398" s="34">
        <v>0</v>
      </c>
      <c r="D1398" s="34">
        <v>0</v>
      </c>
      <c r="E1398" s="34">
        <v>0</v>
      </c>
      <c r="F1398" s="34">
        <v>0</v>
      </c>
      <c r="G1398" s="34">
        <v>0</v>
      </c>
      <c r="H1398" s="34">
        <v>0</v>
      </c>
      <c r="I1398" s="34">
        <v>0</v>
      </c>
      <c r="J1398" s="34">
        <v>0</v>
      </c>
      <c r="K1398" s="34">
        <v>0</v>
      </c>
      <c r="L1398" s="34">
        <v>0</v>
      </c>
      <c r="M1398" s="34">
        <v>0</v>
      </c>
      <c r="N1398" s="34">
        <v>0</v>
      </c>
      <c r="O1398" s="34">
        <v>0</v>
      </c>
      <c r="P1398" s="34">
        <v>0</v>
      </c>
      <c r="Q1398" s="34">
        <v>0</v>
      </c>
      <c r="R1398" s="34">
        <v>0</v>
      </c>
      <c r="S1398" s="34">
        <v>0</v>
      </c>
      <c r="T1398" s="34">
        <v>0</v>
      </c>
      <c r="U1398" s="34">
        <v>0</v>
      </c>
      <c r="V1398" s="34">
        <v>0</v>
      </c>
      <c r="W1398" s="34">
        <v>0</v>
      </c>
      <c r="X1398" s="34">
        <v>0</v>
      </c>
      <c r="Y1398" s="34">
        <v>0</v>
      </c>
      <c r="Z1398" s="34">
        <v>0</v>
      </c>
      <c r="AA1398" s="34">
        <v>0</v>
      </c>
      <c r="AB1398" s="34">
        <v>0</v>
      </c>
      <c r="AC1398" s="34">
        <v>0</v>
      </c>
      <c r="AD1398" s="34">
        <v>0</v>
      </c>
      <c r="AE1398" s="34">
        <v>0</v>
      </c>
      <c r="AF1398" s="34">
        <v>0</v>
      </c>
      <c r="AG1398" s="34">
        <v>0</v>
      </c>
      <c r="AH1398" s="34">
        <v>0</v>
      </c>
      <c r="AI1398" s="34">
        <v>0</v>
      </c>
      <c r="AJ1398" s="34">
        <v>0</v>
      </c>
      <c r="AK1398" s="34">
        <v>0</v>
      </c>
      <c r="AL1398" s="34">
        <v>0</v>
      </c>
      <c r="AM1398" s="34">
        <v>0</v>
      </c>
      <c r="AN1398" s="34">
        <v>0</v>
      </c>
      <c r="AO1398" s="34">
        <v>0</v>
      </c>
      <c r="AP1398" s="34">
        <v>0</v>
      </c>
      <c r="AQ1398" s="34">
        <v>0</v>
      </c>
      <c r="AR1398" s="34">
        <v>0</v>
      </c>
      <c r="AS1398" s="34">
        <v>0</v>
      </c>
      <c r="AT1398" s="34">
        <v>0</v>
      </c>
      <c r="AU1398" s="34">
        <f t="shared" si="154"/>
        <v>0</v>
      </c>
      <c r="AV1398" s="34">
        <f t="shared" si="154"/>
        <v>0</v>
      </c>
      <c r="AW1398" s="84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</row>
    <row r="1399" spans="1:61" ht="15.75">
      <c r="A1399" s="77"/>
      <c r="B1399" s="8">
        <v>2020</v>
      </c>
      <c r="C1399" s="34">
        <v>0</v>
      </c>
      <c r="D1399" s="34">
        <v>0</v>
      </c>
      <c r="E1399" s="34">
        <v>0</v>
      </c>
      <c r="F1399" s="34">
        <v>0</v>
      </c>
      <c r="G1399" s="34">
        <v>0</v>
      </c>
      <c r="H1399" s="34">
        <v>0</v>
      </c>
      <c r="I1399" s="34">
        <v>0</v>
      </c>
      <c r="J1399" s="34">
        <v>0</v>
      </c>
      <c r="K1399" s="34">
        <v>0</v>
      </c>
      <c r="L1399" s="34">
        <v>0</v>
      </c>
      <c r="M1399" s="34">
        <v>0</v>
      </c>
      <c r="N1399" s="34">
        <v>0</v>
      </c>
      <c r="O1399" s="34">
        <v>0</v>
      </c>
      <c r="P1399" s="34">
        <v>0</v>
      </c>
      <c r="Q1399" s="34">
        <v>0</v>
      </c>
      <c r="R1399" s="34">
        <v>0</v>
      </c>
      <c r="S1399" s="34">
        <v>0</v>
      </c>
      <c r="T1399" s="34">
        <v>0</v>
      </c>
      <c r="U1399" s="34">
        <v>0</v>
      </c>
      <c r="V1399" s="34">
        <v>0</v>
      </c>
      <c r="W1399" s="34">
        <v>0</v>
      </c>
      <c r="X1399" s="34">
        <v>0</v>
      </c>
      <c r="Y1399" s="34">
        <v>0</v>
      </c>
      <c r="Z1399" s="34">
        <v>0</v>
      </c>
      <c r="AA1399" s="34">
        <v>0</v>
      </c>
      <c r="AB1399" s="34">
        <v>0</v>
      </c>
      <c r="AC1399" s="34">
        <v>0</v>
      </c>
      <c r="AD1399" s="34">
        <v>0</v>
      </c>
      <c r="AE1399" s="34">
        <v>0</v>
      </c>
      <c r="AF1399" s="34">
        <v>0</v>
      </c>
      <c r="AG1399" s="34">
        <v>0</v>
      </c>
      <c r="AH1399" s="34">
        <v>0</v>
      </c>
      <c r="AI1399" s="34">
        <v>0</v>
      </c>
      <c r="AJ1399" s="34">
        <v>0</v>
      </c>
      <c r="AK1399" s="34">
        <v>0</v>
      </c>
      <c r="AL1399" s="34">
        <v>0</v>
      </c>
      <c r="AM1399" s="34">
        <v>0</v>
      </c>
      <c r="AN1399" s="34">
        <v>0</v>
      </c>
      <c r="AO1399" s="34">
        <v>0</v>
      </c>
      <c r="AP1399" s="34">
        <v>0</v>
      </c>
      <c r="AQ1399" s="34">
        <v>0</v>
      </c>
      <c r="AR1399" s="34">
        <v>0</v>
      </c>
      <c r="AS1399" s="34">
        <v>0</v>
      </c>
      <c r="AT1399" s="34">
        <v>0</v>
      </c>
      <c r="AU1399" s="34">
        <f t="shared" si="154"/>
        <v>0</v>
      </c>
      <c r="AV1399" s="34">
        <f t="shared" si="154"/>
        <v>0</v>
      </c>
      <c r="AW1399" s="85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</row>
    <row r="1400" spans="1:61" ht="15.75">
      <c r="A1400" s="75" t="s">
        <v>24</v>
      </c>
      <c r="B1400" s="8">
        <v>2018</v>
      </c>
      <c r="C1400" s="34">
        <v>43737</v>
      </c>
      <c r="D1400" s="34">
        <v>49771</v>
      </c>
      <c r="E1400" s="34">
        <v>19505</v>
      </c>
      <c r="F1400" s="34">
        <v>25860</v>
      </c>
      <c r="G1400" s="34">
        <v>7110</v>
      </c>
      <c r="H1400" s="34">
        <v>14349</v>
      </c>
      <c r="I1400" s="34">
        <v>0</v>
      </c>
      <c r="J1400" s="34">
        <v>0</v>
      </c>
      <c r="K1400" s="34">
        <v>0</v>
      </c>
      <c r="L1400" s="34">
        <v>0</v>
      </c>
      <c r="M1400" s="34">
        <v>0</v>
      </c>
      <c r="N1400" s="34">
        <v>0</v>
      </c>
      <c r="O1400" s="34">
        <v>25</v>
      </c>
      <c r="P1400" s="34">
        <v>37</v>
      </c>
      <c r="Q1400" s="34">
        <v>0</v>
      </c>
      <c r="R1400" s="34">
        <v>0</v>
      </c>
      <c r="S1400" s="34">
        <v>0</v>
      </c>
      <c r="T1400" s="34">
        <v>0</v>
      </c>
      <c r="U1400" s="34">
        <v>0</v>
      </c>
      <c r="V1400" s="34">
        <v>0</v>
      </c>
      <c r="W1400" s="34">
        <v>25</v>
      </c>
      <c r="X1400" s="34">
        <v>4</v>
      </c>
      <c r="Y1400" s="34">
        <v>3291</v>
      </c>
      <c r="Z1400" s="34">
        <v>6470</v>
      </c>
      <c r="AA1400" s="34">
        <v>1822</v>
      </c>
      <c r="AB1400" s="34">
        <v>4147</v>
      </c>
      <c r="AC1400" s="34">
        <v>154</v>
      </c>
      <c r="AD1400" s="34">
        <v>152</v>
      </c>
      <c r="AE1400" s="34">
        <v>0</v>
      </c>
      <c r="AF1400" s="34">
        <v>0</v>
      </c>
      <c r="AG1400" s="34">
        <v>6844</v>
      </c>
      <c r="AH1400" s="34">
        <v>13596</v>
      </c>
      <c r="AI1400" s="34">
        <v>554</v>
      </c>
      <c r="AJ1400" s="34">
        <v>1438</v>
      </c>
      <c r="AK1400" s="34">
        <v>0</v>
      </c>
      <c r="AL1400" s="34">
        <v>0</v>
      </c>
      <c r="AM1400" s="34">
        <v>3</v>
      </c>
      <c r="AN1400" s="34">
        <v>12</v>
      </c>
      <c r="AO1400" s="34">
        <v>0</v>
      </c>
      <c r="AP1400" s="34">
        <v>0</v>
      </c>
      <c r="AQ1400" s="34">
        <v>0</v>
      </c>
      <c r="AR1400" s="34">
        <v>0</v>
      </c>
      <c r="AS1400" s="34">
        <v>2698</v>
      </c>
      <c r="AT1400" s="34">
        <v>3068</v>
      </c>
      <c r="AU1400" s="34">
        <f t="shared" si="154"/>
        <v>85768</v>
      </c>
      <c r="AV1400" s="34">
        <f t="shared" si="154"/>
        <v>118904</v>
      </c>
      <c r="AW1400" s="83" t="s">
        <v>25</v>
      </c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</row>
    <row r="1401" spans="1:61" ht="15.75">
      <c r="A1401" s="76"/>
      <c r="B1401" s="8">
        <v>2019</v>
      </c>
      <c r="C1401" s="34">
        <v>41460</v>
      </c>
      <c r="D1401" s="34">
        <v>46283</v>
      </c>
      <c r="E1401" s="34">
        <v>31828</v>
      </c>
      <c r="F1401" s="34">
        <v>34616</v>
      </c>
      <c r="G1401" s="34">
        <v>6237</v>
      </c>
      <c r="H1401" s="34">
        <v>12600</v>
      </c>
      <c r="I1401" s="34">
        <v>0</v>
      </c>
      <c r="J1401" s="34">
        <v>0</v>
      </c>
      <c r="K1401" s="34">
        <v>0</v>
      </c>
      <c r="L1401" s="34">
        <v>0</v>
      </c>
      <c r="M1401" s="34">
        <v>0</v>
      </c>
      <c r="N1401" s="34">
        <v>0</v>
      </c>
      <c r="O1401" s="34">
        <v>0</v>
      </c>
      <c r="P1401" s="34">
        <v>0</v>
      </c>
      <c r="Q1401" s="34">
        <v>0</v>
      </c>
      <c r="R1401" s="34">
        <v>0</v>
      </c>
      <c r="S1401" s="34">
        <v>27</v>
      </c>
      <c r="T1401" s="34">
        <v>40</v>
      </c>
      <c r="U1401" s="34">
        <v>0</v>
      </c>
      <c r="V1401" s="34">
        <v>0</v>
      </c>
      <c r="W1401" s="34">
        <v>13</v>
      </c>
      <c r="X1401" s="34">
        <v>18</v>
      </c>
      <c r="Y1401" s="34">
        <v>3551</v>
      </c>
      <c r="Z1401" s="34">
        <v>6470</v>
      </c>
      <c r="AA1401" s="34">
        <v>1623</v>
      </c>
      <c r="AB1401" s="34">
        <v>3575</v>
      </c>
      <c r="AC1401" s="34">
        <v>41</v>
      </c>
      <c r="AD1401" s="34">
        <v>75</v>
      </c>
      <c r="AE1401" s="34">
        <v>0</v>
      </c>
      <c r="AF1401" s="34">
        <v>0</v>
      </c>
      <c r="AG1401" s="34">
        <v>8350</v>
      </c>
      <c r="AH1401" s="34">
        <v>13716</v>
      </c>
      <c r="AI1401" s="34">
        <v>579</v>
      </c>
      <c r="AJ1401" s="34">
        <v>1071</v>
      </c>
      <c r="AK1401" s="34">
        <v>0</v>
      </c>
      <c r="AL1401" s="34">
        <v>0</v>
      </c>
      <c r="AM1401" s="34">
        <v>208</v>
      </c>
      <c r="AN1401" s="34">
        <v>180</v>
      </c>
      <c r="AO1401" s="34">
        <v>0</v>
      </c>
      <c r="AP1401" s="34">
        <v>0</v>
      </c>
      <c r="AQ1401" s="34">
        <v>0</v>
      </c>
      <c r="AR1401" s="34">
        <v>0</v>
      </c>
      <c r="AS1401" s="34">
        <v>1450</v>
      </c>
      <c r="AT1401" s="34">
        <v>1952</v>
      </c>
      <c r="AU1401" s="34">
        <f t="shared" si="154"/>
        <v>95367</v>
      </c>
      <c r="AV1401" s="34">
        <f t="shared" si="154"/>
        <v>120596</v>
      </c>
      <c r="AW1401" s="84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</row>
    <row r="1402" spans="1:61" ht="15.75">
      <c r="A1402" s="77"/>
      <c r="B1402" s="8">
        <v>2020</v>
      </c>
      <c r="C1402" s="34">
        <v>47539</v>
      </c>
      <c r="D1402" s="34">
        <v>53734</v>
      </c>
      <c r="E1402" s="34">
        <v>27572</v>
      </c>
      <c r="F1402" s="34">
        <v>30380</v>
      </c>
      <c r="G1402" s="34">
        <v>5800</v>
      </c>
      <c r="H1402" s="34">
        <v>11626</v>
      </c>
      <c r="I1402" s="34">
        <v>0</v>
      </c>
      <c r="J1402" s="34">
        <v>0</v>
      </c>
      <c r="K1402" s="34">
        <v>46</v>
      </c>
      <c r="L1402" s="34">
        <v>106</v>
      </c>
      <c r="M1402" s="34">
        <v>0</v>
      </c>
      <c r="N1402" s="34">
        <v>0</v>
      </c>
      <c r="O1402" s="34">
        <v>0</v>
      </c>
      <c r="P1402" s="34">
        <v>0</v>
      </c>
      <c r="Q1402" s="34">
        <v>0</v>
      </c>
      <c r="R1402" s="34">
        <v>0</v>
      </c>
      <c r="S1402" s="34">
        <v>38</v>
      </c>
      <c r="T1402" s="34">
        <v>110</v>
      </c>
      <c r="U1402" s="34">
        <v>0</v>
      </c>
      <c r="V1402" s="34">
        <v>0</v>
      </c>
      <c r="W1402" s="34">
        <v>243</v>
      </c>
      <c r="X1402" s="34">
        <v>228</v>
      </c>
      <c r="Y1402" s="34">
        <v>732</v>
      </c>
      <c r="Z1402" s="34">
        <v>1223</v>
      </c>
      <c r="AA1402" s="34">
        <v>5986</v>
      </c>
      <c r="AB1402" s="34">
        <v>7546</v>
      </c>
      <c r="AC1402" s="34">
        <v>42</v>
      </c>
      <c r="AD1402" s="34">
        <v>72</v>
      </c>
      <c r="AE1402" s="34">
        <v>0</v>
      </c>
      <c r="AF1402" s="34">
        <v>0</v>
      </c>
      <c r="AG1402" s="34">
        <v>6178</v>
      </c>
      <c r="AH1402" s="34">
        <v>10894</v>
      </c>
      <c r="AI1402" s="34">
        <v>1107</v>
      </c>
      <c r="AJ1402" s="34">
        <v>2063</v>
      </c>
      <c r="AK1402" s="34">
        <v>2249</v>
      </c>
      <c r="AL1402" s="34">
        <v>2620</v>
      </c>
      <c r="AM1402" s="34">
        <v>155</v>
      </c>
      <c r="AN1402" s="34">
        <v>146</v>
      </c>
      <c r="AO1402" s="34">
        <v>0</v>
      </c>
      <c r="AP1402" s="34">
        <v>0</v>
      </c>
      <c r="AQ1402" s="34">
        <v>0</v>
      </c>
      <c r="AR1402" s="34">
        <v>0</v>
      </c>
      <c r="AS1402" s="34">
        <v>4372</v>
      </c>
      <c r="AT1402" s="34">
        <v>4604</v>
      </c>
      <c r="AU1402" s="34">
        <f t="shared" si="154"/>
        <v>102059</v>
      </c>
      <c r="AV1402" s="34">
        <f t="shared" si="154"/>
        <v>125352</v>
      </c>
      <c r="AW1402" s="85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</row>
    <row r="1403" spans="1:61" ht="15.75">
      <c r="A1403" s="75" t="s">
        <v>26</v>
      </c>
      <c r="B1403" s="8">
        <v>2018</v>
      </c>
      <c r="C1403" s="34">
        <v>19</v>
      </c>
      <c r="D1403" s="34">
        <v>39</v>
      </c>
      <c r="E1403" s="34">
        <v>50</v>
      </c>
      <c r="F1403" s="34">
        <v>95</v>
      </c>
      <c r="G1403" s="34">
        <v>0</v>
      </c>
      <c r="H1403" s="34">
        <v>0</v>
      </c>
      <c r="I1403" s="34">
        <v>0</v>
      </c>
      <c r="J1403" s="34">
        <v>0</v>
      </c>
      <c r="K1403" s="34">
        <v>0</v>
      </c>
      <c r="L1403" s="34">
        <v>0</v>
      </c>
      <c r="M1403" s="34">
        <v>0</v>
      </c>
      <c r="N1403" s="34">
        <v>0</v>
      </c>
      <c r="O1403" s="34">
        <v>0</v>
      </c>
      <c r="P1403" s="34">
        <v>0</v>
      </c>
      <c r="Q1403" s="34">
        <v>189</v>
      </c>
      <c r="R1403" s="34">
        <v>326</v>
      </c>
      <c r="S1403" s="34">
        <v>0</v>
      </c>
      <c r="T1403" s="34">
        <v>0</v>
      </c>
      <c r="U1403" s="34">
        <v>0</v>
      </c>
      <c r="V1403" s="34">
        <v>0</v>
      </c>
      <c r="W1403" s="34">
        <v>0</v>
      </c>
      <c r="X1403" s="34">
        <v>0</v>
      </c>
      <c r="Y1403" s="34">
        <v>0</v>
      </c>
      <c r="Z1403" s="34">
        <v>0</v>
      </c>
      <c r="AA1403" s="34">
        <v>1</v>
      </c>
      <c r="AB1403" s="34">
        <v>2</v>
      </c>
      <c r="AC1403" s="34">
        <v>0</v>
      </c>
      <c r="AD1403" s="34">
        <v>0</v>
      </c>
      <c r="AE1403" s="34">
        <v>13</v>
      </c>
      <c r="AF1403" s="34">
        <v>25</v>
      </c>
      <c r="AG1403" s="34">
        <v>0</v>
      </c>
      <c r="AH1403" s="34">
        <v>0</v>
      </c>
      <c r="AI1403" s="34">
        <v>0</v>
      </c>
      <c r="AJ1403" s="34">
        <v>0</v>
      </c>
      <c r="AK1403" s="34">
        <v>0</v>
      </c>
      <c r="AL1403" s="34">
        <v>0</v>
      </c>
      <c r="AM1403" s="34">
        <v>20</v>
      </c>
      <c r="AN1403" s="34">
        <v>20</v>
      </c>
      <c r="AO1403" s="34">
        <v>0</v>
      </c>
      <c r="AP1403" s="34">
        <v>0</v>
      </c>
      <c r="AQ1403" s="34">
        <v>0</v>
      </c>
      <c r="AR1403" s="34">
        <v>0</v>
      </c>
      <c r="AS1403" s="34">
        <v>0</v>
      </c>
      <c r="AT1403" s="34">
        <v>0</v>
      </c>
      <c r="AU1403" s="34">
        <f t="shared" si="154"/>
        <v>292</v>
      </c>
      <c r="AV1403" s="34">
        <f t="shared" si="154"/>
        <v>507</v>
      </c>
      <c r="AW1403" s="83" t="s">
        <v>27</v>
      </c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</row>
    <row r="1404" spans="1:61" ht="15.75">
      <c r="A1404" s="76"/>
      <c r="B1404" s="8">
        <v>2019</v>
      </c>
      <c r="C1404" s="34">
        <v>0</v>
      </c>
      <c r="D1404" s="34">
        <v>0</v>
      </c>
      <c r="E1404" s="34">
        <v>79</v>
      </c>
      <c r="F1404" s="34">
        <v>75</v>
      </c>
      <c r="G1404" s="34">
        <v>0</v>
      </c>
      <c r="H1404" s="34">
        <v>0</v>
      </c>
      <c r="I1404" s="34">
        <v>0</v>
      </c>
      <c r="J1404" s="34">
        <v>0</v>
      </c>
      <c r="K1404" s="34">
        <v>0</v>
      </c>
      <c r="L1404" s="34">
        <v>0</v>
      </c>
      <c r="M1404" s="34">
        <v>0</v>
      </c>
      <c r="N1404" s="34">
        <v>0</v>
      </c>
      <c r="O1404" s="34">
        <v>0</v>
      </c>
      <c r="P1404" s="34">
        <v>0</v>
      </c>
      <c r="Q1404" s="34">
        <v>248</v>
      </c>
      <c r="R1404" s="34">
        <v>556</v>
      </c>
      <c r="S1404" s="34">
        <v>0</v>
      </c>
      <c r="T1404" s="34">
        <v>0</v>
      </c>
      <c r="U1404" s="34">
        <v>0</v>
      </c>
      <c r="V1404" s="34">
        <v>0</v>
      </c>
      <c r="W1404" s="34">
        <v>0</v>
      </c>
      <c r="X1404" s="34">
        <v>0</v>
      </c>
      <c r="Y1404" s="34">
        <v>0</v>
      </c>
      <c r="Z1404" s="34">
        <v>0</v>
      </c>
      <c r="AA1404" s="34">
        <v>0</v>
      </c>
      <c r="AB1404" s="34">
        <v>0</v>
      </c>
      <c r="AC1404" s="34">
        <v>0</v>
      </c>
      <c r="AD1404" s="34">
        <v>0</v>
      </c>
      <c r="AE1404" s="34">
        <v>21</v>
      </c>
      <c r="AF1404" s="34">
        <v>95</v>
      </c>
      <c r="AG1404" s="34">
        <v>0</v>
      </c>
      <c r="AH1404" s="34">
        <v>0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0</v>
      </c>
      <c r="AO1404" s="34">
        <v>0</v>
      </c>
      <c r="AP1404" s="34">
        <v>0</v>
      </c>
      <c r="AQ1404" s="34">
        <v>0</v>
      </c>
      <c r="AR1404" s="34">
        <v>0</v>
      </c>
      <c r="AS1404" s="34">
        <v>0</v>
      </c>
      <c r="AT1404" s="34">
        <v>0</v>
      </c>
      <c r="AU1404" s="34">
        <f t="shared" si="154"/>
        <v>348</v>
      </c>
      <c r="AV1404" s="34">
        <f t="shared" si="154"/>
        <v>726</v>
      </c>
      <c r="AW1404" s="84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</row>
    <row r="1405" spans="1:61" ht="15.75">
      <c r="A1405" s="77"/>
      <c r="B1405" s="8">
        <v>2020</v>
      </c>
      <c r="C1405" s="34">
        <v>0</v>
      </c>
      <c r="D1405" s="34">
        <v>0</v>
      </c>
      <c r="E1405" s="34">
        <v>73</v>
      </c>
      <c r="F1405" s="34">
        <v>150</v>
      </c>
      <c r="G1405" s="34">
        <v>1</v>
      </c>
      <c r="H1405" s="34">
        <v>2</v>
      </c>
      <c r="I1405" s="34">
        <v>0</v>
      </c>
      <c r="J1405" s="34">
        <v>0</v>
      </c>
      <c r="K1405" s="34">
        <v>0</v>
      </c>
      <c r="L1405" s="34">
        <v>0</v>
      </c>
      <c r="M1405" s="34">
        <v>0</v>
      </c>
      <c r="N1405" s="34">
        <v>0</v>
      </c>
      <c r="O1405" s="34">
        <v>0</v>
      </c>
      <c r="P1405" s="34">
        <v>0</v>
      </c>
      <c r="Q1405" s="34">
        <v>412</v>
      </c>
      <c r="R1405" s="34">
        <v>659</v>
      </c>
      <c r="S1405" s="34">
        <v>0</v>
      </c>
      <c r="T1405" s="34">
        <v>0</v>
      </c>
      <c r="U1405" s="34">
        <v>0</v>
      </c>
      <c r="V1405" s="34">
        <v>0</v>
      </c>
      <c r="W1405" s="34">
        <v>0</v>
      </c>
      <c r="X1405" s="34">
        <v>0</v>
      </c>
      <c r="Y1405" s="34">
        <v>0</v>
      </c>
      <c r="Z1405" s="34">
        <v>0</v>
      </c>
      <c r="AA1405" s="34">
        <v>0</v>
      </c>
      <c r="AB1405" s="34">
        <v>0</v>
      </c>
      <c r="AC1405" s="34">
        <v>0</v>
      </c>
      <c r="AD1405" s="34">
        <v>0</v>
      </c>
      <c r="AE1405" s="34">
        <v>34</v>
      </c>
      <c r="AF1405" s="34">
        <v>76</v>
      </c>
      <c r="AG1405" s="34">
        <v>2</v>
      </c>
      <c r="AH1405" s="34">
        <v>4</v>
      </c>
      <c r="AI1405" s="34">
        <v>0</v>
      </c>
      <c r="AJ1405" s="34">
        <v>0</v>
      </c>
      <c r="AK1405" s="34">
        <v>0</v>
      </c>
      <c r="AL1405" s="34">
        <v>0</v>
      </c>
      <c r="AM1405" s="34">
        <v>0</v>
      </c>
      <c r="AN1405" s="34">
        <v>0</v>
      </c>
      <c r="AO1405" s="34">
        <v>0</v>
      </c>
      <c r="AP1405" s="34">
        <v>0</v>
      </c>
      <c r="AQ1405" s="34">
        <v>0</v>
      </c>
      <c r="AR1405" s="34">
        <v>0</v>
      </c>
      <c r="AS1405" s="34">
        <v>0</v>
      </c>
      <c r="AT1405" s="34">
        <v>0</v>
      </c>
      <c r="AU1405" s="34">
        <f t="shared" si="154"/>
        <v>522</v>
      </c>
      <c r="AV1405" s="34">
        <f t="shared" si="154"/>
        <v>891</v>
      </c>
      <c r="AW1405" s="85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</row>
    <row r="1406" spans="1:61" ht="15.75">
      <c r="A1406" s="75" t="s">
        <v>28</v>
      </c>
      <c r="B1406" s="8">
        <v>2018</v>
      </c>
      <c r="C1406" s="34">
        <v>0</v>
      </c>
      <c r="D1406" s="34">
        <v>0</v>
      </c>
      <c r="E1406" s="34">
        <v>4156</v>
      </c>
      <c r="F1406" s="34">
        <v>9625</v>
      </c>
      <c r="G1406" s="34">
        <v>114</v>
      </c>
      <c r="H1406" s="34">
        <v>327</v>
      </c>
      <c r="I1406" s="34">
        <v>46</v>
      </c>
      <c r="J1406" s="34">
        <v>147</v>
      </c>
      <c r="K1406" s="34">
        <v>0</v>
      </c>
      <c r="L1406" s="34">
        <v>0</v>
      </c>
      <c r="M1406" s="34">
        <v>0</v>
      </c>
      <c r="N1406" s="34">
        <v>0</v>
      </c>
      <c r="O1406" s="34">
        <v>0</v>
      </c>
      <c r="P1406" s="34">
        <v>0</v>
      </c>
      <c r="Q1406" s="34">
        <v>9407</v>
      </c>
      <c r="R1406" s="34">
        <v>30490</v>
      </c>
      <c r="S1406" s="34">
        <v>120</v>
      </c>
      <c r="T1406" s="34">
        <v>129</v>
      </c>
      <c r="U1406" s="34">
        <v>0</v>
      </c>
      <c r="V1406" s="34">
        <v>0</v>
      </c>
      <c r="W1406" s="34">
        <v>0</v>
      </c>
      <c r="X1406" s="34">
        <v>0</v>
      </c>
      <c r="Y1406" s="34">
        <v>0</v>
      </c>
      <c r="Z1406" s="34">
        <v>0</v>
      </c>
      <c r="AA1406" s="34">
        <v>0</v>
      </c>
      <c r="AB1406" s="34">
        <v>1</v>
      </c>
      <c r="AC1406" s="34">
        <v>0</v>
      </c>
      <c r="AD1406" s="34">
        <v>0</v>
      </c>
      <c r="AE1406" s="34">
        <v>624</v>
      </c>
      <c r="AF1406" s="34">
        <v>1975</v>
      </c>
      <c r="AG1406" s="34">
        <v>2679</v>
      </c>
      <c r="AH1406" s="34">
        <v>11091</v>
      </c>
      <c r="AI1406" s="34">
        <v>714</v>
      </c>
      <c r="AJ1406" s="34">
        <v>889</v>
      </c>
      <c r="AK1406" s="34">
        <v>0</v>
      </c>
      <c r="AL1406" s="34">
        <v>0</v>
      </c>
      <c r="AM1406" s="34">
        <v>124</v>
      </c>
      <c r="AN1406" s="34">
        <v>345</v>
      </c>
      <c r="AO1406" s="34">
        <v>323</v>
      </c>
      <c r="AP1406" s="34">
        <v>1225</v>
      </c>
      <c r="AQ1406" s="34">
        <v>0</v>
      </c>
      <c r="AR1406" s="34">
        <v>0</v>
      </c>
      <c r="AS1406" s="34">
        <v>0</v>
      </c>
      <c r="AT1406" s="34">
        <v>0</v>
      </c>
      <c r="AU1406" s="34">
        <f t="shared" si="154"/>
        <v>18307</v>
      </c>
      <c r="AV1406" s="34">
        <f t="shared" si="154"/>
        <v>56244</v>
      </c>
      <c r="AW1406" s="83" t="s">
        <v>29</v>
      </c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</row>
    <row r="1407" spans="1:61" ht="15.75">
      <c r="A1407" s="76"/>
      <c r="B1407" s="8">
        <v>2019</v>
      </c>
      <c r="C1407" s="34">
        <v>88</v>
      </c>
      <c r="D1407" s="34">
        <v>96</v>
      </c>
      <c r="E1407" s="34">
        <v>4122</v>
      </c>
      <c r="F1407" s="34">
        <v>8931</v>
      </c>
      <c r="G1407" s="34">
        <v>123</v>
      </c>
      <c r="H1407" s="34">
        <v>339</v>
      </c>
      <c r="I1407" s="34">
        <v>0</v>
      </c>
      <c r="J1407" s="34">
        <v>0</v>
      </c>
      <c r="K1407" s="34">
        <v>0</v>
      </c>
      <c r="L1407" s="34">
        <v>0</v>
      </c>
      <c r="M1407" s="34">
        <v>0</v>
      </c>
      <c r="N1407" s="34">
        <v>0</v>
      </c>
      <c r="O1407" s="34">
        <v>0</v>
      </c>
      <c r="P1407" s="34">
        <v>0</v>
      </c>
      <c r="Q1407" s="34">
        <v>9978</v>
      </c>
      <c r="R1407" s="34">
        <v>28963</v>
      </c>
      <c r="S1407" s="34">
        <v>0</v>
      </c>
      <c r="T1407" s="34">
        <v>0</v>
      </c>
      <c r="U1407" s="34">
        <v>0</v>
      </c>
      <c r="V1407" s="34">
        <v>0</v>
      </c>
      <c r="W1407" s="34">
        <v>0</v>
      </c>
      <c r="X1407" s="34">
        <v>0</v>
      </c>
      <c r="Y1407" s="34">
        <v>0</v>
      </c>
      <c r="Z1407" s="34">
        <v>0</v>
      </c>
      <c r="AA1407" s="34">
        <v>0</v>
      </c>
      <c r="AB1407" s="34">
        <v>0</v>
      </c>
      <c r="AC1407" s="34">
        <v>0</v>
      </c>
      <c r="AD1407" s="34">
        <v>0</v>
      </c>
      <c r="AE1407" s="34">
        <v>617</v>
      </c>
      <c r="AF1407" s="34">
        <v>1891</v>
      </c>
      <c r="AG1407" s="34">
        <v>2020</v>
      </c>
      <c r="AH1407" s="34">
        <v>7423</v>
      </c>
      <c r="AI1407" s="58">
        <v>532</v>
      </c>
      <c r="AJ1407" s="59">
        <v>675</v>
      </c>
      <c r="AK1407" s="34">
        <v>0</v>
      </c>
      <c r="AL1407" s="34">
        <v>0</v>
      </c>
      <c r="AM1407" s="34">
        <v>481</v>
      </c>
      <c r="AN1407" s="34">
        <v>1245</v>
      </c>
      <c r="AO1407" s="34">
        <v>0</v>
      </c>
      <c r="AP1407" s="34">
        <v>0</v>
      </c>
      <c r="AQ1407" s="34">
        <v>0</v>
      </c>
      <c r="AR1407" s="34">
        <v>0</v>
      </c>
      <c r="AS1407" s="34">
        <v>0</v>
      </c>
      <c r="AT1407" s="34">
        <v>0</v>
      </c>
      <c r="AU1407" s="34">
        <f t="shared" si="154"/>
        <v>17961</v>
      </c>
      <c r="AV1407" s="34">
        <f t="shared" si="154"/>
        <v>49563</v>
      </c>
      <c r="AW1407" s="84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</row>
    <row r="1408" spans="1:61" ht="15.75">
      <c r="A1408" s="77"/>
      <c r="B1408" s="8">
        <v>2020</v>
      </c>
      <c r="C1408" s="34">
        <v>0</v>
      </c>
      <c r="D1408" s="34">
        <v>0</v>
      </c>
      <c r="E1408" s="34">
        <v>4645</v>
      </c>
      <c r="F1408" s="34">
        <v>8436</v>
      </c>
      <c r="G1408" s="34">
        <v>162</v>
      </c>
      <c r="H1408" s="34">
        <v>425</v>
      </c>
      <c r="I1408" s="34">
        <v>0</v>
      </c>
      <c r="J1408" s="34">
        <v>0</v>
      </c>
      <c r="K1408" s="34">
        <v>0</v>
      </c>
      <c r="L1408" s="34">
        <v>0</v>
      </c>
      <c r="M1408" s="34">
        <v>0</v>
      </c>
      <c r="N1408" s="34">
        <v>0</v>
      </c>
      <c r="O1408" s="34">
        <v>0</v>
      </c>
      <c r="P1408" s="34">
        <v>0</v>
      </c>
      <c r="Q1408" s="34">
        <v>11364</v>
      </c>
      <c r="R1408" s="34">
        <v>27543</v>
      </c>
      <c r="S1408" s="34">
        <v>0</v>
      </c>
      <c r="T1408" s="34">
        <v>0</v>
      </c>
      <c r="U1408" s="34">
        <v>0</v>
      </c>
      <c r="V1408" s="34">
        <v>0</v>
      </c>
      <c r="W1408" s="34">
        <v>0</v>
      </c>
      <c r="X1408" s="34">
        <v>0</v>
      </c>
      <c r="Y1408" s="34">
        <v>0</v>
      </c>
      <c r="Z1408" s="34">
        <v>0</v>
      </c>
      <c r="AA1408" s="34">
        <v>0</v>
      </c>
      <c r="AB1408" s="34">
        <v>0</v>
      </c>
      <c r="AC1408" s="34">
        <v>0</v>
      </c>
      <c r="AD1408" s="34">
        <v>0</v>
      </c>
      <c r="AE1408" s="34">
        <v>813</v>
      </c>
      <c r="AF1408" s="34">
        <v>2077</v>
      </c>
      <c r="AG1408" s="34">
        <v>2042</v>
      </c>
      <c r="AH1408" s="34">
        <v>7754</v>
      </c>
      <c r="AI1408" s="34">
        <v>351</v>
      </c>
      <c r="AJ1408" s="34">
        <v>336</v>
      </c>
      <c r="AK1408" s="34">
        <v>0</v>
      </c>
      <c r="AL1408" s="34">
        <v>0</v>
      </c>
      <c r="AM1408" s="34">
        <v>326</v>
      </c>
      <c r="AN1408" s="34">
        <v>1245</v>
      </c>
      <c r="AO1408" s="34">
        <v>0</v>
      </c>
      <c r="AP1408" s="34">
        <v>0</v>
      </c>
      <c r="AQ1408" s="34">
        <v>14</v>
      </c>
      <c r="AR1408" s="34">
        <v>3</v>
      </c>
      <c r="AS1408" s="34">
        <v>0</v>
      </c>
      <c r="AT1408" s="34">
        <v>0</v>
      </c>
      <c r="AU1408" s="34">
        <f t="shared" si="154"/>
        <v>19717</v>
      </c>
      <c r="AV1408" s="34">
        <f t="shared" si="154"/>
        <v>47819</v>
      </c>
      <c r="AW1408" s="85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</row>
    <row r="1409" spans="1:61" ht="15.75">
      <c r="A1409" s="75" t="s">
        <v>77</v>
      </c>
      <c r="B1409" s="8">
        <v>2018</v>
      </c>
      <c r="C1409" s="34">
        <v>0</v>
      </c>
      <c r="D1409" s="34">
        <v>0</v>
      </c>
      <c r="E1409" s="34">
        <v>159</v>
      </c>
      <c r="F1409" s="34">
        <v>100</v>
      </c>
      <c r="G1409" s="34">
        <v>0</v>
      </c>
      <c r="H1409" s="34">
        <v>0</v>
      </c>
      <c r="I1409" s="34">
        <v>0</v>
      </c>
      <c r="J1409" s="34">
        <v>0</v>
      </c>
      <c r="K1409" s="34">
        <v>0</v>
      </c>
      <c r="L1409" s="34">
        <v>0</v>
      </c>
      <c r="M1409" s="34">
        <v>0</v>
      </c>
      <c r="N1409" s="34">
        <v>0</v>
      </c>
      <c r="O1409" s="34">
        <v>0</v>
      </c>
      <c r="P1409" s="34">
        <v>0</v>
      </c>
      <c r="Q1409" s="34">
        <v>0</v>
      </c>
      <c r="R1409" s="34">
        <v>0</v>
      </c>
      <c r="S1409" s="34">
        <v>0</v>
      </c>
      <c r="T1409" s="34">
        <v>0</v>
      </c>
      <c r="U1409" s="34">
        <v>0</v>
      </c>
      <c r="V1409" s="34">
        <v>0</v>
      </c>
      <c r="W1409" s="34">
        <v>0</v>
      </c>
      <c r="X1409" s="34">
        <v>0</v>
      </c>
      <c r="Y1409" s="34">
        <v>0</v>
      </c>
      <c r="Z1409" s="34">
        <v>0</v>
      </c>
      <c r="AA1409" s="34">
        <v>0</v>
      </c>
      <c r="AB1409" s="34">
        <v>1</v>
      </c>
      <c r="AC1409" s="34">
        <v>0</v>
      </c>
      <c r="AD1409" s="34">
        <v>0</v>
      </c>
      <c r="AE1409" s="34">
        <v>0</v>
      </c>
      <c r="AF1409" s="34">
        <v>0</v>
      </c>
      <c r="AG1409" s="34">
        <v>0</v>
      </c>
      <c r="AH1409" s="34">
        <v>0</v>
      </c>
      <c r="AI1409" s="34">
        <v>0</v>
      </c>
      <c r="AJ1409" s="34">
        <v>0</v>
      </c>
      <c r="AK1409" s="34">
        <v>0</v>
      </c>
      <c r="AL1409" s="34">
        <v>0</v>
      </c>
      <c r="AM1409" s="34">
        <v>0</v>
      </c>
      <c r="AN1409" s="34">
        <v>0</v>
      </c>
      <c r="AO1409" s="34">
        <v>0</v>
      </c>
      <c r="AP1409" s="34">
        <v>0</v>
      </c>
      <c r="AQ1409" s="34">
        <v>0</v>
      </c>
      <c r="AR1409" s="34">
        <v>0</v>
      </c>
      <c r="AS1409" s="34">
        <v>0</v>
      </c>
      <c r="AT1409" s="34">
        <v>0</v>
      </c>
      <c r="AU1409" s="34">
        <f t="shared" si="154"/>
        <v>159</v>
      </c>
      <c r="AV1409" s="34">
        <f t="shared" si="154"/>
        <v>101</v>
      </c>
      <c r="AW1409" s="83" t="s">
        <v>106</v>
      </c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</row>
    <row r="1410" spans="1:61" ht="15.75">
      <c r="A1410" s="76"/>
      <c r="B1410" s="8">
        <v>2019</v>
      </c>
      <c r="C1410" s="34">
        <v>0</v>
      </c>
      <c r="D1410" s="34">
        <v>0</v>
      </c>
      <c r="E1410" s="34">
        <v>125</v>
      </c>
      <c r="F1410" s="34">
        <v>44</v>
      </c>
      <c r="G1410" s="34">
        <v>0</v>
      </c>
      <c r="H1410" s="34">
        <v>0</v>
      </c>
      <c r="I1410" s="34">
        <v>0</v>
      </c>
      <c r="J1410" s="34">
        <v>0</v>
      </c>
      <c r="K1410" s="34">
        <v>0</v>
      </c>
      <c r="L1410" s="34">
        <v>0</v>
      </c>
      <c r="M1410" s="34">
        <v>0</v>
      </c>
      <c r="N1410" s="34">
        <v>0</v>
      </c>
      <c r="O1410" s="34">
        <v>0</v>
      </c>
      <c r="P1410" s="34">
        <v>0</v>
      </c>
      <c r="Q1410" s="34">
        <v>0</v>
      </c>
      <c r="R1410" s="34">
        <v>0</v>
      </c>
      <c r="S1410" s="34">
        <v>0</v>
      </c>
      <c r="T1410" s="34">
        <v>0</v>
      </c>
      <c r="U1410" s="34">
        <v>0</v>
      </c>
      <c r="V1410" s="34">
        <v>0</v>
      </c>
      <c r="W1410" s="34">
        <v>0</v>
      </c>
      <c r="X1410" s="34">
        <v>0</v>
      </c>
      <c r="Y1410" s="34">
        <v>0</v>
      </c>
      <c r="Z1410" s="34">
        <v>0</v>
      </c>
      <c r="AA1410" s="34">
        <v>0</v>
      </c>
      <c r="AB1410" s="34">
        <v>0</v>
      </c>
      <c r="AC1410" s="34">
        <v>0</v>
      </c>
      <c r="AD1410" s="34">
        <v>0</v>
      </c>
      <c r="AE1410" s="34">
        <v>0</v>
      </c>
      <c r="AF1410" s="34">
        <v>0</v>
      </c>
      <c r="AG1410" s="34">
        <v>0</v>
      </c>
      <c r="AH1410" s="34">
        <v>0</v>
      </c>
      <c r="AI1410" s="34">
        <v>0</v>
      </c>
      <c r="AJ1410" s="34">
        <v>0</v>
      </c>
      <c r="AK1410" s="34">
        <v>0</v>
      </c>
      <c r="AL1410" s="34">
        <v>0</v>
      </c>
      <c r="AM1410" s="34">
        <v>0</v>
      </c>
      <c r="AN1410" s="34">
        <v>0</v>
      </c>
      <c r="AO1410" s="34">
        <v>0</v>
      </c>
      <c r="AP1410" s="34">
        <v>0</v>
      </c>
      <c r="AQ1410" s="34">
        <v>0</v>
      </c>
      <c r="AR1410" s="34">
        <v>0</v>
      </c>
      <c r="AS1410" s="34">
        <v>0</v>
      </c>
      <c r="AT1410" s="34">
        <v>0</v>
      </c>
      <c r="AU1410" s="34">
        <f t="shared" si="154"/>
        <v>125</v>
      </c>
      <c r="AV1410" s="34">
        <f t="shared" si="154"/>
        <v>44</v>
      </c>
      <c r="AW1410" s="84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</row>
    <row r="1411" spans="1:61" ht="15.75">
      <c r="A1411" s="77"/>
      <c r="B1411" s="8">
        <v>2020</v>
      </c>
      <c r="C1411" s="34">
        <v>0</v>
      </c>
      <c r="D1411" s="34">
        <v>0</v>
      </c>
      <c r="E1411" s="34">
        <v>233</v>
      </c>
      <c r="F1411" s="34">
        <v>99</v>
      </c>
      <c r="G1411" s="34">
        <v>0</v>
      </c>
      <c r="H1411" s="34">
        <v>0</v>
      </c>
      <c r="I1411" s="34">
        <v>0</v>
      </c>
      <c r="J1411" s="34">
        <v>0</v>
      </c>
      <c r="K1411" s="34">
        <v>0</v>
      </c>
      <c r="L1411" s="34">
        <v>0</v>
      </c>
      <c r="M1411" s="34">
        <v>0</v>
      </c>
      <c r="N1411" s="34">
        <v>0</v>
      </c>
      <c r="O1411" s="34">
        <v>0</v>
      </c>
      <c r="P1411" s="34">
        <v>0</v>
      </c>
      <c r="Q1411" s="34">
        <v>0</v>
      </c>
      <c r="R1411" s="34">
        <v>0</v>
      </c>
      <c r="S1411" s="34">
        <v>0</v>
      </c>
      <c r="T1411" s="34">
        <v>0</v>
      </c>
      <c r="U1411" s="34">
        <v>0</v>
      </c>
      <c r="V1411" s="34">
        <v>0</v>
      </c>
      <c r="W1411" s="34">
        <v>0</v>
      </c>
      <c r="X1411" s="34">
        <v>0</v>
      </c>
      <c r="Y1411" s="34">
        <v>0</v>
      </c>
      <c r="Z1411" s="34">
        <v>0</v>
      </c>
      <c r="AA1411" s="34">
        <v>0</v>
      </c>
      <c r="AB1411" s="34">
        <v>0</v>
      </c>
      <c r="AC1411" s="34">
        <v>0</v>
      </c>
      <c r="AD1411" s="34">
        <v>0</v>
      </c>
      <c r="AE1411" s="34">
        <v>0</v>
      </c>
      <c r="AF1411" s="34">
        <v>0</v>
      </c>
      <c r="AG1411" s="34">
        <v>0</v>
      </c>
      <c r="AH1411" s="34">
        <v>0</v>
      </c>
      <c r="AI1411" s="34">
        <v>0</v>
      </c>
      <c r="AJ1411" s="34">
        <v>0</v>
      </c>
      <c r="AK1411" s="34">
        <v>0</v>
      </c>
      <c r="AL1411" s="34">
        <v>0</v>
      </c>
      <c r="AM1411" s="34">
        <v>0</v>
      </c>
      <c r="AN1411" s="34">
        <v>0</v>
      </c>
      <c r="AO1411" s="34">
        <v>0</v>
      </c>
      <c r="AP1411" s="34">
        <v>0</v>
      </c>
      <c r="AQ1411" s="34">
        <v>0</v>
      </c>
      <c r="AR1411" s="34">
        <v>0</v>
      </c>
      <c r="AS1411" s="34">
        <v>0</v>
      </c>
      <c r="AT1411" s="34">
        <v>0</v>
      </c>
      <c r="AU1411" s="34">
        <f t="shared" si="154"/>
        <v>233</v>
      </c>
      <c r="AV1411" s="34">
        <f t="shared" si="154"/>
        <v>99</v>
      </c>
      <c r="AW1411" s="85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</row>
    <row r="1412" spans="1:61" ht="15.75">
      <c r="A1412" s="75" t="s">
        <v>32</v>
      </c>
      <c r="B1412" s="8">
        <v>2018</v>
      </c>
      <c r="C1412" s="34">
        <v>0</v>
      </c>
      <c r="D1412" s="34">
        <v>0</v>
      </c>
      <c r="E1412" s="34">
        <v>7100</v>
      </c>
      <c r="F1412" s="34">
        <v>2812</v>
      </c>
      <c r="G1412" s="34">
        <v>0</v>
      </c>
      <c r="H1412" s="34">
        <v>0</v>
      </c>
      <c r="I1412" s="34">
        <v>0</v>
      </c>
      <c r="J1412" s="34">
        <v>0</v>
      </c>
      <c r="K1412" s="34">
        <v>0</v>
      </c>
      <c r="L1412" s="34">
        <v>0</v>
      </c>
      <c r="M1412" s="34">
        <v>0</v>
      </c>
      <c r="N1412" s="34">
        <v>0</v>
      </c>
      <c r="O1412" s="34">
        <v>0</v>
      </c>
      <c r="P1412" s="34">
        <v>0</v>
      </c>
      <c r="Q1412" s="34">
        <v>0</v>
      </c>
      <c r="R1412" s="34">
        <v>0</v>
      </c>
      <c r="S1412" s="34">
        <v>0</v>
      </c>
      <c r="T1412" s="34">
        <v>0</v>
      </c>
      <c r="U1412" s="34">
        <v>0</v>
      </c>
      <c r="V1412" s="34">
        <v>0</v>
      </c>
      <c r="W1412" s="34">
        <v>0</v>
      </c>
      <c r="X1412" s="34">
        <v>0</v>
      </c>
      <c r="Y1412" s="34">
        <v>0</v>
      </c>
      <c r="Z1412" s="34">
        <v>0</v>
      </c>
      <c r="AA1412" s="34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4">
        <v>0</v>
      </c>
      <c r="AQ1412" s="34">
        <v>0</v>
      </c>
      <c r="AR1412" s="34">
        <v>0</v>
      </c>
      <c r="AS1412" s="34">
        <v>0</v>
      </c>
      <c r="AT1412" s="34">
        <v>0</v>
      </c>
      <c r="AU1412" s="34">
        <f t="shared" si="154"/>
        <v>7100</v>
      </c>
      <c r="AV1412" s="34">
        <f t="shared" si="154"/>
        <v>2812</v>
      </c>
      <c r="AW1412" s="83" t="s">
        <v>33</v>
      </c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</row>
    <row r="1413" spans="1:61" ht="15.75">
      <c r="A1413" s="76"/>
      <c r="B1413" s="8">
        <v>2019</v>
      </c>
      <c r="C1413" s="34">
        <v>0</v>
      </c>
      <c r="D1413" s="34">
        <v>0</v>
      </c>
      <c r="E1413" s="34">
        <v>50760</v>
      </c>
      <c r="F1413" s="34">
        <v>12826</v>
      </c>
      <c r="G1413" s="34">
        <v>0</v>
      </c>
      <c r="H1413" s="34">
        <v>0</v>
      </c>
      <c r="I1413" s="34">
        <v>0</v>
      </c>
      <c r="J1413" s="34">
        <v>0</v>
      </c>
      <c r="K1413" s="34">
        <v>0</v>
      </c>
      <c r="L1413" s="34">
        <v>0</v>
      </c>
      <c r="M1413" s="34">
        <v>0</v>
      </c>
      <c r="N1413" s="34">
        <v>0</v>
      </c>
      <c r="O1413" s="34">
        <v>0</v>
      </c>
      <c r="P1413" s="34">
        <v>0</v>
      </c>
      <c r="Q1413" s="34">
        <v>0</v>
      </c>
      <c r="R1413" s="34">
        <v>0</v>
      </c>
      <c r="S1413" s="34">
        <v>0</v>
      </c>
      <c r="T1413" s="34">
        <v>0</v>
      </c>
      <c r="U1413" s="34">
        <v>0</v>
      </c>
      <c r="V1413" s="34">
        <v>0</v>
      </c>
      <c r="W1413" s="34">
        <v>0</v>
      </c>
      <c r="X1413" s="34">
        <v>0</v>
      </c>
      <c r="Y1413" s="34">
        <v>0</v>
      </c>
      <c r="Z1413" s="34">
        <v>0</v>
      </c>
      <c r="AA1413" s="34">
        <v>0</v>
      </c>
      <c r="AB1413" s="34">
        <v>0</v>
      </c>
      <c r="AC1413" s="34">
        <v>0</v>
      </c>
      <c r="AD1413" s="34">
        <v>0</v>
      </c>
      <c r="AE1413" s="34">
        <v>0</v>
      </c>
      <c r="AF1413" s="34">
        <v>0</v>
      </c>
      <c r="AG1413" s="34">
        <v>0</v>
      </c>
      <c r="AH1413" s="34">
        <v>0</v>
      </c>
      <c r="AI1413" s="58">
        <v>0</v>
      </c>
      <c r="AJ1413" s="59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4">
        <v>0</v>
      </c>
      <c r="AQ1413" s="34">
        <v>0</v>
      </c>
      <c r="AR1413" s="34">
        <v>0</v>
      </c>
      <c r="AS1413" s="34">
        <v>0</v>
      </c>
      <c r="AT1413" s="34">
        <v>0</v>
      </c>
      <c r="AU1413" s="34">
        <f t="shared" si="154"/>
        <v>50760</v>
      </c>
      <c r="AV1413" s="34">
        <f t="shared" si="154"/>
        <v>12826</v>
      </c>
      <c r="AW1413" s="84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</row>
    <row r="1414" spans="1:61" ht="15.75">
      <c r="A1414" s="77"/>
      <c r="B1414" s="8">
        <v>2020</v>
      </c>
      <c r="C1414" s="34">
        <v>0</v>
      </c>
      <c r="D1414" s="34">
        <v>0</v>
      </c>
      <c r="E1414" s="34">
        <v>9466</v>
      </c>
      <c r="F1414" s="34">
        <v>2226</v>
      </c>
      <c r="G1414" s="34">
        <v>0</v>
      </c>
      <c r="H1414" s="34">
        <v>0</v>
      </c>
      <c r="I1414" s="34">
        <v>0</v>
      </c>
      <c r="J1414" s="34">
        <v>0</v>
      </c>
      <c r="K1414" s="34">
        <v>0</v>
      </c>
      <c r="L1414" s="34">
        <v>0</v>
      </c>
      <c r="M1414" s="34">
        <v>0</v>
      </c>
      <c r="N1414" s="34">
        <v>0</v>
      </c>
      <c r="O1414" s="34">
        <v>0</v>
      </c>
      <c r="P1414" s="34">
        <v>0</v>
      </c>
      <c r="Q1414" s="34">
        <v>0</v>
      </c>
      <c r="R1414" s="34">
        <v>0</v>
      </c>
      <c r="S1414" s="34">
        <v>0</v>
      </c>
      <c r="T1414" s="34">
        <v>0</v>
      </c>
      <c r="U1414" s="34">
        <v>0</v>
      </c>
      <c r="V1414" s="34">
        <v>0</v>
      </c>
      <c r="W1414" s="34">
        <v>0</v>
      </c>
      <c r="X1414" s="34">
        <v>0</v>
      </c>
      <c r="Y1414" s="34">
        <v>0</v>
      </c>
      <c r="Z1414" s="34">
        <v>0</v>
      </c>
      <c r="AA1414" s="34">
        <v>0</v>
      </c>
      <c r="AB1414" s="34">
        <v>0</v>
      </c>
      <c r="AC1414" s="34">
        <v>0</v>
      </c>
      <c r="AD1414" s="34">
        <v>0</v>
      </c>
      <c r="AE1414" s="34">
        <v>0</v>
      </c>
      <c r="AF1414" s="34">
        <v>0</v>
      </c>
      <c r="AG1414" s="34">
        <v>0</v>
      </c>
      <c r="AH1414" s="34">
        <v>0</v>
      </c>
      <c r="AI1414" s="34">
        <v>0</v>
      </c>
      <c r="AJ1414" s="34">
        <v>0</v>
      </c>
      <c r="AK1414" s="34">
        <v>0</v>
      </c>
      <c r="AL1414" s="34">
        <v>0</v>
      </c>
      <c r="AM1414" s="34">
        <v>0</v>
      </c>
      <c r="AN1414" s="34">
        <v>0</v>
      </c>
      <c r="AO1414" s="34">
        <v>0</v>
      </c>
      <c r="AP1414" s="34">
        <v>0</v>
      </c>
      <c r="AQ1414" s="34">
        <v>0</v>
      </c>
      <c r="AR1414" s="34">
        <v>0</v>
      </c>
      <c r="AS1414" s="34">
        <v>0</v>
      </c>
      <c r="AT1414" s="34">
        <v>0</v>
      </c>
      <c r="AU1414" s="34">
        <f t="shared" si="154"/>
        <v>9466</v>
      </c>
      <c r="AV1414" s="34">
        <f t="shared" si="154"/>
        <v>2226</v>
      </c>
      <c r="AW1414" s="85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</row>
    <row r="1415" spans="1:61" ht="15.75">
      <c r="A1415" s="75" t="s">
        <v>79</v>
      </c>
      <c r="B1415" s="8">
        <v>2018</v>
      </c>
      <c r="C1415" s="34">
        <v>0</v>
      </c>
      <c r="D1415" s="34">
        <v>0</v>
      </c>
      <c r="E1415" s="34">
        <v>5654</v>
      </c>
      <c r="F1415" s="34">
        <v>7271</v>
      </c>
      <c r="G1415" s="34">
        <v>2639</v>
      </c>
      <c r="H1415" s="34">
        <v>3118</v>
      </c>
      <c r="I1415" s="34">
        <v>0</v>
      </c>
      <c r="J1415" s="34">
        <v>0</v>
      </c>
      <c r="K1415" s="34">
        <v>0</v>
      </c>
      <c r="L1415" s="34">
        <v>0</v>
      </c>
      <c r="M1415" s="34">
        <v>0</v>
      </c>
      <c r="N1415" s="34">
        <v>0</v>
      </c>
      <c r="O1415" s="34">
        <v>0</v>
      </c>
      <c r="P1415" s="34">
        <v>0</v>
      </c>
      <c r="Q1415" s="34">
        <v>28438</v>
      </c>
      <c r="R1415" s="34">
        <v>34907</v>
      </c>
      <c r="S1415" s="34">
        <v>0</v>
      </c>
      <c r="T1415" s="34">
        <v>0</v>
      </c>
      <c r="U1415" s="34">
        <v>0</v>
      </c>
      <c r="V1415" s="34">
        <v>0</v>
      </c>
      <c r="W1415" s="34">
        <v>555</v>
      </c>
      <c r="X1415" s="34">
        <v>660</v>
      </c>
      <c r="Y1415" s="34">
        <v>0</v>
      </c>
      <c r="Z1415" s="34">
        <v>0</v>
      </c>
      <c r="AA1415" s="34">
        <v>0</v>
      </c>
      <c r="AB1415" s="34">
        <v>0</v>
      </c>
      <c r="AC1415" s="34">
        <v>0</v>
      </c>
      <c r="AD1415" s="34">
        <v>0</v>
      </c>
      <c r="AE1415" s="34">
        <v>13220</v>
      </c>
      <c r="AF1415" s="34">
        <v>20166</v>
      </c>
      <c r="AG1415" s="34">
        <v>1166</v>
      </c>
      <c r="AH1415" s="34">
        <v>2637</v>
      </c>
      <c r="AI1415" s="34">
        <v>0</v>
      </c>
      <c r="AJ1415" s="34">
        <v>0</v>
      </c>
      <c r="AK1415" s="34">
        <v>0</v>
      </c>
      <c r="AL1415" s="34">
        <v>0</v>
      </c>
      <c r="AM1415" s="34">
        <v>0</v>
      </c>
      <c r="AN1415" s="34">
        <v>33</v>
      </c>
      <c r="AO1415" s="34">
        <v>94</v>
      </c>
      <c r="AP1415" s="34">
        <v>108</v>
      </c>
      <c r="AQ1415" s="34">
        <v>0</v>
      </c>
      <c r="AR1415" s="34">
        <v>0</v>
      </c>
      <c r="AS1415" s="34">
        <v>3944</v>
      </c>
      <c r="AT1415" s="34">
        <v>3838</v>
      </c>
      <c r="AU1415" s="34">
        <f t="shared" si="154"/>
        <v>55710</v>
      </c>
      <c r="AV1415" s="34">
        <f t="shared" si="154"/>
        <v>72738</v>
      </c>
      <c r="AW1415" s="83" t="s">
        <v>35</v>
      </c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</row>
    <row r="1416" spans="1:61" ht="15.75">
      <c r="A1416" s="76"/>
      <c r="B1416" s="8">
        <v>2019</v>
      </c>
      <c r="C1416" s="34">
        <v>0</v>
      </c>
      <c r="D1416" s="34">
        <v>0</v>
      </c>
      <c r="E1416" s="34">
        <v>38088.186000000002</v>
      </c>
      <c r="F1416" s="34">
        <v>37967.758441558435</v>
      </c>
      <c r="G1416" s="34">
        <v>3448.174</v>
      </c>
      <c r="H1416" s="34">
        <v>3110.5662337662343</v>
      </c>
      <c r="I1416" s="34">
        <v>0</v>
      </c>
      <c r="J1416" s="34">
        <v>0</v>
      </c>
      <c r="K1416" s="34">
        <v>0</v>
      </c>
      <c r="L1416" s="34">
        <v>0</v>
      </c>
      <c r="M1416" s="34">
        <v>0</v>
      </c>
      <c r="N1416" s="34">
        <v>0</v>
      </c>
      <c r="O1416" s="34">
        <v>63</v>
      </c>
      <c r="P1416" s="34">
        <v>57.568831168831167</v>
      </c>
      <c r="Q1416" s="34">
        <v>64241.03</v>
      </c>
      <c r="R1416" s="34">
        <v>68636.267532467537</v>
      </c>
      <c r="S1416" s="34">
        <v>0</v>
      </c>
      <c r="T1416" s="34">
        <v>0</v>
      </c>
      <c r="U1416" s="34">
        <v>942.55700000000002</v>
      </c>
      <c r="V1416" s="34">
        <v>680.69350649350645</v>
      </c>
      <c r="W1416" s="34">
        <v>6563.0429999999997</v>
      </c>
      <c r="X1416" s="34">
        <v>5207.6623376623374</v>
      </c>
      <c r="Y1416" s="34">
        <v>0</v>
      </c>
      <c r="Z1416" s="34">
        <v>0</v>
      </c>
      <c r="AA1416" s="34">
        <v>0</v>
      </c>
      <c r="AB1416" s="34">
        <v>0</v>
      </c>
      <c r="AC1416" s="34">
        <v>0</v>
      </c>
      <c r="AD1416" s="34">
        <v>0</v>
      </c>
      <c r="AE1416" s="34">
        <v>5251.8069999999998</v>
      </c>
      <c r="AF1416" s="34">
        <v>8534.818181818182</v>
      </c>
      <c r="AG1416" s="34">
        <v>1168.2260000000001</v>
      </c>
      <c r="AH1416" s="34">
        <v>1457.7766233766233</v>
      </c>
      <c r="AI1416" s="34">
        <v>463.56900000000002</v>
      </c>
      <c r="AJ1416" s="34">
        <v>373.59740259740249</v>
      </c>
      <c r="AK1416" s="34">
        <v>21.61</v>
      </c>
      <c r="AL1416" s="34">
        <v>39.641558441558438</v>
      </c>
      <c r="AM1416" s="34">
        <v>0</v>
      </c>
      <c r="AN1416" s="34">
        <v>0</v>
      </c>
      <c r="AO1416" s="34">
        <v>413.82</v>
      </c>
      <c r="AP1416" s="34">
        <v>427.6597402597402</v>
      </c>
      <c r="AQ1416" s="34">
        <v>0</v>
      </c>
      <c r="AR1416" s="34">
        <v>0</v>
      </c>
      <c r="AS1416" s="34">
        <v>12975.013999999999</v>
      </c>
      <c r="AT1416" s="34">
        <v>11489.290909090909</v>
      </c>
      <c r="AU1416" s="34">
        <f t="shared" si="154"/>
        <v>133640.03600000002</v>
      </c>
      <c r="AV1416" s="34">
        <f t="shared" si="154"/>
        <v>137983.30129870126</v>
      </c>
      <c r="AW1416" s="84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</row>
    <row r="1417" spans="1:61" ht="15.75">
      <c r="A1417" s="77"/>
      <c r="B1417" s="8">
        <v>2020</v>
      </c>
      <c r="C1417" s="34">
        <v>0</v>
      </c>
      <c r="D1417" s="34">
        <v>0</v>
      </c>
      <c r="E1417" s="34">
        <v>6505</v>
      </c>
      <c r="F1417" s="34">
        <v>7651</v>
      </c>
      <c r="G1417" s="34">
        <v>6246</v>
      </c>
      <c r="H1417" s="34">
        <v>6083</v>
      </c>
      <c r="I1417" s="34">
        <v>0</v>
      </c>
      <c r="J1417" s="34">
        <v>0</v>
      </c>
      <c r="K1417" s="34">
        <v>0</v>
      </c>
      <c r="L1417" s="34">
        <v>0</v>
      </c>
      <c r="M1417" s="34">
        <v>0</v>
      </c>
      <c r="N1417" s="34">
        <v>0</v>
      </c>
      <c r="O1417" s="34">
        <v>0</v>
      </c>
      <c r="P1417" s="34">
        <v>0</v>
      </c>
      <c r="Q1417" s="34">
        <v>3626</v>
      </c>
      <c r="R1417" s="34">
        <v>4956</v>
      </c>
      <c r="S1417" s="34">
        <v>0</v>
      </c>
      <c r="T1417" s="34">
        <v>0</v>
      </c>
      <c r="U1417" s="34">
        <v>0</v>
      </c>
      <c r="V1417" s="34">
        <v>0</v>
      </c>
      <c r="W1417" s="34">
        <v>0</v>
      </c>
      <c r="X1417" s="34">
        <v>0</v>
      </c>
      <c r="Y1417" s="34">
        <v>0</v>
      </c>
      <c r="Z1417" s="34">
        <v>0</v>
      </c>
      <c r="AA1417" s="34">
        <v>0</v>
      </c>
      <c r="AB1417" s="34">
        <v>0</v>
      </c>
      <c r="AC1417" s="34">
        <v>0</v>
      </c>
      <c r="AD1417" s="34">
        <v>0</v>
      </c>
      <c r="AE1417" s="34">
        <v>2416</v>
      </c>
      <c r="AF1417" s="34">
        <v>3661</v>
      </c>
      <c r="AG1417" s="34">
        <v>1033</v>
      </c>
      <c r="AH1417" s="34">
        <v>1615</v>
      </c>
      <c r="AI1417" s="34">
        <v>183</v>
      </c>
      <c r="AJ1417" s="34">
        <v>175</v>
      </c>
      <c r="AK1417" s="34">
        <v>0</v>
      </c>
      <c r="AL1417" s="34">
        <v>0</v>
      </c>
      <c r="AM1417" s="34">
        <v>0</v>
      </c>
      <c r="AN1417" s="34">
        <v>0</v>
      </c>
      <c r="AO1417" s="34">
        <v>220</v>
      </c>
      <c r="AP1417" s="34">
        <v>253</v>
      </c>
      <c r="AQ1417" s="34">
        <v>0</v>
      </c>
      <c r="AR1417" s="34">
        <v>0</v>
      </c>
      <c r="AS1417" s="34">
        <v>0</v>
      </c>
      <c r="AT1417" s="34">
        <v>0</v>
      </c>
      <c r="AU1417" s="34">
        <f t="shared" si="154"/>
        <v>20229</v>
      </c>
      <c r="AV1417" s="34">
        <f t="shared" si="154"/>
        <v>24394</v>
      </c>
      <c r="AW1417" s="85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</row>
    <row r="1418" spans="1:61" ht="15.75">
      <c r="A1418" s="75" t="s">
        <v>36</v>
      </c>
      <c r="B1418" s="8">
        <v>2018</v>
      </c>
      <c r="C1418" s="34" t="s">
        <v>220</v>
      </c>
      <c r="D1418" s="34">
        <v>307</v>
      </c>
      <c r="E1418" s="34">
        <v>1058</v>
      </c>
      <c r="F1418" s="34">
        <v>10422</v>
      </c>
      <c r="G1418" s="34">
        <v>9</v>
      </c>
      <c r="H1418" s="34">
        <v>82</v>
      </c>
      <c r="I1418" s="34">
        <v>0</v>
      </c>
      <c r="J1418" s="34">
        <v>0</v>
      </c>
      <c r="K1418" s="34">
        <v>0</v>
      </c>
      <c r="L1418" s="34">
        <v>0</v>
      </c>
      <c r="M1418" s="34">
        <v>0</v>
      </c>
      <c r="N1418" s="34">
        <v>0</v>
      </c>
      <c r="O1418" s="34">
        <v>0</v>
      </c>
      <c r="P1418" s="34">
        <v>0</v>
      </c>
      <c r="Q1418" s="34">
        <v>951</v>
      </c>
      <c r="R1418" s="34">
        <v>11865</v>
      </c>
      <c r="S1418" s="34">
        <v>0</v>
      </c>
      <c r="T1418" s="34">
        <v>0</v>
      </c>
      <c r="U1418" s="34">
        <v>0</v>
      </c>
      <c r="V1418" s="34">
        <v>0</v>
      </c>
      <c r="W1418" s="34">
        <v>0</v>
      </c>
      <c r="X1418" s="34">
        <v>0</v>
      </c>
      <c r="Y1418" s="34">
        <v>0</v>
      </c>
      <c r="Z1418" s="34">
        <v>0</v>
      </c>
      <c r="AA1418" s="34" t="s">
        <v>220</v>
      </c>
      <c r="AB1418" s="34">
        <v>982</v>
      </c>
      <c r="AC1418" s="34">
        <v>0</v>
      </c>
      <c r="AD1418" s="34">
        <v>0</v>
      </c>
      <c r="AE1418" s="34" t="s">
        <v>220</v>
      </c>
      <c r="AF1418" s="34">
        <v>2688</v>
      </c>
      <c r="AG1418" s="34">
        <v>301</v>
      </c>
      <c r="AH1418" s="34">
        <v>5352</v>
      </c>
      <c r="AI1418" s="34">
        <v>0</v>
      </c>
      <c r="AJ1418" s="34">
        <v>0</v>
      </c>
      <c r="AK1418" s="34">
        <v>0</v>
      </c>
      <c r="AL1418" s="34">
        <v>0</v>
      </c>
      <c r="AM1418" s="34">
        <v>0</v>
      </c>
      <c r="AN1418" s="34">
        <v>0</v>
      </c>
      <c r="AO1418" s="34">
        <v>0</v>
      </c>
      <c r="AP1418" s="34">
        <v>0</v>
      </c>
      <c r="AQ1418" s="34">
        <v>0</v>
      </c>
      <c r="AR1418" s="34">
        <v>0</v>
      </c>
      <c r="AS1418" s="34">
        <v>0</v>
      </c>
      <c r="AT1418" s="34">
        <v>0</v>
      </c>
      <c r="AU1418" s="34">
        <f t="shared" si="154"/>
        <v>2319</v>
      </c>
      <c r="AV1418" s="34">
        <f t="shared" si="154"/>
        <v>31698</v>
      </c>
      <c r="AW1418" s="83" t="s">
        <v>37</v>
      </c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</row>
    <row r="1419" spans="1:61" ht="15.75">
      <c r="A1419" s="76"/>
      <c r="B1419" s="8">
        <v>2019</v>
      </c>
      <c r="C1419" s="34">
        <v>0</v>
      </c>
      <c r="D1419" s="34">
        <v>43</v>
      </c>
      <c r="E1419" s="34">
        <v>0</v>
      </c>
      <c r="F1419" s="34">
        <v>13883</v>
      </c>
      <c r="G1419" s="34">
        <v>0</v>
      </c>
      <c r="H1419" s="34">
        <v>88</v>
      </c>
      <c r="I1419" s="34">
        <v>0</v>
      </c>
      <c r="J1419" s="34">
        <v>0</v>
      </c>
      <c r="K1419" s="34">
        <v>0</v>
      </c>
      <c r="L1419" s="34">
        <v>0</v>
      </c>
      <c r="M1419" s="34">
        <v>0</v>
      </c>
      <c r="N1419" s="34">
        <v>0</v>
      </c>
      <c r="O1419" s="34">
        <v>0</v>
      </c>
      <c r="P1419" s="34">
        <v>0</v>
      </c>
      <c r="Q1419" s="34">
        <v>0</v>
      </c>
      <c r="R1419" s="34">
        <v>11250</v>
      </c>
      <c r="S1419" s="34">
        <v>0</v>
      </c>
      <c r="T1419" s="34">
        <v>0</v>
      </c>
      <c r="U1419" s="34">
        <v>0</v>
      </c>
      <c r="V1419" s="34">
        <v>0</v>
      </c>
      <c r="W1419" s="34">
        <v>0</v>
      </c>
      <c r="X1419" s="34">
        <v>0</v>
      </c>
      <c r="Y1419" s="34">
        <v>0</v>
      </c>
      <c r="Z1419" s="34">
        <v>0</v>
      </c>
      <c r="AA1419" s="34">
        <v>0</v>
      </c>
      <c r="AB1419" s="34">
        <v>960</v>
      </c>
      <c r="AC1419" s="34">
        <v>0</v>
      </c>
      <c r="AD1419" s="34">
        <v>0</v>
      </c>
      <c r="AE1419" s="34">
        <v>0</v>
      </c>
      <c r="AF1419" s="34">
        <v>3132</v>
      </c>
      <c r="AG1419" s="34">
        <v>0</v>
      </c>
      <c r="AH1419" s="34">
        <v>7139</v>
      </c>
      <c r="AI1419" s="34">
        <v>0</v>
      </c>
      <c r="AJ1419" s="34">
        <v>0</v>
      </c>
      <c r="AK1419" s="34">
        <v>0</v>
      </c>
      <c r="AL1419" s="34">
        <v>0</v>
      </c>
      <c r="AM1419" s="34">
        <v>0</v>
      </c>
      <c r="AN1419" s="34">
        <v>0</v>
      </c>
      <c r="AO1419" s="34">
        <v>0</v>
      </c>
      <c r="AP1419" s="34">
        <v>0</v>
      </c>
      <c r="AQ1419" s="34">
        <v>0</v>
      </c>
      <c r="AR1419" s="34">
        <v>0</v>
      </c>
      <c r="AS1419" s="34">
        <v>0</v>
      </c>
      <c r="AT1419" s="34">
        <v>0</v>
      </c>
      <c r="AU1419" s="34">
        <f t="shared" si="154"/>
        <v>0</v>
      </c>
      <c r="AV1419" s="34">
        <f t="shared" si="154"/>
        <v>36495</v>
      </c>
      <c r="AW1419" s="84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</row>
    <row r="1420" spans="1:61" ht="15.75">
      <c r="A1420" s="77"/>
      <c r="B1420" s="8">
        <v>2020</v>
      </c>
      <c r="C1420" s="34">
        <v>227</v>
      </c>
      <c r="D1420" s="34">
        <v>382</v>
      </c>
      <c r="E1420" s="34">
        <v>2362</v>
      </c>
      <c r="F1420" s="34">
        <v>9776</v>
      </c>
      <c r="G1420" s="34">
        <v>16</v>
      </c>
      <c r="H1420" s="34">
        <v>68</v>
      </c>
      <c r="I1420" s="34">
        <v>0</v>
      </c>
      <c r="J1420" s="34">
        <v>0</v>
      </c>
      <c r="K1420" s="34">
        <v>0</v>
      </c>
      <c r="L1420" s="34">
        <v>0</v>
      </c>
      <c r="M1420" s="34">
        <v>0</v>
      </c>
      <c r="N1420" s="34">
        <v>0</v>
      </c>
      <c r="O1420" s="34">
        <v>0</v>
      </c>
      <c r="P1420" s="34">
        <v>0</v>
      </c>
      <c r="Q1420" s="34">
        <v>1870</v>
      </c>
      <c r="R1420" s="34">
        <v>7790</v>
      </c>
      <c r="S1420" s="34">
        <v>0</v>
      </c>
      <c r="T1420" s="34">
        <v>0</v>
      </c>
      <c r="U1420" s="34">
        <v>0</v>
      </c>
      <c r="V1420" s="34">
        <v>0</v>
      </c>
      <c r="W1420" s="34">
        <v>0</v>
      </c>
      <c r="X1420" s="34">
        <v>0</v>
      </c>
      <c r="Y1420" s="34">
        <v>0</v>
      </c>
      <c r="Z1420" s="34">
        <v>0</v>
      </c>
      <c r="AA1420" s="34">
        <v>238</v>
      </c>
      <c r="AB1420" s="34">
        <v>993</v>
      </c>
      <c r="AC1420" s="34">
        <v>0</v>
      </c>
      <c r="AD1420" s="34">
        <v>0</v>
      </c>
      <c r="AE1420" s="34">
        <v>642</v>
      </c>
      <c r="AF1420" s="34">
        <v>2658</v>
      </c>
      <c r="AG1420" s="34">
        <v>1359</v>
      </c>
      <c r="AH1420" s="34">
        <v>5658</v>
      </c>
      <c r="AI1420" s="34">
        <v>0</v>
      </c>
      <c r="AJ1420" s="34">
        <v>0</v>
      </c>
      <c r="AK1420" s="34">
        <v>0</v>
      </c>
      <c r="AL1420" s="34">
        <v>0</v>
      </c>
      <c r="AM1420" s="34">
        <v>0</v>
      </c>
      <c r="AN1420" s="34">
        <v>0</v>
      </c>
      <c r="AO1420" s="34">
        <v>0</v>
      </c>
      <c r="AP1420" s="34">
        <v>0</v>
      </c>
      <c r="AQ1420" s="34">
        <v>0</v>
      </c>
      <c r="AR1420" s="34">
        <v>0</v>
      </c>
      <c r="AS1420" s="34">
        <v>0</v>
      </c>
      <c r="AT1420" s="34">
        <v>0</v>
      </c>
      <c r="AU1420" s="34">
        <f t="shared" si="154"/>
        <v>6714</v>
      </c>
      <c r="AV1420" s="34">
        <f t="shared" si="154"/>
        <v>27325</v>
      </c>
      <c r="AW1420" s="85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</row>
    <row r="1421" spans="1:61" ht="15.75">
      <c r="A1421" s="75" t="s">
        <v>38</v>
      </c>
      <c r="B1421" s="8">
        <v>2018</v>
      </c>
      <c r="C1421" s="34">
        <v>0</v>
      </c>
      <c r="D1421" s="34">
        <v>0</v>
      </c>
      <c r="E1421" s="34">
        <v>0</v>
      </c>
      <c r="F1421" s="34">
        <v>0</v>
      </c>
      <c r="G1421" s="34">
        <v>0</v>
      </c>
      <c r="H1421" s="34">
        <v>0</v>
      </c>
      <c r="I1421" s="34">
        <v>0</v>
      </c>
      <c r="J1421" s="34">
        <v>0</v>
      </c>
      <c r="K1421" s="34">
        <v>0</v>
      </c>
      <c r="L1421" s="34">
        <v>0</v>
      </c>
      <c r="M1421" s="34">
        <v>0</v>
      </c>
      <c r="N1421" s="34">
        <v>0</v>
      </c>
      <c r="O1421" s="34">
        <v>0</v>
      </c>
      <c r="P1421" s="34">
        <v>0</v>
      </c>
      <c r="Q1421" s="34">
        <v>0</v>
      </c>
      <c r="R1421" s="34">
        <v>0</v>
      </c>
      <c r="S1421" s="34">
        <v>0</v>
      </c>
      <c r="T1421" s="34">
        <v>0</v>
      </c>
      <c r="U1421" s="34">
        <v>0</v>
      </c>
      <c r="V1421" s="34">
        <v>0</v>
      </c>
      <c r="W1421" s="34">
        <v>0</v>
      </c>
      <c r="X1421" s="34">
        <v>0</v>
      </c>
      <c r="Y1421" s="34">
        <v>0</v>
      </c>
      <c r="Z1421" s="34">
        <v>0</v>
      </c>
      <c r="AA1421" s="34">
        <v>116</v>
      </c>
      <c r="AB1421" s="34">
        <v>148</v>
      </c>
      <c r="AC1421" s="34">
        <v>0</v>
      </c>
      <c r="AD1421" s="34">
        <v>0</v>
      </c>
      <c r="AE1421" s="34">
        <v>0</v>
      </c>
      <c r="AF1421" s="34">
        <v>0</v>
      </c>
      <c r="AG1421" s="34">
        <v>0</v>
      </c>
      <c r="AH1421" s="34">
        <v>0</v>
      </c>
      <c r="AI1421" s="34">
        <v>0</v>
      </c>
      <c r="AJ1421" s="34">
        <v>0</v>
      </c>
      <c r="AK1421" s="34">
        <v>0</v>
      </c>
      <c r="AL1421" s="34">
        <v>0</v>
      </c>
      <c r="AM1421" s="34">
        <v>0</v>
      </c>
      <c r="AN1421" s="34">
        <v>0</v>
      </c>
      <c r="AO1421" s="34">
        <v>0</v>
      </c>
      <c r="AP1421" s="34">
        <v>0</v>
      </c>
      <c r="AQ1421" s="34">
        <v>0</v>
      </c>
      <c r="AR1421" s="34">
        <v>0</v>
      </c>
      <c r="AS1421" s="34">
        <v>0</v>
      </c>
      <c r="AT1421" s="34">
        <v>0</v>
      </c>
      <c r="AU1421" s="34">
        <f t="shared" si="154"/>
        <v>116</v>
      </c>
      <c r="AV1421" s="34">
        <f t="shared" si="154"/>
        <v>148</v>
      </c>
      <c r="AW1421" s="83" t="s">
        <v>39</v>
      </c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</row>
    <row r="1422" spans="1:61" ht="15.75">
      <c r="A1422" s="76"/>
      <c r="B1422" s="8">
        <v>2019</v>
      </c>
      <c r="C1422" s="34">
        <v>0</v>
      </c>
      <c r="D1422" s="34">
        <v>0</v>
      </c>
      <c r="E1422" s="34">
        <v>0</v>
      </c>
      <c r="F1422" s="34">
        <v>0</v>
      </c>
      <c r="G1422" s="34">
        <v>0</v>
      </c>
      <c r="H1422" s="34">
        <v>0</v>
      </c>
      <c r="I1422" s="34">
        <v>0</v>
      </c>
      <c r="J1422" s="34">
        <v>0</v>
      </c>
      <c r="K1422" s="34">
        <v>0</v>
      </c>
      <c r="L1422" s="34">
        <v>0</v>
      </c>
      <c r="M1422" s="34">
        <v>0</v>
      </c>
      <c r="N1422" s="34">
        <v>0</v>
      </c>
      <c r="O1422" s="34">
        <v>0</v>
      </c>
      <c r="P1422" s="34">
        <v>0</v>
      </c>
      <c r="Q1422" s="34">
        <v>0</v>
      </c>
      <c r="R1422" s="34">
        <v>0</v>
      </c>
      <c r="S1422" s="34">
        <v>0</v>
      </c>
      <c r="T1422" s="34">
        <v>0</v>
      </c>
      <c r="U1422" s="34">
        <v>0</v>
      </c>
      <c r="V1422" s="34">
        <v>0</v>
      </c>
      <c r="W1422" s="34">
        <v>0</v>
      </c>
      <c r="X1422" s="34">
        <v>0</v>
      </c>
      <c r="Y1422" s="34">
        <v>0</v>
      </c>
      <c r="Z1422" s="34">
        <v>0</v>
      </c>
      <c r="AA1422" s="34">
        <v>13</v>
      </c>
      <c r="AB1422" s="34">
        <v>67</v>
      </c>
      <c r="AC1422" s="34">
        <v>0</v>
      </c>
      <c r="AD1422" s="34">
        <v>0</v>
      </c>
      <c r="AE1422" s="34">
        <v>0</v>
      </c>
      <c r="AF1422" s="34">
        <v>0</v>
      </c>
      <c r="AG1422" s="34">
        <v>42</v>
      </c>
      <c r="AH1422" s="34">
        <v>71</v>
      </c>
      <c r="AI1422" s="34">
        <v>0</v>
      </c>
      <c r="AJ1422" s="34">
        <v>0</v>
      </c>
      <c r="AK1422" s="34">
        <v>0</v>
      </c>
      <c r="AL1422" s="34">
        <v>0</v>
      </c>
      <c r="AM1422" s="34">
        <v>0</v>
      </c>
      <c r="AN1422" s="34">
        <v>0</v>
      </c>
      <c r="AO1422" s="34">
        <v>0</v>
      </c>
      <c r="AP1422" s="34">
        <v>0</v>
      </c>
      <c r="AQ1422" s="34">
        <v>0</v>
      </c>
      <c r="AR1422" s="34">
        <v>0</v>
      </c>
      <c r="AS1422" s="34">
        <v>0</v>
      </c>
      <c r="AT1422" s="34">
        <v>0</v>
      </c>
      <c r="AU1422" s="34">
        <f t="shared" si="154"/>
        <v>55</v>
      </c>
      <c r="AV1422" s="34">
        <f t="shared" si="154"/>
        <v>138</v>
      </c>
      <c r="AW1422" s="84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</row>
    <row r="1423" spans="1:61" ht="15.75">
      <c r="A1423" s="77"/>
      <c r="B1423" s="8">
        <v>2020</v>
      </c>
      <c r="C1423" s="34">
        <v>0</v>
      </c>
      <c r="D1423" s="34">
        <v>0</v>
      </c>
      <c r="E1423" s="34">
        <v>0</v>
      </c>
      <c r="F1423" s="34">
        <v>0</v>
      </c>
      <c r="G1423" s="34">
        <v>0</v>
      </c>
      <c r="H1423" s="34">
        <v>0</v>
      </c>
      <c r="I1423" s="34">
        <v>0</v>
      </c>
      <c r="J1423" s="34">
        <v>0</v>
      </c>
      <c r="K1423" s="34">
        <v>0</v>
      </c>
      <c r="L1423" s="34">
        <v>0</v>
      </c>
      <c r="M1423" s="34">
        <v>0</v>
      </c>
      <c r="N1423" s="34">
        <v>0</v>
      </c>
      <c r="O1423" s="34">
        <v>0</v>
      </c>
      <c r="P1423" s="34">
        <v>0</v>
      </c>
      <c r="Q1423" s="34">
        <v>0</v>
      </c>
      <c r="R1423" s="34">
        <v>0</v>
      </c>
      <c r="S1423" s="34">
        <v>0</v>
      </c>
      <c r="T1423" s="34">
        <v>0</v>
      </c>
      <c r="U1423" s="34">
        <v>0</v>
      </c>
      <c r="V1423" s="34">
        <v>0</v>
      </c>
      <c r="W1423" s="34">
        <v>0</v>
      </c>
      <c r="X1423" s="34">
        <v>0</v>
      </c>
      <c r="Y1423" s="34">
        <v>0</v>
      </c>
      <c r="Z1423" s="34">
        <v>0</v>
      </c>
      <c r="AA1423" s="34">
        <v>13</v>
      </c>
      <c r="AB1423" s="34">
        <v>67</v>
      </c>
      <c r="AC1423" s="34">
        <v>0</v>
      </c>
      <c r="AD1423" s="34">
        <v>0</v>
      </c>
      <c r="AE1423" s="34">
        <v>0</v>
      </c>
      <c r="AF1423" s="34">
        <v>0</v>
      </c>
      <c r="AG1423" s="34">
        <v>745</v>
      </c>
      <c r="AH1423" s="34">
        <v>1046</v>
      </c>
      <c r="AI1423" s="34">
        <v>14</v>
      </c>
      <c r="AJ1423" s="34">
        <v>17</v>
      </c>
      <c r="AK1423" s="34">
        <v>0</v>
      </c>
      <c r="AL1423" s="34">
        <v>0</v>
      </c>
      <c r="AM1423" s="34">
        <v>0</v>
      </c>
      <c r="AN1423" s="34">
        <v>0</v>
      </c>
      <c r="AO1423" s="34">
        <v>4</v>
      </c>
      <c r="AP1423" s="34">
        <v>16</v>
      </c>
      <c r="AQ1423" s="34">
        <v>0</v>
      </c>
      <c r="AR1423" s="34">
        <v>0</v>
      </c>
      <c r="AS1423" s="34">
        <v>0</v>
      </c>
      <c r="AT1423" s="34">
        <v>0</v>
      </c>
      <c r="AU1423" s="34">
        <f t="shared" si="154"/>
        <v>776</v>
      </c>
      <c r="AV1423" s="34">
        <f t="shared" si="154"/>
        <v>1146</v>
      </c>
      <c r="AW1423" s="85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</row>
    <row r="1424" spans="1:61" ht="15.75">
      <c r="A1424" s="75" t="s">
        <v>40</v>
      </c>
      <c r="B1424" s="8">
        <v>2018</v>
      </c>
      <c r="C1424" s="34">
        <v>2</v>
      </c>
      <c r="D1424" s="34">
        <v>5</v>
      </c>
      <c r="E1424" s="34">
        <v>254</v>
      </c>
      <c r="F1424" s="34">
        <v>230</v>
      </c>
      <c r="G1424" s="34">
        <v>60</v>
      </c>
      <c r="H1424" s="34">
        <v>81</v>
      </c>
      <c r="I1424" s="34">
        <v>0</v>
      </c>
      <c r="J1424" s="34">
        <v>0</v>
      </c>
      <c r="K1424" s="34">
        <v>0</v>
      </c>
      <c r="L1424" s="34">
        <v>0</v>
      </c>
      <c r="M1424" s="34">
        <v>0</v>
      </c>
      <c r="N1424" s="34">
        <v>0</v>
      </c>
      <c r="O1424" s="34">
        <v>0</v>
      </c>
      <c r="P1424" s="34">
        <v>0</v>
      </c>
      <c r="Q1424" s="34">
        <v>1221</v>
      </c>
      <c r="R1424" s="34">
        <v>2059</v>
      </c>
      <c r="S1424" s="34">
        <v>0</v>
      </c>
      <c r="T1424" s="34">
        <v>0</v>
      </c>
      <c r="U1424" s="34">
        <v>0</v>
      </c>
      <c r="V1424" s="34">
        <v>0</v>
      </c>
      <c r="W1424" s="34">
        <v>0</v>
      </c>
      <c r="X1424" s="34">
        <v>0</v>
      </c>
      <c r="Y1424" s="34">
        <v>0</v>
      </c>
      <c r="Z1424" s="34">
        <v>308</v>
      </c>
      <c r="AA1424" s="34">
        <v>1</v>
      </c>
      <c r="AB1424" s="34">
        <v>11</v>
      </c>
      <c r="AC1424" s="34">
        <v>0</v>
      </c>
      <c r="AD1424" s="34">
        <v>0</v>
      </c>
      <c r="AE1424" s="34">
        <v>23</v>
      </c>
      <c r="AF1424" s="34">
        <v>90</v>
      </c>
      <c r="AG1424" s="34">
        <v>0</v>
      </c>
      <c r="AH1424" s="34">
        <v>0</v>
      </c>
      <c r="AI1424" s="34">
        <v>0</v>
      </c>
      <c r="AJ1424" s="34">
        <v>0</v>
      </c>
      <c r="AK1424" s="34">
        <v>0</v>
      </c>
      <c r="AL1424" s="34">
        <v>0</v>
      </c>
      <c r="AM1424" s="34">
        <v>0</v>
      </c>
      <c r="AN1424" s="34">
        <v>0</v>
      </c>
      <c r="AO1424" s="34">
        <v>0</v>
      </c>
      <c r="AP1424" s="34">
        <v>0</v>
      </c>
      <c r="AQ1424" s="34">
        <v>0</v>
      </c>
      <c r="AR1424" s="34">
        <v>0</v>
      </c>
      <c r="AS1424" s="34">
        <v>0</v>
      </c>
      <c r="AT1424" s="34">
        <v>0</v>
      </c>
      <c r="AU1424" s="34">
        <f t="shared" si="154"/>
        <v>1561</v>
      </c>
      <c r="AV1424" s="34">
        <f t="shared" si="154"/>
        <v>2784</v>
      </c>
      <c r="AW1424" s="83" t="s">
        <v>271</v>
      </c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</row>
    <row r="1425" spans="1:61" ht="15.75">
      <c r="A1425" s="76"/>
      <c r="B1425" s="8">
        <v>2019</v>
      </c>
      <c r="C1425" s="34">
        <v>7</v>
      </c>
      <c r="D1425" s="34">
        <v>27</v>
      </c>
      <c r="E1425" s="34">
        <v>28</v>
      </c>
      <c r="F1425" s="34">
        <v>79</v>
      </c>
      <c r="G1425" s="34">
        <v>16</v>
      </c>
      <c r="H1425" s="34">
        <v>24</v>
      </c>
      <c r="I1425" s="34">
        <v>0</v>
      </c>
      <c r="J1425" s="34">
        <v>0</v>
      </c>
      <c r="K1425" s="34">
        <v>0</v>
      </c>
      <c r="L1425" s="34">
        <v>0</v>
      </c>
      <c r="M1425" s="34">
        <v>0</v>
      </c>
      <c r="N1425" s="34">
        <v>0</v>
      </c>
      <c r="O1425" s="34">
        <v>0</v>
      </c>
      <c r="P1425" s="34">
        <v>0</v>
      </c>
      <c r="Q1425" s="34">
        <v>1565</v>
      </c>
      <c r="R1425" s="34">
        <v>2661</v>
      </c>
      <c r="S1425" s="34">
        <v>0</v>
      </c>
      <c r="T1425" s="34">
        <v>0</v>
      </c>
      <c r="U1425" s="34">
        <v>0</v>
      </c>
      <c r="V1425" s="34">
        <v>0</v>
      </c>
      <c r="W1425" s="34">
        <v>0</v>
      </c>
      <c r="X1425" s="34">
        <v>0</v>
      </c>
      <c r="Y1425" s="34">
        <v>15</v>
      </c>
      <c r="Z1425" s="34">
        <v>9</v>
      </c>
      <c r="AA1425" s="34">
        <v>0</v>
      </c>
      <c r="AB1425" s="34">
        <v>0</v>
      </c>
      <c r="AC1425" s="34">
        <v>0</v>
      </c>
      <c r="AD1425" s="34">
        <v>0</v>
      </c>
      <c r="AE1425" s="34">
        <v>8</v>
      </c>
      <c r="AF1425" s="34">
        <v>15</v>
      </c>
      <c r="AG1425" s="34">
        <v>0</v>
      </c>
      <c r="AH1425" s="34">
        <v>0</v>
      </c>
      <c r="AI1425" s="34">
        <v>0</v>
      </c>
      <c r="AJ1425" s="34">
        <v>0</v>
      </c>
      <c r="AK1425" s="34">
        <v>0</v>
      </c>
      <c r="AL1425" s="34">
        <v>0</v>
      </c>
      <c r="AM1425" s="34">
        <v>0</v>
      </c>
      <c r="AN1425" s="34">
        <v>0</v>
      </c>
      <c r="AO1425" s="34">
        <v>0</v>
      </c>
      <c r="AP1425" s="34">
        <v>0</v>
      </c>
      <c r="AQ1425" s="34">
        <v>0</v>
      </c>
      <c r="AR1425" s="34">
        <v>0</v>
      </c>
      <c r="AS1425" s="34">
        <v>0</v>
      </c>
      <c r="AT1425" s="34">
        <v>0</v>
      </c>
      <c r="AU1425" s="34">
        <f t="shared" si="154"/>
        <v>1639</v>
      </c>
      <c r="AV1425" s="34">
        <f t="shared" si="154"/>
        <v>2815</v>
      </c>
      <c r="AW1425" s="84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</row>
    <row r="1426" spans="1:61" ht="15.75">
      <c r="A1426" s="77"/>
      <c r="B1426" s="8">
        <v>2020</v>
      </c>
      <c r="C1426" s="34">
        <v>0</v>
      </c>
      <c r="D1426" s="34">
        <v>1</v>
      </c>
      <c r="E1426" s="34">
        <v>22</v>
      </c>
      <c r="F1426" s="34">
        <v>38</v>
      </c>
      <c r="G1426" s="34">
        <v>15</v>
      </c>
      <c r="H1426" s="34">
        <v>35</v>
      </c>
      <c r="I1426" s="34">
        <v>0</v>
      </c>
      <c r="J1426" s="34">
        <v>0</v>
      </c>
      <c r="K1426" s="34">
        <v>0</v>
      </c>
      <c r="L1426" s="34">
        <v>0</v>
      </c>
      <c r="M1426" s="34">
        <v>0</v>
      </c>
      <c r="N1426" s="34">
        <v>0</v>
      </c>
      <c r="O1426" s="34">
        <v>0</v>
      </c>
      <c r="P1426" s="34">
        <v>0</v>
      </c>
      <c r="Q1426" s="34">
        <v>2072</v>
      </c>
      <c r="R1426" s="34">
        <v>3466</v>
      </c>
      <c r="S1426" s="34">
        <v>0</v>
      </c>
      <c r="T1426" s="34">
        <v>0</v>
      </c>
      <c r="U1426" s="34">
        <v>0</v>
      </c>
      <c r="V1426" s="34">
        <v>0</v>
      </c>
      <c r="W1426" s="34">
        <v>0</v>
      </c>
      <c r="X1426" s="34">
        <v>0</v>
      </c>
      <c r="Y1426" s="34">
        <v>41</v>
      </c>
      <c r="Z1426" s="34">
        <v>96</v>
      </c>
      <c r="AA1426" s="34">
        <v>1</v>
      </c>
      <c r="AB1426" s="34">
        <v>8</v>
      </c>
      <c r="AC1426" s="34">
        <v>0</v>
      </c>
      <c r="AD1426" s="34">
        <v>0</v>
      </c>
      <c r="AE1426" s="34">
        <v>0</v>
      </c>
      <c r="AF1426" s="34">
        <v>2</v>
      </c>
      <c r="AG1426" s="34">
        <v>0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0</v>
      </c>
      <c r="AO1426" s="34">
        <v>0</v>
      </c>
      <c r="AP1426" s="34">
        <v>0</v>
      </c>
      <c r="AQ1426" s="34">
        <v>0</v>
      </c>
      <c r="AR1426" s="34">
        <v>0</v>
      </c>
      <c r="AS1426" s="34">
        <v>0</v>
      </c>
      <c r="AT1426" s="34">
        <v>0</v>
      </c>
      <c r="AU1426" s="34">
        <f t="shared" si="154"/>
        <v>2151</v>
      </c>
      <c r="AV1426" s="34">
        <f t="shared" si="154"/>
        <v>3646</v>
      </c>
      <c r="AW1426" s="85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</row>
    <row r="1427" spans="1:61" ht="15.75">
      <c r="A1427" s="75" t="s">
        <v>107</v>
      </c>
      <c r="B1427" s="8">
        <v>2018</v>
      </c>
      <c r="C1427" s="34">
        <v>128</v>
      </c>
      <c r="D1427" s="34">
        <v>105</v>
      </c>
      <c r="E1427" s="34">
        <v>7172</v>
      </c>
      <c r="F1427" s="34">
        <v>7447</v>
      </c>
      <c r="G1427" s="34">
        <v>74</v>
      </c>
      <c r="H1427" s="34">
        <v>347</v>
      </c>
      <c r="I1427" s="34">
        <v>0</v>
      </c>
      <c r="J1427" s="34">
        <v>0</v>
      </c>
      <c r="K1427" s="34">
        <v>6500</v>
      </c>
      <c r="L1427" s="34">
        <v>4070</v>
      </c>
      <c r="M1427" s="34">
        <v>0</v>
      </c>
      <c r="N1427" s="34">
        <v>0</v>
      </c>
      <c r="O1427" s="34">
        <v>0</v>
      </c>
      <c r="P1427" s="34">
        <v>0</v>
      </c>
      <c r="Q1427" s="34">
        <v>1130</v>
      </c>
      <c r="R1427" s="34">
        <v>3234</v>
      </c>
      <c r="S1427" s="34">
        <v>122</v>
      </c>
      <c r="T1427" s="34">
        <v>529</v>
      </c>
      <c r="U1427" s="34">
        <v>1489</v>
      </c>
      <c r="V1427" s="34">
        <v>1740</v>
      </c>
      <c r="W1427" s="34">
        <v>67</v>
      </c>
      <c r="X1427" s="34">
        <v>294</v>
      </c>
      <c r="Y1427" s="34">
        <v>579</v>
      </c>
      <c r="Z1427" s="34">
        <v>1792</v>
      </c>
      <c r="AA1427" s="34">
        <v>89</v>
      </c>
      <c r="AB1427" s="34">
        <v>378</v>
      </c>
      <c r="AC1427" s="34">
        <v>0</v>
      </c>
      <c r="AD1427" s="34">
        <v>0</v>
      </c>
      <c r="AE1427" s="34">
        <v>400</v>
      </c>
      <c r="AF1427" s="34">
        <v>1619</v>
      </c>
      <c r="AG1427" s="34">
        <v>1516</v>
      </c>
      <c r="AH1427" s="34">
        <v>3259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2</v>
      </c>
      <c r="AO1427" s="34">
        <v>486</v>
      </c>
      <c r="AP1427" s="34">
        <v>363</v>
      </c>
      <c r="AQ1427" s="34">
        <v>0</v>
      </c>
      <c r="AR1427" s="34">
        <v>2</v>
      </c>
      <c r="AS1427" s="34">
        <v>12</v>
      </c>
      <c r="AT1427" s="34">
        <v>58</v>
      </c>
      <c r="AU1427" s="34">
        <f t="shared" si="154"/>
        <v>19764</v>
      </c>
      <c r="AV1427" s="34">
        <f t="shared" si="154"/>
        <v>25239</v>
      </c>
      <c r="AW1427" s="83" t="s">
        <v>272</v>
      </c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</row>
    <row r="1428" spans="1:61" ht="15.75">
      <c r="A1428" s="76"/>
      <c r="B1428" s="8">
        <v>2019</v>
      </c>
      <c r="C1428" s="34">
        <v>1272</v>
      </c>
      <c r="D1428" s="34">
        <v>854</v>
      </c>
      <c r="E1428" s="34">
        <v>3855</v>
      </c>
      <c r="F1428" s="34">
        <v>5262</v>
      </c>
      <c r="G1428" s="34">
        <v>54</v>
      </c>
      <c r="H1428" s="34">
        <v>196</v>
      </c>
      <c r="I1428" s="34">
        <v>0</v>
      </c>
      <c r="J1428" s="34">
        <v>0</v>
      </c>
      <c r="K1428" s="34">
        <v>6999</v>
      </c>
      <c r="L1428" s="34">
        <v>4615</v>
      </c>
      <c r="M1428" s="34">
        <v>0</v>
      </c>
      <c r="N1428" s="34">
        <v>0</v>
      </c>
      <c r="O1428" s="34">
        <v>0</v>
      </c>
      <c r="P1428" s="34">
        <v>0</v>
      </c>
      <c r="Q1428" s="34">
        <v>1180</v>
      </c>
      <c r="R1428" s="34">
        <v>3642</v>
      </c>
      <c r="S1428" s="34">
        <v>116</v>
      </c>
      <c r="T1428" s="34">
        <v>515</v>
      </c>
      <c r="U1428" s="34">
        <v>1297</v>
      </c>
      <c r="V1428" s="34">
        <v>1625</v>
      </c>
      <c r="W1428" s="34">
        <v>13</v>
      </c>
      <c r="X1428" s="34">
        <v>49</v>
      </c>
      <c r="Y1428" s="34">
        <v>371</v>
      </c>
      <c r="Z1428" s="34">
        <v>1001</v>
      </c>
      <c r="AA1428" s="34">
        <v>156</v>
      </c>
      <c r="AB1428" s="34">
        <v>510</v>
      </c>
      <c r="AC1428" s="34">
        <v>0</v>
      </c>
      <c r="AD1428" s="34">
        <v>0</v>
      </c>
      <c r="AE1428" s="34">
        <v>576</v>
      </c>
      <c r="AF1428" s="34">
        <v>1568</v>
      </c>
      <c r="AG1428" s="34">
        <v>1372</v>
      </c>
      <c r="AH1428" s="34">
        <v>2970</v>
      </c>
      <c r="AI1428" s="34">
        <v>0</v>
      </c>
      <c r="AJ1428" s="34">
        <v>0</v>
      </c>
      <c r="AK1428" s="34">
        <v>0</v>
      </c>
      <c r="AL1428" s="34">
        <v>0</v>
      </c>
      <c r="AM1428" s="34">
        <v>19</v>
      </c>
      <c r="AN1428" s="34">
        <v>77</v>
      </c>
      <c r="AO1428" s="34">
        <v>10</v>
      </c>
      <c r="AP1428" s="34">
        <v>35</v>
      </c>
      <c r="AQ1428" s="34">
        <v>5</v>
      </c>
      <c r="AR1428" s="34">
        <v>14</v>
      </c>
      <c r="AS1428" s="34">
        <v>103</v>
      </c>
      <c r="AT1428" s="34">
        <v>101</v>
      </c>
      <c r="AU1428" s="34">
        <f t="shared" si="154"/>
        <v>17398</v>
      </c>
      <c r="AV1428" s="34">
        <f t="shared" si="154"/>
        <v>23034</v>
      </c>
      <c r="AW1428" s="84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</row>
    <row r="1429" spans="1:61" ht="15.75">
      <c r="A1429" s="77"/>
      <c r="B1429" s="8">
        <v>2020</v>
      </c>
      <c r="C1429" s="34">
        <v>0</v>
      </c>
      <c r="D1429" s="34">
        <v>0</v>
      </c>
      <c r="E1429" s="34">
        <v>933</v>
      </c>
      <c r="F1429" s="34">
        <v>2330</v>
      </c>
      <c r="G1429" s="34">
        <v>26</v>
      </c>
      <c r="H1429" s="34">
        <v>127</v>
      </c>
      <c r="I1429" s="34">
        <v>0</v>
      </c>
      <c r="J1429" s="34">
        <v>0</v>
      </c>
      <c r="K1429" s="34">
        <v>4306</v>
      </c>
      <c r="L1429" s="34">
        <v>2885</v>
      </c>
      <c r="M1429" s="34">
        <v>0</v>
      </c>
      <c r="N1429" s="34">
        <v>0</v>
      </c>
      <c r="O1429" s="34">
        <v>0</v>
      </c>
      <c r="P1429" s="34">
        <v>0</v>
      </c>
      <c r="Q1429" s="34">
        <v>1311</v>
      </c>
      <c r="R1429" s="34">
        <v>3380</v>
      </c>
      <c r="S1429" s="34">
        <v>179</v>
      </c>
      <c r="T1429" s="34">
        <v>776</v>
      </c>
      <c r="U1429" s="34">
        <v>657</v>
      </c>
      <c r="V1429" s="34">
        <v>621</v>
      </c>
      <c r="W1429" s="34">
        <v>0</v>
      </c>
      <c r="X1429" s="34">
        <v>0</v>
      </c>
      <c r="Y1429" s="34">
        <v>179</v>
      </c>
      <c r="Z1429" s="34">
        <v>534</v>
      </c>
      <c r="AA1429" s="34">
        <v>211</v>
      </c>
      <c r="AB1429" s="34">
        <v>532</v>
      </c>
      <c r="AC1429" s="34">
        <v>0</v>
      </c>
      <c r="AD1429" s="34">
        <v>0</v>
      </c>
      <c r="AE1429" s="34">
        <v>408</v>
      </c>
      <c r="AF1429" s="34">
        <v>1194</v>
      </c>
      <c r="AG1429" s="34">
        <v>1128</v>
      </c>
      <c r="AH1429" s="34">
        <v>2507</v>
      </c>
      <c r="AI1429" s="34">
        <v>0</v>
      </c>
      <c r="AJ1429" s="34">
        <v>0</v>
      </c>
      <c r="AK1429" s="34">
        <v>118</v>
      </c>
      <c r="AL1429" s="34">
        <v>170</v>
      </c>
      <c r="AM1429" s="34">
        <v>26</v>
      </c>
      <c r="AN1429" s="34">
        <v>115</v>
      </c>
      <c r="AO1429" s="34">
        <v>17</v>
      </c>
      <c r="AP1429" s="34">
        <v>53</v>
      </c>
      <c r="AQ1429" s="34">
        <v>2</v>
      </c>
      <c r="AR1429" s="34">
        <v>6</v>
      </c>
      <c r="AS1429" s="34">
        <v>11</v>
      </c>
      <c r="AT1429" s="34">
        <v>34</v>
      </c>
      <c r="AU1429" s="34">
        <f t="shared" si="154"/>
        <v>9512</v>
      </c>
      <c r="AV1429" s="34">
        <f t="shared" si="154"/>
        <v>15264</v>
      </c>
      <c r="AW1429" s="85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</row>
    <row r="1430" spans="1:61" ht="15.75">
      <c r="A1430" s="75" t="s">
        <v>42</v>
      </c>
      <c r="B1430" s="8">
        <v>2018</v>
      </c>
      <c r="C1430" s="34">
        <v>0</v>
      </c>
      <c r="D1430" s="34">
        <v>0</v>
      </c>
      <c r="E1430" s="34">
        <v>0</v>
      </c>
      <c r="F1430" s="34">
        <v>0</v>
      </c>
      <c r="G1430" s="34">
        <v>0</v>
      </c>
      <c r="H1430" s="34">
        <v>0</v>
      </c>
      <c r="I1430" s="34">
        <v>0</v>
      </c>
      <c r="J1430" s="34">
        <v>0</v>
      </c>
      <c r="K1430" s="34">
        <v>0</v>
      </c>
      <c r="L1430" s="34">
        <v>0</v>
      </c>
      <c r="M1430" s="34">
        <v>0</v>
      </c>
      <c r="N1430" s="34">
        <v>0</v>
      </c>
      <c r="O1430" s="34">
        <v>0</v>
      </c>
      <c r="P1430" s="34">
        <v>0</v>
      </c>
      <c r="Q1430" s="34">
        <v>0</v>
      </c>
      <c r="R1430" s="34">
        <v>0</v>
      </c>
      <c r="S1430" s="34">
        <v>7</v>
      </c>
      <c r="T1430" s="34">
        <v>5</v>
      </c>
      <c r="U1430" s="34">
        <v>0</v>
      </c>
      <c r="V1430" s="34">
        <v>0</v>
      </c>
      <c r="W1430" s="34">
        <v>0</v>
      </c>
      <c r="X1430" s="34">
        <v>0</v>
      </c>
      <c r="Y1430" s="34">
        <v>0</v>
      </c>
      <c r="Z1430" s="34">
        <v>0</v>
      </c>
      <c r="AA1430" s="34">
        <v>0</v>
      </c>
      <c r="AB1430" s="34">
        <v>0</v>
      </c>
      <c r="AC1430" s="34">
        <v>0</v>
      </c>
      <c r="AD1430" s="34">
        <v>0</v>
      </c>
      <c r="AE1430" s="34">
        <v>0</v>
      </c>
      <c r="AF1430" s="34">
        <v>0</v>
      </c>
      <c r="AG1430" s="34">
        <v>0</v>
      </c>
      <c r="AH1430" s="34">
        <v>0</v>
      </c>
      <c r="AI1430" s="34">
        <v>0</v>
      </c>
      <c r="AJ1430" s="34">
        <v>0</v>
      </c>
      <c r="AK1430" s="34">
        <v>0</v>
      </c>
      <c r="AL1430" s="34">
        <v>0</v>
      </c>
      <c r="AM1430" s="34">
        <v>0</v>
      </c>
      <c r="AN1430" s="34">
        <v>0</v>
      </c>
      <c r="AO1430" s="34">
        <v>0</v>
      </c>
      <c r="AP1430" s="34">
        <v>0</v>
      </c>
      <c r="AQ1430" s="34">
        <v>0</v>
      </c>
      <c r="AR1430" s="34">
        <v>0</v>
      </c>
      <c r="AS1430" s="34">
        <v>0</v>
      </c>
      <c r="AT1430" s="34">
        <v>0</v>
      </c>
      <c r="AU1430" s="34">
        <f t="shared" si="154"/>
        <v>7</v>
      </c>
      <c r="AV1430" s="34">
        <f t="shared" si="154"/>
        <v>5</v>
      </c>
      <c r="AW1430" s="83" t="s">
        <v>43</v>
      </c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</row>
    <row r="1431" spans="1:61" ht="15.75">
      <c r="A1431" s="76"/>
      <c r="B1431" s="8">
        <v>2019</v>
      </c>
      <c r="C1431" s="34">
        <v>0</v>
      </c>
      <c r="D1431" s="34">
        <v>0</v>
      </c>
      <c r="E1431" s="34">
        <v>0</v>
      </c>
      <c r="F1431" s="34">
        <v>0</v>
      </c>
      <c r="G1431" s="34">
        <v>0</v>
      </c>
      <c r="H1431" s="34">
        <v>0</v>
      </c>
      <c r="I1431" s="34">
        <v>265</v>
      </c>
      <c r="J1431" s="34">
        <v>400</v>
      </c>
      <c r="K1431" s="34">
        <v>0</v>
      </c>
      <c r="L1431" s="34">
        <v>0</v>
      </c>
      <c r="M1431" s="34">
        <v>0</v>
      </c>
      <c r="N1431" s="34">
        <v>0</v>
      </c>
      <c r="O1431" s="34">
        <v>0</v>
      </c>
      <c r="P1431" s="34">
        <v>0</v>
      </c>
      <c r="Q1431" s="34">
        <v>0</v>
      </c>
      <c r="R1431" s="34">
        <v>0</v>
      </c>
      <c r="S1431" s="34">
        <v>0</v>
      </c>
      <c r="T1431" s="34">
        <v>0</v>
      </c>
      <c r="U1431" s="34">
        <v>0</v>
      </c>
      <c r="V1431" s="34">
        <v>0</v>
      </c>
      <c r="W1431" s="34">
        <v>0</v>
      </c>
      <c r="X1431" s="34">
        <v>0</v>
      </c>
      <c r="Y1431" s="34">
        <v>0</v>
      </c>
      <c r="Z1431" s="34">
        <v>0</v>
      </c>
      <c r="AA1431" s="34">
        <v>0</v>
      </c>
      <c r="AB1431" s="34">
        <v>0</v>
      </c>
      <c r="AC1431" s="34">
        <v>0</v>
      </c>
      <c r="AD1431" s="34">
        <v>0</v>
      </c>
      <c r="AE1431" s="34">
        <v>0</v>
      </c>
      <c r="AF1431" s="34">
        <v>0</v>
      </c>
      <c r="AG1431" s="34">
        <v>0</v>
      </c>
      <c r="AH1431" s="34">
        <v>0</v>
      </c>
      <c r="AI1431" s="34">
        <v>0</v>
      </c>
      <c r="AJ1431" s="34">
        <v>0</v>
      </c>
      <c r="AK1431" s="34">
        <v>0</v>
      </c>
      <c r="AL1431" s="34">
        <v>0</v>
      </c>
      <c r="AM1431" s="34">
        <v>0</v>
      </c>
      <c r="AN1431" s="34">
        <v>0</v>
      </c>
      <c r="AO1431" s="34">
        <v>0</v>
      </c>
      <c r="AP1431" s="34">
        <v>0</v>
      </c>
      <c r="AQ1431" s="34">
        <v>0</v>
      </c>
      <c r="AR1431" s="34">
        <v>0</v>
      </c>
      <c r="AS1431" s="34">
        <v>0</v>
      </c>
      <c r="AT1431" s="34">
        <v>0</v>
      </c>
      <c r="AU1431" s="34">
        <f t="shared" si="154"/>
        <v>265</v>
      </c>
      <c r="AV1431" s="34">
        <f t="shared" si="154"/>
        <v>400</v>
      </c>
      <c r="AW1431" s="84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</row>
    <row r="1432" spans="1:61" ht="15.75">
      <c r="A1432" s="77"/>
      <c r="B1432" s="8">
        <v>2020</v>
      </c>
      <c r="C1432" s="34">
        <v>0</v>
      </c>
      <c r="D1432" s="34">
        <v>0</v>
      </c>
      <c r="E1432" s="34">
        <v>0</v>
      </c>
      <c r="F1432" s="34">
        <v>0</v>
      </c>
      <c r="G1432" s="34">
        <v>0</v>
      </c>
      <c r="H1432" s="34">
        <v>0</v>
      </c>
      <c r="I1432" s="34">
        <v>188</v>
      </c>
      <c r="J1432" s="34">
        <v>269</v>
      </c>
      <c r="K1432" s="34">
        <v>0</v>
      </c>
      <c r="L1432" s="34">
        <v>0</v>
      </c>
      <c r="M1432" s="34">
        <v>0</v>
      </c>
      <c r="N1432" s="34">
        <v>0</v>
      </c>
      <c r="O1432" s="34">
        <v>0</v>
      </c>
      <c r="P1432" s="34">
        <v>0</v>
      </c>
      <c r="Q1432" s="34">
        <v>0</v>
      </c>
      <c r="R1432" s="34">
        <v>0</v>
      </c>
      <c r="S1432" s="34">
        <v>0</v>
      </c>
      <c r="T1432" s="34">
        <v>0</v>
      </c>
      <c r="U1432" s="34">
        <v>0</v>
      </c>
      <c r="V1432" s="34">
        <v>0</v>
      </c>
      <c r="W1432" s="34">
        <v>0</v>
      </c>
      <c r="X1432" s="34">
        <v>0</v>
      </c>
      <c r="Y1432" s="34">
        <v>0</v>
      </c>
      <c r="Z1432" s="34">
        <v>0</v>
      </c>
      <c r="AA1432" s="34">
        <v>0</v>
      </c>
      <c r="AB1432" s="34">
        <v>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0</v>
      </c>
      <c r="AH1432" s="34">
        <v>0</v>
      </c>
      <c r="AI1432" s="34">
        <v>0</v>
      </c>
      <c r="AJ1432" s="34">
        <v>0</v>
      </c>
      <c r="AK1432" s="34">
        <v>0</v>
      </c>
      <c r="AL1432" s="34">
        <v>0</v>
      </c>
      <c r="AM1432" s="34">
        <v>0</v>
      </c>
      <c r="AN1432" s="34">
        <v>0</v>
      </c>
      <c r="AO1432" s="34">
        <v>0</v>
      </c>
      <c r="AP1432" s="34">
        <v>0</v>
      </c>
      <c r="AQ1432" s="34">
        <v>0</v>
      </c>
      <c r="AR1432" s="34">
        <v>0</v>
      </c>
      <c r="AS1432" s="34">
        <v>0</v>
      </c>
      <c r="AT1432" s="34">
        <v>0</v>
      </c>
      <c r="AU1432" s="34">
        <f t="shared" si="154"/>
        <v>188</v>
      </c>
      <c r="AV1432" s="34">
        <f t="shared" si="154"/>
        <v>269</v>
      </c>
      <c r="AW1432" s="85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</row>
    <row r="1433" spans="1:61" ht="15.75">
      <c r="A1433" s="75" t="s">
        <v>44</v>
      </c>
      <c r="B1433" s="8">
        <v>2018</v>
      </c>
      <c r="C1433" s="34">
        <v>18081</v>
      </c>
      <c r="D1433" s="34">
        <v>16347</v>
      </c>
      <c r="E1433" s="34">
        <v>879</v>
      </c>
      <c r="F1433" s="34">
        <v>875</v>
      </c>
      <c r="G1433" s="34">
        <v>0</v>
      </c>
      <c r="H1433" s="34">
        <v>0</v>
      </c>
      <c r="I1433" s="34">
        <v>688</v>
      </c>
      <c r="J1433" s="34">
        <v>642</v>
      </c>
      <c r="K1433" s="34">
        <v>5000</v>
      </c>
      <c r="L1433" s="34">
        <v>3313</v>
      </c>
      <c r="M1433" s="34">
        <v>0</v>
      </c>
      <c r="N1433" s="34">
        <v>0</v>
      </c>
      <c r="O1433" s="34">
        <v>677</v>
      </c>
      <c r="P1433" s="34">
        <v>592</v>
      </c>
      <c r="Q1433" s="34">
        <v>3986</v>
      </c>
      <c r="R1433" s="34">
        <v>4071</v>
      </c>
      <c r="S1433" s="34">
        <v>5</v>
      </c>
      <c r="T1433" s="34">
        <v>15</v>
      </c>
      <c r="U1433" s="34">
        <v>747</v>
      </c>
      <c r="V1433" s="34">
        <v>531</v>
      </c>
      <c r="W1433" s="34">
        <v>0</v>
      </c>
      <c r="X1433" s="34">
        <v>0</v>
      </c>
      <c r="Y1433" s="34">
        <v>1366</v>
      </c>
      <c r="Z1433" s="34">
        <v>1519</v>
      </c>
      <c r="AA1433" s="34">
        <v>16</v>
      </c>
      <c r="AB1433" s="34">
        <v>12</v>
      </c>
      <c r="AC1433" s="34">
        <v>2782</v>
      </c>
      <c r="AD1433" s="34">
        <v>2313</v>
      </c>
      <c r="AE1433" s="34">
        <v>36</v>
      </c>
      <c r="AF1433" s="34">
        <v>205</v>
      </c>
      <c r="AG1433" s="34">
        <v>558</v>
      </c>
      <c r="AH1433" s="34">
        <v>586</v>
      </c>
      <c r="AI1433" s="34">
        <v>4171</v>
      </c>
      <c r="AJ1433" s="34">
        <v>4211</v>
      </c>
      <c r="AK1433" s="34">
        <v>3400</v>
      </c>
      <c r="AL1433" s="34">
        <v>5226</v>
      </c>
      <c r="AM1433" s="34">
        <v>0</v>
      </c>
      <c r="AN1433" s="34">
        <v>0</v>
      </c>
      <c r="AO1433" s="34">
        <v>1769</v>
      </c>
      <c r="AP1433" s="34">
        <v>1701</v>
      </c>
      <c r="AQ1433" s="34">
        <v>0</v>
      </c>
      <c r="AR1433" s="34">
        <v>0</v>
      </c>
      <c r="AS1433" s="34">
        <v>539</v>
      </c>
      <c r="AT1433" s="34">
        <v>424</v>
      </c>
      <c r="AU1433" s="34">
        <f t="shared" si="154"/>
        <v>44700</v>
      </c>
      <c r="AV1433" s="34">
        <f t="shared" si="154"/>
        <v>42583</v>
      </c>
      <c r="AW1433" s="83" t="s">
        <v>273</v>
      </c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</row>
    <row r="1434" spans="1:61" ht="15.75">
      <c r="A1434" s="76"/>
      <c r="B1434" s="8">
        <v>2019</v>
      </c>
      <c r="C1434" s="34">
        <v>16469</v>
      </c>
      <c r="D1434" s="34">
        <v>12952</v>
      </c>
      <c r="E1434" s="34">
        <v>1809</v>
      </c>
      <c r="F1434" s="34">
        <v>1413</v>
      </c>
      <c r="G1434" s="34">
        <v>0</v>
      </c>
      <c r="H1434" s="34">
        <v>0</v>
      </c>
      <c r="I1434" s="34">
        <v>1076</v>
      </c>
      <c r="J1434" s="34">
        <v>891</v>
      </c>
      <c r="K1434" s="34">
        <v>55497</v>
      </c>
      <c r="L1434" s="34">
        <v>35994</v>
      </c>
      <c r="M1434" s="34">
        <v>0</v>
      </c>
      <c r="N1434" s="34">
        <v>0</v>
      </c>
      <c r="O1434" s="34">
        <v>566</v>
      </c>
      <c r="P1434" s="34">
        <v>442</v>
      </c>
      <c r="Q1434" s="34">
        <v>17300</v>
      </c>
      <c r="R1434" s="34">
        <v>18984</v>
      </c>
      <c r="S1434" s="34">
        <v>176</v>
      </c>
      <c r="T1434" s="34">
        <v>212</v>
      </c>
      <c r="U1434" s="34">
        <v>1359</v>
      </c>
      <c r="V1434" s="34">
        <v>3312</v>
      </c>
      <c r="W1434" s="34">
        <v>225</v>
      </c>
      <c r="X1434" s="34">
        <v>227</v>
      </c>
      <c r="Y1434" s="34">
        <v>5789</v>
      </c>
      <c r="Z1434" s="34">
        <v>5998</v>
      </c>
      <c r="AA1434" s="34">
        <v>705</v>
      </c>
      <c r="AB1434" s="34">
        <v>668</v>
      </c>
      <c r="AC1434" s="34">
        <v>3367</v>
      </c>
      <c r="AD1434" s="34">
        <v>2756</v>
      </c>
      <c r="AE1434" s="34">
        <v>0</v>
      </c>
      <c r="AF1434" s="34">
        <v>0</v>
      </c>
      <c r="AG1434" s="34">
        <v>379</v>
      </c>
      <c r="AH1434" s="34">
        <v>459</v>
      </c>
      <c r="AI1434" s="34">
        <v>3781</v>
      </c>
      <c r="AJ1434" s="34">
        <v>3681</v>
      </c>
      <c r="AK1434" s="34">
        <v>9822</v>
      </c>
      <c r="AL1434" s="34">
        <v>10745</v>
      </c>
      <c r="AM1434" s="34">
        <v>0</v>
      </c>
      <c r="AN1434" s="34">
        <v>0</v>
      </c>
      <c r="AO1434" s="34">
        <v>5054</v>
      </c>
      <c r="AP1434" s="34">
        <v>3606</v>
      </c>
      <c r="AQ1434" s="34">
        <v>3</v>
      </c>
      <c r="AR1434" s="34">
        <v>7</v>
      </c>
      <c r="AS1434" s="34">
        <v>6938</v>
      </c>
      <c r="AT1434" s="34">
        <v>7680</v>
      </c>
      <c r="AU1434" s="34">
        <f t="shared" si="154"/>
        <v>130315</v>
      </c>
      <c r="AV1434" s="34">
        <f t="shared" si="154"/>
        <v>110027</v>
      </c>
      <c r="AW1434" s="84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</row>
    <row r="1435" spans="1:61" ht="15.75">
      <c r="A1435" s="77"/>
      <c r="B1435" s="8">
        <v>2020</v>
      </c>
      <c r="C1435" s="34">
        <v>19001</v>
      </c>
      <c r="D1435" s="34">
        <v>19694</v>
      </c>
      <c r="E1435" s="34">
        <v>1930</v>
      </c>
      <c r="F1435" s="34">
        <v>1844</v>
      </c>
      <c r="G1435" s="34">
        <v>58</v>
      </c>
      <c r="H1435" s="34">
        <v>65</v>
      </c>
      <c r="I1435" s="34">
        <v>300</v>
      </c>
      <c r="J1435" s="34">
        <v>244</v>
      </c>
      <c r="K1435" s="34">
        <v>81650</v>
      </c>
      <c r="L1435" s="34">
        <v>68618</v>
      </c>
      <c r="M1435" s="34">
        <v>0</v>
      </c>
      <c r="N1435" s="34">
        <v>0</v>
      </c>
      <c r="O1435" s="34">
        <v>881</v>
      </c>
      <c r="P1435" s="34">
        <v>767</v>
      </c>
      <c r="Q1435" s="34">
        <v>9095</v>
      </c>
      <c r="R1435" s="34">
        <v>8287</v>
      </c>
      <c r="S1435" s="34">
        <v>773</v>
      </c>
      <c r="T1435" s="34">
        <v>779</v>
      </c>
      <c r="U1435" s="34">
        <v>6446</v>
      </c>
      <c r="V1435" s="34">
        <v>5988</v>
      </c>
      <c r="W1435" s="34">
        <v>0</v>
      </c>
      <c r="X1435" s="34">
        <v>0</v>
      </c>
      <c r="Y1435" s="34">
        <v>5353</v>
      </c>
      <c r="Z1435" s="34">
        <v>8751</v>
      </c>
      <c r="AA1435" s="34">
        <v>425</v>
      </c>
      <c r="AB1435" s="34">
        <v>539</v>
      </c>
      <c r="AC1435" s="34">
        <v>6873</v>
      </c>
      <c r="AD1435" s="34">
        <v>7119</v>
      </c>
      <c r="AE1435" s="34">
        <v>0</v>
      </c>
      <c r="AF1435" s="34">
        <v>0</v>
      </c>
      <c r="AG1435" s="34">
        <v>357</v>
      </c>
      <c r="AH1435" s="34">
        <v>432</v>
      </c>
      <c r="AI1435" s="34">
        <v>6335</v>
      </c>
      <c r="AJ1435" s="34">
        <v>6592</v>
      </c>
      <c r="AK1435" s="34">
        <v>5952</v>
      </c>
      <c r="AL1435" s="34">
        <v>7194</v>
      </c>
      <c r="AM1435" s="34">
        <v>0</v>
      </c>
      <c r="AN1435" s="34">
        <v>0</v>
      </c>
      <c r="AO1435" s="34">
        <v>6401</v>
      </c>
      <c r="AP1435" s="34">
        <v>6122</v>
      </c>
      <c r="AQ1435" s="34">
        <v>412</v>
      </c>
      <c r="AR1435" s="34">
        <v>397</v>
      </c>
      <c r="AS1435" s="34">
        <v>1431</v>
      </c>
      <c r="AT1435" s="34">
        <v>1275</v>
      </c>
      <c r="AU1435" s="34">
        <f t="shared" si="154"/>
        <v>153673</v>
      </c>
      <c r="AV1435" s="34">
        <f t="shared" si="154"/>
        <v>144707</v>
      </c>
      <c r="AW1435" s="85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</row>
    <row r="1436" spans="1:61" ht="15.75">
      <c r="A1436" s="75" t="s">
        <v>45</v>
      </c>
      <c r="B1436" s="8">
        <v>2018</v>
      </c>
      <c r="C1436" s="34">
        <v>0</v>
      </c>
      <c r="D1436" s="34">
        <v>0</v>
      </c>
      <c r="E1436" s="34">
        <v>36</v>
      </c>
      <c r="F1436" s="34">
        <v>171</v>
      </c>
      <c r="G1436" s="34">
        <v>5</v>
      </c>
      <c r="H1436" s="34">
        <v>1</v>
      </c>
      <c r="I1436" s="34">
        <v>0</v>
      </c>
      <c r="J1436" s="34">
        <v>0</v>
      </c>
      <c r="K1436" s="34">
        <v>0</v>
      </c>
      <c r="L1436" s="34">
        <v>0</v>
      </c>
      <c r="M1436" s="34">
        <v>0</v>
      </c>
      <c r="N1436" s="34">
        <v>0</v>
      </c>
      <c r="O1436" s="34">
        <v>0</v>
      </c>
      <c r="P1436" s="34">
        <v>0</v>
      </c>
      <c r="Q1436" s="34">
        <v>1</v>
      </c>
      <c r="R1436" s="34">
        <v>6</v>
      </c>
      <c r="S1436" s="34">
        <v>0</v>
      </c>
      <c r="T1436" s="34">
        <v>0</v>
      </c>
      <c r="U1436" s="34">
        <v>14388</v>
      </c>
      <c r="V1436" s="34">
        <v>15503</v>
      </c>
      <c r="W1436" s="34">
        <v>0</v>
      </c>
      <c r="X1436" s="34">
        <v>0</v>
      </c>
      <c r="Y1436" s="34">
        <v>0</v>
      </c>
      <c r="Z1436" s="34">
        <v>0</v>
      </c>
      <c r="AA1436" s="34">
        <v>14</v>
      </c>
      <c r="AB1436" s="34">
        <v>59</v>
      </c>
      <c r="AC1436" s="34">
        <v>142</v>
      </c>
      <c r="AD1436" s="34">
        <v>154</v>
      </c>
      <c r="AE1436" s="34">
        <v>4</v>
      </c>
      <c r="AF1436" s="34">
        <v>19</v>
      </c>
      <c r="AG1436" s="34">
        <v>0</v>
      </c>
      <c r="AH1436" s="34">
        <v>0</v>
      </c>
      <c r="AI1436" s="34">
        <v>629</v>
      </c>
      <c r="AJ1436" s="34">
        <v>689</v>
      </c>
      <c r="AK1436" s="34">
        <v>20210</v>
      </c>
      <c r="AL1436" s="34">
        <v>26879</v>
      </c>
      <c r="AM1436" s="34">
        <v>0</v>
      </c>
      <c r="AN1436" s="34">
        <v>0</v>
      </c>
      <c r="AO1436" s="34">
        <v>0</v>
      </c>
      <c r="AP1436" s="34">
        <v>0</v>
      </c>
      <c r="AQ1436" s="34">
        <v>6708</v>
      </c>
      <c r="AR1436" s="34">
        <v>7417</v>
      </c>
      <c r="AS1436" s="34">
        <v>1808</v>
      </c>
      <c r="AT1436" s="34">
        <v>1966</v>
      </c>
      <c r="AU1436" s="34">
        <f t="shared" si="154"/>
        <v>43945</v>
      </c>
      <c r="AV1436" s="34">
        <f t="shared" si="154"/>
        <v>52864</v>
      </c>
      <c r="AW1436" s="83" t="s">
        <v>274</v>
      </c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</row>
    <row r="1437" spans="1:61" ht="15.75">
      <c r="A1437" s="76"/>
      <c r="B1437" s="8">
        <v>2019</v>
      </c>
      <c r="C1437" s="34">
        <v>0</v>
      </c>
      <c r="D1437" s="34">
        <v>0</v>
      </c>
      <c r="E1437" s="34">
        <v>14</v>
      </c>
      <c r="F1437" s="34">
        <v>71</v>
      </c>
      <c r="G1437" s="34">
        <v>11</v>
      </c>
      <c r="H1437" s="34">
        <v>51</v>
      </c>
      <c r="I1437" s="34">
        <v>85</v>
      </c>
      <c r="J1437" s="34">
        <v>209</v>
      </c>
      <c r="K1437" s="34">
        <v>0</v>
      </c>
      <c r="L1437" s="34">
        <v>0</v>
      </c>
      <c r="M1437" s="34">
        <v>0</v>
      </c>
      <c r="N1437" s="34">
        <v>0</v>
      </c>
      <c r="O1437" s="34">
        <v>0</v>
      </c>
      <c r="P1437" s="34">
        <v>0</v>
      </c>
      <c r="Q1437" s="34">
        <v>4</v>
      </c>
      <c r="R1437" s="34">
        <v>12</v>
      </c>
      <c r="S1437" s="34">
        <v>0</v>
      </c>
      <c r="T1437" s="34">
        <v>0</v>
      </c>
      <c r="U1437" s="34">
        <v>16621</v>
      </c>
      <c r="V1437" s="34">
        <v>16818</v>
      </c>
      <c r="W1437" s="34">
        <v>0</v>
      </c>
      <c r="X1437" s="34">
        <v>0</v>
      </c>
      <c r="Y1437" s="34">
        <v>0</v>
      </c>
      <c r="Z1437" s="34">
        <v>0</v>
      </c>
      <c r="AA1437" s="34">
        <v>18</v>
      </c>
      <c r="AB1437" s="34">
        <v>65</v>
      </c>
      <c r="AC1437" s="34">
        <v>0</v>
      </c>
      <c r="AD1437" s="34">
        <v>0</v>
      </c>
      <c r="AE1437" s="34">
        <v>20</v>
      </c>
      <c r="AF1437" s="34">
        <v>58</v>
      </c>
      <c r="AG1437" s="34">
        <v>0</v>
      </c>
      <c r="AH1437" s="34">
        <v>7</v>
      </c>
      <c r="AI1437" s="34">
        <v>2988</v>
      </c>
      <c r="AJ1437" s="34">
        <v>3112</v>
      </c>
      <c r="AK1437" s="34">
        <v>11029</v>
      </c>
      <c r="AL1437" s="34">
        <v>13531</v>
      </c>
      <c r="AM1437" s="34">
        <v>0</v>
      </c>
      <c r="AN1437" s="34">
        <v>0</v>
      </c>
      <c r="AO1437" s="34">
        <v>0</v>
      </c>
      <c r="AP1437" s="34">
        <v>0</v>
      </c>
      <c r="AQ1437" s="34">
        <v>5346</v>
      </c>
      <c r="AR1437" s="34">
        <v>5563</v>
      </c>
      <c r="AS1437" s="34">
        <v>0</v>
      </c>
      <c r="AT1437" s="34">
        <v>0</v>
      </c>
      <c r="AU1437" s="34">
        <f t="shared" si="154"/>
        <v>36136</v>
      </c>
      <c r="AV1437" s="34">
        <f t="shared" si="154"/>
        <v>39497</v>
      </c>
      <c r="AW1437" s="84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</row>
    <row r="1438" spans="1:61" ht="15.75">
      <c r="A1438" s="77"/>
      <c r="B1438" s="8">
        <v>2020</v>
      </c>
      <c r="C1438" s="34">
        <v>0</v>
      </c>
      <c r="D1438" s="34">
        <v>0</v>
      </c>
      <c r="E1438" s="34">
        <v>65</v>
      </c>
      <c r="F1438" s="34">
        <v>262</v>
      </c>
      <c r="G1438" s="34">
        <v>3</v>
      </c>
      <c r="H1438" s="34">
        <v>12</v>
      </c>
      <c r="I1438" s="34">
        <v>21</v>
      </c>
      <c r="J1438" s="34">
        <v>40</v>
      </c>
      <c r="K1438" s="34">
        <v>0</v>
      </c>
      <c r="L1438" s="34">
        <v>0</v>
      </c>
      <c r="M1438" s="34">
        <v>0</v>
      </c>
      <c r="N1438" s="34">
        <v>0</v>
      </c>
      <c r="O1438" s="34">
        <v>0</v>
      </c>
      <c r="P1438" s="34">
        <v>0</v>
      </c>
      <c r="Q1438" s="34">
        <v>24</v>
      </c>
      <c r="R1438" s="34">
        <v>99</v>
      </c>
      <c r="S1438" s="34">
        <v>0</v>
      </c>
      <c r="T1438" s="34">
        <v>0</v>
      </c>
      <c r="U1438" s="34">
        <v>18245</v>
      </c>
      <c r="V1438" s="34">
        <v>20284</v>
      </c>
      <c r="W1438" s="34">
        <v>0</v>
      </c>
      <c r="X1438" s="34">
        <v>0</v>
      </c>
      <c r="Y1438" s="34">
        <v>0</v>
      </c>
      <c r="Z1438" s="34">
        <v>0</v>
      </c>
      <c r="AA1438" s="34">
        <v>1</v>
      </c>
      <c r="AB1438" s="34">
        <v>3</v>
      </c>
      <c r="AC1438" s="34">
        <v>9</v>
      </c>
      <c r="AD1438" s="34">
        <v>15</v>
      </c>
      <c r="AE1438" s="34">
        <v>14</v>
      </c>
      <c r="AF1438" s="34">
        <v>66</v>
      </c>
      <c r="AG1438" s="34">
        <v>0</v>
      </c>
      <c r="AH1438" s="34">
        <v>0</v>
      </c>
      <c r="AI1438" s="34">
        <v>3082</v>
      </c>
      <c r="AJ1438" s="34">
        <v>3430</v>
      </c>
      <c r="AK1438" s="34">
        <v>3857</v>
      </c>
      <c r="AL1438" s="34">
        <v>4189</v>
      </c>
      <c r="AM1438" s="34">
        <v>0</v>
      </c>
      <c r="AN1438" s="34">
        <v>0</v>
      </c>
      <c r="AO1438" s="34">
        <v>0</v>
      </c>
      <c r="AP1438" s="34">
        <v>0</v>
      </c>
      <c r="AQ1438" s="34">
        <v>13499</v>
      </c>
      <c r="AR1438" s="34">
        <v>14215</v>
      </c>
      <c r="AS1438" s="34">
        <v>0</v>
      </c>
      <c r="AT1438" s="34">
        <v>0</v>
      </c>
      <c r="AU1438" s="34">
        <f t="shared" si="154"/>
        <v>38820</v>
      </c>
      <c r="AV1438" s="34">
        <f t="shared" si="154"/>
        <v>42615</v>
      </c>
      <c r="AW1438" s="85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</row>
    <row r="1439" spans="1:61" ht="15.75">
      <c r="A1439" s="75" t="s">
        <v>46</v>
      </c>
      <c r="B1439" s="8">
        <v>2018</v>
      </c>
      <c r="C1439" s="34">
        <v>0</v>
      </c>
      <c r="D1439" s="34">
        <v>0</v>
      </c>
      <c r="E1439" s="34">
        <v>0</v>
      </c>
      <c r="F1439" s="34">
        <v>0</v>
      </c>
      <c r="G1439" s="34">
        <v>0</v>
      </c>
      <c r="H1439" s="34">
        <v>0</v>
      </c>
      <c r="I1439" s="34">
        <v>0</v>
      </c>
      <c r="J1439" s="34">
        <v>0</v>
      </c>
      <c r="K1439" s="34">
        <v>0</v>
      </c>
      <c r="L1439" s="34">
        <v>0</v>
      </c>
      <c r="M1439" s="34">
        <v>0</v>
      </c>
      <c r="N1439" s="34">
        <v>0</v>
      </c>
      <c r="O1439" s="34">
        <v>0</v>
      </c>
      <c r="P1439" s="34">
        <v>0</v>
      </c>
      <c r="Q1439" s="34">
        <v>0</v>
      </c>
      <c r="R1439" s="34">
        <v>0</v>
      </c>
      <c r="S1439" s="34">
        <v>0</v>
      </c>
      <c r="T1439" s="34">
        <v>0</v>
      </c>
      <c r="U1439" s="34">
        <v>0</v>
      </c>
      <c r="V1439" s="34">
        <v>0</v>
      </c>
      <c r="W1439" s="34">
        <v>0</v>
      </c>
      <c r="X1439" s="34">
        <v>0</v>
      </c>
      <c r="Y1439" s="34">
        <v>0</v>
      </c>
      <c r="Z1439" s="34">
        <v>0</v>
      </c>
      <c r="AA1439" s="34">
        <v>0</v>
      </c>
      <c r="AB1439" s="34">
        <v>0</v>
      </c>
      <c r="AC1439" s="34">
        <v>0</v>
      </c>
      <c r="AD1439" s="34">
        <v>0</v>
      </c>
      <c r="AE1439" s="34">
        <v>0</v>
      </c>
      <c r="AF1439" s="34">
        <v>0</v>
      </c>
      <c r="AG1439" s="34">
        <v>0</v>
      </c>
      <c r="AH1439" s="34">
        <v>0</v>
      </c>
      <c r="AI1439" s="34">
        <v>0</v>
      </c>
      <c r="AJ1439" s="34">
        <v>0</v>
      </c>
      <c r="AK1439" s="34">
        <v>0</v>
      </c>
      <c r="AL1439" s="34">
        <v>0</v>
      </c>
      <c r="AM1439" s="34">
        <v>0</v>
      </c>
      <c r="AN1439" s="34">
        <v>0</v>
      </c>
      <c r="AO1439" s="34">
        <v>0</v>
      </c>
      <c r="AP1439" s="34">
        <v>0</v>
      </c>
      <c r="AQ1439" s="34">
        <v>0</v>
      </c>
      <c r="AR1439" s="34">
        <v>0</v>
      </c>
      <c r="AS1439" s="34">
        <v>0</v>
      </c>
      <c r="AT1439" s="34">
        <v>0</v>
      </c>
      <c r="AU1439" s="34">
        <f t="shared" si="154"/>
        <v>0</v>
      </c>
      <c r="AV1439" s="34">
        <f t="shared" si="154"/>
        <v>0</v>
      </c>
      <c r="AW1439" s="83" t="s">
        <v>275</v>
      </c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</row>
    <row r="1440" spans="1:61" ht="15.75">
      <c r="A1440" s="76"/>
      <c r="B1440" s="8">
        <v>2019</v>
      </c>
      <c r="C1440" s="34">
        <v>0</v>
      </c>
      <c r="D1440" s="34">
        <v>0</v>
      </c>
      <c r="E1440" s="34">
        <v>0</v>
      </c>
      <c r="F1440" s="34">
        <v>0</v>
      </c>
      <c r="G1440" s="34">
        <v>0</v>
      </c>
      <c r="H1440" s="34">
        <v>0</v>
      </c>
      <c r="I1440" s="34">
        <v>0</v>
      </c>
      <c r="J1440" s="34">
        <v>0</v>
      </c>
      <c r="K1440" s="34">
        <v>0</v>
      </c>
      <c r="L1440" s="34">
        <v>0</v>
      </c>
      <c r="M1440" s="34">
        <v>0</v>
      </c>
      <c r="N1440" s="34">
        <v>0</v>
      </c>
      <c r="O1440" s="34">
        <v>0</v>
      </c>
      <c r="P1440" s="34">
        <v>0</v>
      </c>
      <c r="Q1440" s="34">
        <v>0</v>
      </c>
      <c r="R1440" s="34">
        <v>0</v>
      </c>
      <c r="S1440" s="34">
        <v>0</v>
      </c>
      <c r="T1440" s="34">
        <v>0</v>
      </c>
      <c r="U1440" s="34">
        <v>0</v>
      </c>
      <c r="V1440" s="34">
        <v>0</v>
      </c>
      <c r="W1440" s="34">
        <v>0</v>
      </c>
      <c r="X1440" s="34">
        <v>0</v>
      </c>
      <c r="Y1440" s="34">
        <v>0</v>
      </c>
      <c r="Z1440" s="34">
        <v>0</v>
      </c>
      <c r="AA1440" s="34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0</v>
      </c>
      <c r="AJ1440" s="34">
        <v>0</v>
      </c>
      <c r="AK1440" s="34">
        <v>0</v>
      </c>
      <c r="AL1440" s="34">
        <v>0</v>
      </c>
      <c r="AM1440" s="34">
        <v>0</v>
      </c>
      <c r="AN1440" s="34">
        <v>0</v>
      </c>
      <c r="AO1440" s="34">
        <v>0</v>
      </c>
      <c r="AP1440" s="34">
        <v>0</v>
      </c>
      <c r="AQ1440" s="34">
        <v>0</v>
      </c>
      <c r="AR1440" s="34">
        <v>0</v>
      </c>
      <c r="AS1440" s="34">
        <v>0</v>
      </c>
      <c r="AT1440" s="34">
        <v>0</v>
      </c>
      <c r="AU1440" s="34">
        <f t="shared" si="154"/>
        <v>0</v>
      </c>
      <c r="AV1440" s="34">
        <f t="shared" si="154"/>
        <v>0</v>
      </c>
      <c r="AW1440" s="84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</row>
    <row r="1441" spans="1:61" ht="15.75">
      <c r="A1441" s="77"/>
      <c r="B1441" s="8">
        <v>2020</v>
      </c>
      <c r="C1441" s="34">
        <v>0</v>
      </c>
      <c r="D1441" s="34">
        <v>0</v>
      </c>
      <c r="E1441" s="34">
        <v>0</v>
      </c>
      <c r="F1441" s="34">
        <v>0</v>
      </c>
      <c r="G1441" s="34">
        <v>0</v>
      </c>
      <c r="H1441" s="34">
        <v>0</v>
      </c>
      <c r="I1441" s="34">
        <v>0</v>
      </c>
      <c r="J1441" s="34">
        <v>0</v>
      </c>
      <c r="K1441" s="34">
        <v>0</v>
      </c>
      <c r="L1441" s="34">
        <v>0</v>
      </c>
      <c r="M1441" s="34">
        <v>0</v>
      </c>
      <c r="N1441" s="34">
        <v>0</v>
      </c>
      <c r="O1441" s="34">
        <v>0</v>
      </c>
      <c r="P1441" s="34">
        <v>0</v>
      </c>
      <c r="Q1441" s="34">
        <v>0</v>
      </c>
      <c r="R1441" s="34">
        <v>0</v>
      </c>
      <c r="S1441" s="34">
        <v>0</v>
      </c>
      <c r="T1441" s="34">
        <v>0</v>
      </c>
      <c r="U1441" s="34">
        <v>0</v>
      </c>
      <c r="V1441" s="34">
        <v>0</v>
      </c>
      <c r="W1441" s="34">
        <v>0</v>
      </c>
      <c r="X1441" s="34">
        <v>0</v>
      </c>
      <c r="Y1441" s="34">
        <v>0</v>
      </c>
      <c r="Z1441" s="34">
        <v>0</v>
      </c>
      <c r="AA1441" s="34">
        <v>0</v>
      </c>
      <c r="AB1441" s="34">
        <v>0</v>
      </c>
      <c r="AC1441" s="34">
        <v>0</v>
      </c>
      <c r="AD1441" s="34">
        <v>0</v>
      </c>
      <c r="AE1441" s="34">
        <v>0</v>
      </c>
      <c r="AF1441" s="34">
        <v>0</v>
      </c>
      <c r="AG1441" s="34">
        <v>0</v>
      </c>
      <c r="AH1441" s="34">
        <v>0</v>
      </c>
      <c r="AI1441" s="34">
        <v>0</v>
      </c>
      <c r="AJ1441" s="34">
        <v>0</v>
      </c>
      <c r="AK1441" s="34">
        <v>0</v>
      </c>
      <c r="AL1441" s="34">
        <v>0</v>
      </c>
      <c r="AM1441" s="34">
        <v>0</v>
      </c>
      <c r="AN1441" s="34">
        <v>0</v>
      </c>
      <c r="AO1441" s="34">
        <v>0</v>
      </c>
      <c r="AP1441" s="34">
        <v>0</v>
      </c>
      <c r="AQ1441" s="34">
        <v>0</v>
      </c>
      <c r="AR1441" s="34">
        <v>0</v>
      </c>
      <c r="AS1441" s="34">
        <v>0</v>
      </c>
      <c r="AT1441" s="34">
        <v>0</v>
      </c>
      <c r="AU1441" s="34">
        <f t="shared" si="154"/>
        <v>0</v>
      </c>
      <c r="AV1441" s="34">
        <f t="shared" si="154"/>
        <v>0</v>
      </c>
      <c r="AW1441" s="85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</row>
    <row r="1442" spans="1:61" ht="15.75">
      <c r="A1442" s="75" t="s">
        <v>47</v>
      </c>
      <c r="B1442" s="8">
        <v>2018</v>
      </c>
      <c r="C1442" s="34">
        <v>11</v>
      </c>
      <c r="D1442" s="34">
        <v>18</v>
      </c>
      <c r="E1442" s="34">
        <v>12</v>
      </c>
      <c r="F1442" s="34">
        <v>21</v>
      </c>
      <c r="G1442" s="34">
        <v>0</v>
      </c>
      <c r="H1442" s="34">
        <v>0</v>
      </c>
      <c r="I1442" s="34">
        <v>0</v>
      </c>
      <c r="J1442" s="34">
        <v>0</v>
      </c>
      <c r="K1442" s="34">
        <v>0</v>
      </c>
      <c r="L1442" s="34">
        <v>0</v>
      </c>
      <c r="M1442" s="34">
        <v>0</v>
      </c>
      <c r="N1442" s="34">
        <v>0</v>
      </c>
      <c r="O1442" s="34">
        <v>0</v>
      </c>
      <c r="P1442" s="34">
        <v>0</v>
      </c>
      <c r="Q1442" s="34">
        <v>2094</v>
      </c>
      <c r="R1442" s="34">
        <v>3352</v>
      </c>
      <c r="S1442" s="34">
        <v>0</v>
      </c>
      <c r="T1442" s="34">
        <v>0</v>
      </c>
      <c r="U1442" s="34">
        <v>0</v>
      </c>
      <c r="V1442" s="34">
        <v>0</v>
      </c>
      <c r="W1442" s="34">
        <v>0</v>
      </c>
      <c r="X1442" s="34">
        <v>0</v>
      </c>
      <c r="Y1442" s="34">
        <v>0</v>
      </c>
      <c r="Z1442" s="34">
        <v>0</v>
      </c>
      <c r="AA1442" s="34">
        <v>20</v>
      </c>
      <c r="AB1442" s="34">
        <v>52</v>
      </c>
      <c r="AC1442" s="34">
        <v>0</v>
      </c>
      <c r="AD1442" s="34">
        <v>0</v>
      </c>
      <c r="AE1442" s="34">
        <v>3</v>
      </c>
      <c r="AF1442" s="34">
        <v>34</v>
      </c>
      <c r="AG1442" s="34">
        <v>0</v>
      </c>
      <c r="AH1442" s="34">
        <v>0</v>
      </c>
      <c r="AI1442" s="34">
        <v>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4">
        <v>0</v>
      </c>
      <c r="AQ1442" s="34">
        <v>0</v>
      </c>
      <c r="AR1442" s="34">
        <v>0</v>
      </c>
      <c r="AS1442" s="34">
        <v>0</v>
      </c>
      <c r="AT1442" s="34">
        <v>0</v>
      </c>
      <c r="AU1442" s="34">
        <f t="shared" ref="AU1442:AU1447" si="155">SUM(C1442,E1442,G1442,I1442,K1442,M1442,O1442,Q1442,S1442,U1442,W1442,Y1442,AA1442,AC1442,AE1442,AG1442,AI1442,AK1442,AM1442,AO1442,AQ1442,AS1442)</f>
        <v>2140</v>
      </c>
      <c r="AV1442" s="34">
        <f t="shared" ref="AV1442:AV1447" si="156">SUM(D1442,F1442,H1442,J1442,L1442,N1442,P1442,R1442,T1442,V1442,X1442,Z1442,AB1442,AD1442,AF1442,AH1442,AJ1442,AL1442,AN1442,AP1442,AR1442,AT1442)</f>
        <v>3477</v>
      </c>
      <c r="AW1442" s="83" t="s">
        <v>48</v>
      </c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</row>
    <row r="1443" spans="1:61" ht="15.75">
      <c r="A1443" s="76"/>
      <c r="B1443" s="8">
        <v>2019</v>
      </c>
      <c r="C1443" s="34">
        <v>20</v>
      </c>
      <c r="D1443" s="34">
        <v>23</v>
      </c>
      <c r="E1443" s="34">
        <v>2</v>
      </c>
      <c r="F1443" s="34">
        <v>4</v>
      </c>
      <c r="G1443" s="34">
        <v>4</v>
      </c>
      <c r="H1443" s="34">
        <v>6</v>
      </c>
      <c r="I1443" s="34">
        <v>0</v>
      </c>
      <c r="J1443" s="34">
        <v>0</v>
      </c>
      <c r="K1443" s="34">
        <v>0</v>
      </c>
      <c r="L1443" s="34">
        <v>0</v>
      </c>
      <c r="M1443" s="34">
        <v>0</v>
      </c>
      <c r="N1443" s="34">
        <v>0</v>
      </c>
      <c r="O1443" s="34">
        <v>0</v>
      </c>
      <c r="P1443" s="34">
        <v>0</v>
      </c>
      <c r="Q1443" s="34">
        <v>2050</v>
      </c>
      <c r="R1443" s="34">
        <v>3203</v>
      </c>
      <c r="S1443" s="34">
        <v>0</v>
      </c>
      <c r="T1443" s="34">
        <v>0</v>
      </c>
      <c r="U1443" s="34">
        <v>0</v>
      </c>
      <c r="V1443" s="34">
        <v>0</v>
      </c>
      <c r="W1443" s="34">
        <v>0</v>
      </c>
      <c r="X1443" s="34">
        <v>0</v>
      </c>
      <c r="Y1443" s="34">
        <v>0</v>
      </c>
      <c r="Z1443" s="34">
        <v>0</v>
      </c>
      <c r="AA1443" s="34">
        <v>0</v>
      </c>
      <c r="AB1443" s="34">
        <v>0</v>
      </c>
      <c r="AC1443" s="34">
        <v>0</v>
      </c>
      <c r="AD1443" s="34">
        <v>0</v>
      </c>
      <c r="AE1443" s="34">
        <v>1</v>
      </c>
      <c r="AF1443" s="34">
        <v>19</v>
      </c>
      <c r="AG1443" s="34">
        <v>0</v>
      </c>
      <c r="AH1443" s="34">
        <v>0</v>
      </c>
      <c r="AI1443" s="34">
        <v>0</v>
      </c>
      <c r="AJ1443" s="34">
        <v>0</v>
      </c>
      <c r="AK1443" s="34">
        <v>0</v>
      </c>
      <c r="AL1443" s="34">
        <v>0</v>
      </c>
      <c r="AM1443" s="34">
        <v>0</v>
      </c>
      <c r="AN1443" s="34">
        <v>0</v>
      </c>
      <c r="AO1443" s="34">
        <v>0</v>
      </c>
      <c r="AP1443" s="34">
        <v>0</v>
      </c>
      <c r="AQ1443" s="34">
        <v>0</v>
      </c>
      <c r="AR1443" s="34">
        <v>0</v>
      </c>
      <c r="AS1443" s="34">
        <v>0</v>
      </c>
      <c r="AT1443" s="34">
        <v>0</v>
      </c>
      <c r="AU1443" s="34">
        <f t="shared" si="155"/>
        <v>2077</v>
      </c>
      <c r="AV1443" s="34">
        <f t="shared" si="156"/>
        <v>3255</v>
      </c>
      <c r="AW1443" s="84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</row>
    <row r="1444" spans="1:61" ht="15.75">
      <c r="A1444" s="77"/>
      <c r="B1444" s="8">
        <v>2020</v>
      </c>
      <c r="C1444" s="34">
        <v>0</v>
      </c>
      <c r="D1444" s="34">
        <v>0</v>
      </c>
      <c r="E1444" s="34">
        <v>3</v>
      </c>
      <c r="F1444" s="34">
        <v>4</v>
      </c>
      <c r="G1444" s="34">
        <v>0</v>
      </c>
      <c r="H1444" s="34">
        <v>0</v>
      </c>
      <c r="I1444" s="34">
        <v>0</v>
      </c>
      <c r="J1444" s="34">
        <v>0</v>
      </c>
      <c r="K1444" s="34">
        <v>0</v>
      </c>
      <c r="L1444" s="34">
        <v>0</v>
      </c>
      <c r="M1444" s="34">
        <v>0</v>
      </c>
      <c r="N1444" s="34">
        <v>0</v>
      </c>
      <c r="O1444" s="34">
        <v>0</v>
      </c>
      <c r="P1444" s="34">
        <v>0</v>
      </c>
      <c r="Q1444" s="34">
        <v>2117</v>
      </c>
      <c r="R1444" s="34">
        <v>3672</v>
      </c>
      <c r="S1444" s="34">
        <v>0</v>
      </c>
      <c r="T1444" s="34">
        <v>0</v>
      </c>
      <c r="U1444" s="34">
        <v>0</v>
      </c>
      <c r="V1444" s="34">
        <v>0</v>
      </c>
      <c r="W1444" s="34">
        <v>0</v>
      </c>
      <c r="X1444" s="34">
        <v>0</v>
      </c>
      <c r="Y1444" s="34">
        <v>0</v>
      </c>
      <c r="Z1444" s="34">
        <v>0</v>
      </c>
      <c r="AA1444" s="34">
        <v>0</v>
      </c>
      <c r="AB1444" s="34">
        <v>0</v>
      </c>
      <c r="AC1444" s="34">
        <v>0</v>
      </c>
      <c r="AD1444" s="34">
        <v>0</v>
      </c>
      <c r="AE1444" s="34">
        <v>7</v>
      </c>
      <c r="AF1444" s="34">
        <v>69</v>
      </c>
      <c r="AG1444" s="34">
        <v>0</v>
      </c>
      <c r="AH1444" s="34">
        <v>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0</v>
      </c>
      <c r="AN1444" s="34">
        <v>0</v>
      </c>
      <c r="AO1444" s="34">
        <v>0</v>
      </c>
      <c r="AP1444" s="34">
        <v>0</v>
      </c>
      <c r="AQ1444" s="34">
        <v>0</v>
      </c>
      <c r="AR1444" s="34">
        <v>0</v>
      </c>
      <c r="AS1444" s="34">
        <v>0</v>
      </c>
      <c r="AT1444" s="34">
        <v>0</v>
      </c>
      <c r="AU1444" s="34">
        <f t="shared" si="155"/>
        <v>2127</v>
      </c>
      <c r="AV1444" s="34">
        <f t="shared" si="156"/>
        <v>3745</v>
      </c>
      <c r="AW1444" s="85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</row>
    <row r="1445" spans="1:61" ht="15.75">
      <c r="A1445" s="75" t="s">
        <v>120</v>
      </c>
      <c r="B1445" s="8">
        <v>2018</v>
      </c>
      <c r="C1445" s="34">
        <f>SUM(C1379,C1382,C1385,C1388,C1391,C1394,C1397,C1400,C1403,C1406,C1409,C1412,C1415,C1418,C1421,C1424,C1427,C1430,C1433,C1436,C1439,C1442)</f>
        <v>64198</v>
      </c>
      <c r="D1445" s="34">
        <f t="shared" ref="D1445:AT1447" si="157">SUM(D1379,D1382,D1385,D1388,D1391,D1394,D1397,D1400,D1403,D1406,D1409,D1412,D1415,D1418,D1421,D1424,D1427,D1430,D1433,D1436,D1439,D1442)</f>
        <v>71387</v>
      </c>
      <c r="E1445" s="34">
        <f t="shared" si="157"/>
        <v>47551</v>
      </c>
      <c r="F1445" s="34">
        <f t="shared" si="157"/>
        <v>71256</v>
      </c>
      <c r="G1445" s="34">
        <f t="shared" si="157"/>
        <v>13379</v>
      </c>
      <c r="H1445" s="34">
        <f t="shared" si="157"/>
        <v>23805</v>
      </c>
      <c r="I1445" s="34">
        <f t="shared" si="157"/>
        <v>735</v>
      </c>
      <c r="J1445" s="34">
        <f t="shared" si="157"/>
        <v>790</v>
      </c>
      <c r="K1445" s="34">
        <f t="shared" si="157"/>
        <v>11657</v>
      </c>
      <c r="L1445" s="34">
        <f t="shared" si="157"/>
        <v>7602</v>
      </c>
      <c r="M1445" s="34">
        <f t="shared" si="157"/>
        <v>110</v>
      </c>
      <c r="N1445" s="34">
        <f t="shared" si="157"/>
        <v>233</v>
      </c>
      <c r="O1445" s="34">
        <f t="shared" si="157"/>
        <v>765</v>
      </c>
      <c r="P1445" s="34">
        <f t="shared" si="157"/>
        <v>818</v>
      </c>
      <c r="Q1445" s="34">
        <f t="shared" si="157"/>
        <v>74952</v>
      </c>
      <c r="R1445" s="34">
        <f t="shared" si="157"/>
        <v>141758</v>
      </c>
      <c r="S1445" s="34">
        <f t="shared" si="157"/>
        <v>586</v>
      </c>
      <c r="T1445" s="34">
        <f t="shared" si="157"/>
        <v>962</v>
      </c>
      <c r="U1445" s="34">
        <f t="shared" si="157"/>
        <v>16624</v>
      </c>
      <c r="V1445" s="34">
        <f t="shared" si="157"/>
        <v>18342</v>
      </c>
      <c r="W1445" s="34">
        <f t="shared" si="157"/>
        <v>4338</v>
      </c>
      <c r="X1445" s="34">
        <f t="shared" si="157"/>
        <v>4559</v>
      </c>
      <c r="Y1445" s="34">
        <f t="shared" si="157"/>
        <v>6840</v>
      </c>
      <c r="Z1445" s="34">
        <f t="shared" si="157"/>
        <v>12680</v>
      </c>
      <c r="AA1445" s="34">
        <f t="shared" si="157"/>
        <v>22683</v>
      </c>
      <c r="AB1445" s="34">
        <f t="shared" si="157"/>
        <v>30699</v>
      </c>
      <c r="AC1445" s="34">
        <f t="shared" si="157"/>
        <v>3078</v>
      </c>
      <c r="AD1445" s="34">
        <f t="shared" si="157"/>
        <v>2662</v>
      </c>
      <c r="AE1445" s="34">
        <f t="shared" si="157"/>
        <v>14591</v>
      </c>
      <c r="AF1445" s="34">
        <f t="shared" si="157"/>
        <v>27566</v>
      </c>
      <c r="AG1445" s="34">
        <f t="shared" si="157"/>
        <v>26261</v>
      </c>
      <c r="AH1445" s="34">
        <f t="shared" si="157"/>
        <v>57119</v>
      </c>
      <c r="AI1445" s="34">
        <f t="shared" si="157"/>
        <v>6756</v>
      </c>
      <c r="AJ1445" s="34">
        <f t="shared" si="157"/>
        <v>8057</v>
      </c>
      <c r="AK1445" s="34">
        <f t="shared" si="157"/>
        <v>64968</v>
      </c>
      <c r="AL1445" s="34">
        <f t="shared" si="157"/>
        <v>90925</v>
      </c>
      <c r="AM1445" s="34">
        <f t="shared" si="157"/>
        <v>498</v>
      </c>
      <c r="AN1445" s="34">
        <f t="shared" si="157"/>
        <v>1042</v>
      </c>
      <c r="AO1445" s="34">
        <f t="shared" si="157"/>
        <v>7270</v>
      </c>
      <c r="AP1445" s="34">
        <f t="shared" si="157"/>
        <v>19489</v>
      </c>
      <c r="AQ1445" s="34">
        <f t="shared" si="157"/>
        <v>8600</v>
      </c>
      <c r="AR1445" s="34">
        <f t="shared" si="157"/>
        <v>9752</v>
      </c>
      <c r="AS1445" s="34">
        <f t="shared" si="157"/>
        <v>10722</v>
      </c>
      <c r="AT1445" s="34">
        <f t="shared" si="157"/>
        <v>11668</v>
      </c>
      <c r="AU1445" s="34">
        <f t="shared" si="155"/>
        <v>407162</v>
      </c>
      <c r="AV1445" s="34">
        <f>SUM(D1445,F1445,H1445,J1445,L1445,N1445,P1445,R1445,T1445,V1445,X1445,Z1445,AB1445,AD1445,AF1445,AH1445,AJ1445,AL1445,AN1445,AP1445,AR1445,AT1445)</f>
        <v>613171</v>
      </c>
      <c r="AW1445" s="83" t="s">
        <v>82</v>
      </c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</row>
    <row r="1446" spans="1:61" ht="15.75">
      <c r="A1446" s="76"/>
      <c r="B1446" s="8">
        <v>2019</v>
      </c>
      <c r="C1446" s="34">
        <f t="shared" ref="C1446:R1447" si="158">SUM(C1380,C1383,C1386,C1389,C1392,C1395,C1398,C1401,C1404,C1407,C1410,C1413,C1416,C1419,C1422,C1425,C1428,C1431,C1434,C1437,C1440,C1443)</f>
        <v>61264.51</v>
      </c>
      <c r="D1446" s="34">
        <f t="shared" si="158"/>
        <v>64236.060691999999</v>
      </c>
      <c r="E1446" s="34">
        <f t="shared" si="158"/>
        <v>132748.46899999998</v>
      </c>
      <c r="F1446" s="34">
        <f t="shared" si="158"/>
        <v>122569.44844355845</v>
      </c>
      <c r="G1446" s="34">
        <f t="shared" si="158"/>
        <v>14282.148000000001</v>
      </c>
      <c r="H1446" s="34">
        <f t="shared" si="158"/>
        <v>22925.647001066238</v>
      </c>
      <c r="I1446" s="34">
        <f t="shared" si="158"/>
        <v>3172</v>
      </c>
      <c r="J1446" s="34">
        <f t="shared" si="158"/>
        <v>3254</v>
      </c>
      <c r="K1446" s="34">
        <f t="shared" si="158"/>
        <v>65057.21</v>
      </c>
      <c r="L1446" s="34">
        <f t="shared" si="158"/>
        <v>42962.778659999996</v>
      </c>
      <c r="M1446" s="34">
        <f t="shared" si="158"/>
        <v>161.452</v>
      </c>
      <c r="N1446" s="34">
        <f t="shared" si="158"/>
        <v>282.98569100000003</v>
      </c>
      <c r="O1446" s="34">
        <f t="shared" si="158"/>
        <v>698.173</v>
      </c>
      <c r="P1446" s="34">
        <f t="shared" si="158"/>
        <v>680.18014057883113</v>
      </c>
      <c r="Q1446" s="34">
        <f t="shared" si="158"/>
        <v>125242.27499999999</v>
      </c>
      <c r="R1446" s="34">
        <f t="shared" si="158"/>
        <v>190235.19398246752</v>
      </c>
      <c r="S1446" s="34">
        <f t="shared" si="157"/>
        <v>564.15100000000007</v>
      </c>
      <c r="T1446" s="34">
        <f t="shared" si="157"/>
        <v>1194.3225073999999</v>
      </c>
      <c r="U1446" s="34">
        <f t="shared" si="157"/>
        <v>23209.557000000001</v>
      </c>
      <c r="V1446" s="34">
        <f t="shared" si="157"/>
        <v>25899.693506493506</v>
      </c>
      <c r="W1446" s="34">
        <f t="shared" si="157"/>
        <v>20084.138999999999</v>
      </c>
      <c r="X1446" s="34">
        <f t="shared" si="157"/>
        <v>15806.693775192338</v>
      </c>
      <c r="Y1446" s="34">
        <f t="shared" si="157"/>
        <v>11347.045</v>
      </c>
      <c r="Z1446" s="34">
        <f t="shared" si="157"/>
        <v>16889.534587000002</v>
      </c>
      <c r="AA1446" s="34">
        <f t="shared" si="157"/>
        <v>24953.691999999999</v>
      </c>
      <c r="AB1446" s="34">
        <f t="shared" si="157"/>
        <v>32135.868147000001</v>
      </c>
      <c r="AC1446" s="34">
        <f t="shared" si="157"/>
        <v>3595</v>
      </c>
      <c r="AD1446" s="34">
        <f t="shared" si="157"/>
        <v>2861</v>
      </c>
      <c r="AE1446" s="34">
        <f t="shared" si="157"/>
        <v>6748.375</v>
      </c>
      <c r="AF1446" s="34">
        <f t="shared" si="157"/>
        <v>15864.021155918183</v>
      </c>
      <c r="AG1446" s="34">
        <f t="shared" si="157"/>
        <v>27508.808000000001</v>
      </c>
      <c r="AH1446" s="34">
        <f t="shared" si="157"/>
        <v>52951.783597576628</v>
      </c>
      <c r="AI1446" s="34">
        <f t="shared" si="157"/>
        <v>9523.5689999999995</v>
      </c>
      <c r="AJ1446" s="34">
        <f t="shared" si="157"/>
        <v>10300.675005897403</v>
      </c>
      <c r="AK1446" s="34">
        <f t="shared" si="157"/>
        <v>50460.59</v>
      </c>
      <c r="AL1446" s="34">
        <f t="shared" si="157"/>
        <v>61104.275548441561</v>
      </c>
      <c r="AM1446" s="34">
        <f t="shared" si="157"/>
        <v>1146.7049999999999</v>
      </c>
      <c r="AN1446" s="34">
        <f t="shared" si="157"/>
        <v>2461.7341545999998</v>
      </c>
      <c r="AO1446" s="34">
        <f t="shared" si="157"/>
        <v>12036.232</v>
      </c>
      <c r="AP1446" s="34">
        <f t="shared" si="157"/>
        <v>11938.74739725974</v>
      </c>
      <c r="AQ1446" s="34">
        <f t="shared" si="157"/>
        <v>6503.027</v>
      </c>
      <c r="AR1446" s="34">
        <f t="shared" si="157"/>
        <v>6935.2401467999998</v>
      </c>
      <c r="AS1446" s="34">
        <f t="shared" si="157"/>
        <v>23917.295999999998</v>
      </c>
      <c r="AT1446" s="34">
        <f t="shared" si="157"/>
        <v>23651.175505360909</v>
      </c>
      <c r="AU1446" s="34">
        <f t="shared" si="155"/>
        <v>624224.42299999984</v>
      </c>
      <c r="AV1446" s="34">
        <f t="shared" si="156"/>
        <v>727141.05964561121</v>
      </c>
      <c r="AW1446" s="84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</row>
    <row r="1447" spans="1:61" ht="15.75">
      <c r="A1447" s="77"/>
      <c r="B1447" s="8">
        <v>2020</v>
      </c>
      <c r="C1447" s="34">
        <f t="shared" si="158"/>
        <v>69970</v>
      </c>
      <c r="D1447" s="34">
        <f t="shared" si="157"/>
        <v>79350</v>
      </c>
      <c r="E1447" s="34">
        <f t="shared" si="157"/>
        <v>55954</v>
      </c>
      <c r="F1447" s="34">
        <f t="shared" si="157"/>
        <v>69082</v>
      </c>
      <c r="G1447" s="34">
        <f t="shared" si="157"/>
        <v>17210</v>
      </c>
      <c r="H1447" s="34">
        <f t="shared" si="157"/>
        <v>26140</v>
      </c>
      <c r="I1447" s="34">
        <f t="shared" si="157"/>
        <v>509</v>
      </c>
      <c r="J1447" s="34">
        <f t="shared" si="157"/>
        <v>553</v>
      </c>
      <c r="K1447" s="34">
        <f t="shared" si="157"/>
        <v>86041</v>
      </c>
      <c r="L1447" s="34">
        <f t="shared" si="157"/>
        <v>71680</v>
      </c>
      <c r="M1447" s="34">
        <f t="shared" si="157"/>
        <v>136</v>
      </c>
      <c r="N1447" s="34">
        <f t="shared" si="157"/>
        <v>271</v>
      </c>
      <c r="O1447" s="34">
        <f t="shared" si="157"/>
        <v>956</v>
      </c>
      <c r="P1447" s="34">
        <f t="shared" si="157"/>
        <v>981</v>
      </c>
      <c r="Q1447" s="34">
        <f t="shared" si="157"/>
        <v>58529</v>
      </c>
      <c r="R1447" s="34">
        <f t="shared" si="157"/>
        <v>104644</v>
      </c>
      <c r="S1447" s="34">
        <f t="shared" si="157"/>
        <v>1463</v>
      </c>
      <c r="T1447" s="34">
        <f t="shared" si="157"/>
        <v>2373</v>
      </c>
      <c r="U1447" s="34">
        <f t="shared" si="157"/>
        <v>25462</v>
      </c>
      <c r="V1447" s="34">
        <f t="shared" si="157"/>
        <v>27045</v>
      </c>
      <c r="W1447" s="34">
        <f t="shared" si="157"/>
        <v>2904</v>
      </c>
      <c r="X1447" s="34">
        <f t="shared" si="157"/>
        <v>3182</v>
      </c>
      <c r="Y1447" s="34">
        <f t="shared" si="157"/>
        <v>7618</v>
      </c>
      <c r="Z1447" s="34">
        <f t="shared" si="157"/>
        <v>13644</v>
      </c>
      <c r="AA1447" s="34">
        <f t="shared" si="157"/>
        <v>27532</v>
      </c>
      <c r="AB1447" s="34">
        <f t="shared" si="157"/>
        <v>35249</v>
      </c>
      <c r="AC1447" s="34">
        <f t="shared" si="157"/>
        <v>7000</v>
      </c>
      <c r="AD1447" s="34">
        <f t="shared" si="157"/>
        <v>7254</v>
      </c>
      <c r="AE1447" s="34">
        <f t="shared" si="157"/>
        <v>4596</v>
      </c>
      <c r="AF1447" s="34">
        <f t="shared" si="157"/>
        <v>10730</v>
      </c>
      <c r="AG1447" s="34">
        <f t="shared" si="157"/>
        <v>26822</v>
      </c>
      <c r="AH1447" s="34">
        <f t="shared" si="157"/>
        <v>50050</v>
      </c>
      <c r="AI1447" s="34">
        <f t="shared" si="157"/>
        <v>12048</v>
      </c>
      <c r="AJ1447" s="34">
        <f t="shared" si="157"/>
        <v>13878</v>
      </c>
      <c r="AK1447" s="34">
        <f t="shared" si="157"/>
        <v>36504</v>
      </c>
      <c r="AL1447" s="34">
        <f t="shared" si="157"/>
        <v>46566</v>
      </c>
      <c r="AM1447" s="34">
        <f t="shared" si="157"/>
        <v>1179</v>
      </c>
      <c r="AN1447" s="34">
        <f t="shared" si="157"/>
        <v>2858</v>
      </c>
      <c r="AO1447" s="34">
        <f t="shared" si="157"/>
        <v>9772</v>
      </c>
      <c r="AP1447" s="34">
        <f t="shared" si="157"/>
        <v>13151</v>
      </c>
      <c r="AQ1447" s="34">
        <f t="shared" si="157"/>
        <v>15269</v>
      </c>
      <c r="AR1447" s="34">
        <f t="shared" si="157"/>
        <v>16234</v>
      </c>
      <c r="AS1447" s="34">
        <f t="shared" si="157"/>
        <v>9566</v>
      </c>
      <c r="AT1447" s="34">
        <f t="shared" si="157"/>
        <v>10391</v>
      </c>
      <c r="AU1447" s="34">
        <f t="shared" si="155"/>
        <v>477040</v>
      </c>
      <c r="AV1447" s="34">
        <f t="shared" si="156"/>
        <v>605306</v>
      </c>
      <c r="AW1447" s="85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</row>
    <row r="1448" spans="1:61" ht="15.7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</row>
    <row r="1449" spans="1:61" ht="15.7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</row>
    <row r="1450" spans="1:61" ht="15.7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</row>
    <row r="1451" spans="1:61" ht="15.7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</row>
    <row r="1452" spans="1:61" ht="22.5" customHeight="1">
      <c r="A1452" s="52" t="s">
        <v>147</v>
      </c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47" t="s">
        <v>153</v>
      </c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</row>
    <row r="1453" spans="1:61" ht="23.25" customHeight="1">
      <c r="A1453" s="112" t="s">
        <v>299</v>
      </c>
      <c r="B1453" s="112"/>
      <c r="C1453" s="112"/>
      <c r="D1453" s="11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82" t="s">
        <v>300</v>
      </c>
      <c r="AS1453" s="82"/>
      <c r="AT1453" s="82"/>
      <c r="AU1453" s="82"/>
      <c r="AV1453" s="82"/>
      <c r="AW1453" s="82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</row>
    <row r="1454" spans="1:61" ht="16.5" customHeight="1">
      <c r="A1454" s="74" t="s">
        <v>258</v>
      </c>
      <c r="B1454" s="74"/>
      <c r="C1454" s="74"/>
      <c r="D1454" s="74"/>
      <c r="E1454" s="2"/>
      <c r="F1454" s="2"/>
      <c r="G1454" s="2"/>
      <c r="H1454" s="2"/>
      <c r="I1454" s="2"/>
      <c r="J1454" s="2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J1454" s="2"/>
      <c r="AK1454" s="2"/>
      <c r="AL1454" s="2"/>
      <c r="AM1454" s="2"/>
      <c r="AN1454" s="2"/>
      <c r="AO1454" s="2"/>
      <c r="AP1454" s="2"/>
      <c r="AQ1454" s="88" t="s">
        <v>122</v>
      </c>
      <c r="AR1454" s="88"/>
      <c r="AS1454" s="88"/>
      <c r="AT1454" s="88"/>
      <c r="AU1454" s="88"/>
      <c r="AV1454" s="88"/>
      <c r="AW1454" s="88"/>
      <c r="AX1454" s="29"/>
      <c r="AY1454" s="29"/>
      <c r="AZ1454" s="1"/>
      <c r="BA1454" s="1"/>
      <c r="BB1454" s="1"/>
    </row>
    <row r="1455" spans="1:61" ht="16.5" customHeight="1">
      <c r="A1455" s="78" t="s">
        <v>111</v>
      </c>
      <c r="B1455" s="79"/>
      <c r="C1455" s="80" t="s">
        <v>85</v>
      </c>
      <c r="D1455" s="81"/>
      <c r="E1455" s="80" t="s">
        <v>16</v>
      </c>
      <c r="F1455" s="81"/>
      <c r="G1455" s="80" t="s">
        <v>18</v>
      </c>
      <c r="H1455" s="81"/>
      <c r="I1455" s="80" t="s">
        <v>19</v>
      </c>
      <c r="J1455" s="81"/>
      <c r="K1455" s="80" t="s">
        <v>20</v>
      </c>
      <c r="L1455" s="81"/>
      <c r="M1455" s="80" t="s">
        <v>21</v>
      </c>
      <c r="N1455" s="81"/>
      <c r="O1455" s="80" t="s">
        <v>86</v>
      </c>
      <c r="P1455" s="81"/>
      <c r="Q1455" s="80" t="s">
        <v>24</v>
      </c>
      <c r="R1455" s="81"/>
      <c r="S1455" s="80" t="s">
        <v>26</v>
      </c>
      <c r="T1455" s="81"/>
      <c r="U1455" s="80" t="s">
        <v>28</v>
      </c>
      <c r="V1455" s="81"/>
      <c r="W1455" s="80" t="s">
        <v>30</v>
      </c>
      <c r="X1455" s="81"/>
      <c r="Y1455" s="80" t="s">
        <v>32</v>
      </c>
      <c r="Z1455" s="81"/>
      <c r="AA1455" s="80" t="s">
        <v>34</v>
      </c>
      <c r="AB1455" s="81"/>
      <c r="AC1455" s="80" t="s">
        <v>36</v>
      </c>
      <c r="AD1455" s="81"/>
      <c r="AE1455" s="80" t="s">
        <v>38</v>
      </c>
      <c r="AF1455" s="81"/>
      <c r="AG1455" s="80" t="s">
        <v>40</v>
      </c>
      <c r="AH1455" s="81"/>
      <c r="AI1455" s="80" t="s">
        <v>41</v>
      </c>
      <c r="AJ1455" s="81"/>
      <c r="AK1455" s="80" t="s">
        <v>42</v>
      </c>
      <c r="AL1455" s="81"/>
      <c r="AM1455" s="80" t="s">
        <v>44</v>
      </c>
      <c r="AN1455" s="81"/>
      <c r="AO1455" s="80" t="s">
        <v>45</v>
      </c>
      <c r="AP1455" s="81"/>
      <c r="AQ1455" s="80" t="s">
        <v>46</v>
      </c>
      <c r="AR1455" s="81"/>
      <c r="AS1455" s="80" t="s">
        <v>47</v>
      </c>
      <c r="AT1455" s="81"/>
      <c r="AU1455" s="80" t="s">
        <v>81</v>
      </c>
      <c r="AV1455" s="81"/>
      <c r="AW1455" s="19" t="s">
        <v>125</v>
      </c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</row>
    <row r="1456" spans="1:61" ht="16.5" customHeight="1">
      <c r="A1456" s="75" t="s">
        <v>112</v>
      </c>
      <c r="B1456" s="30" t="s">
        <v>52</v>
      </c>
      <c r="C1456" s="80" t="s">
        <v>266</v>
      </c>
      <c r="D1456" s="81"/>
      <c r="E1456" s="80" t="s">
        <v>89</v>
      </c>
      <c r="F1456" s="81"/>
      <c r="G1456" s="80" t="s">
        <v>267</v>
      </c>
      <c r="H1456" s="81"/>
      <c r="I1456" s="80" t="s">
        <v>268</v>
      </c>
      <c r="J1456" s="81"/>
      <c r="K1456" s="80" t="s">
        <v>269</v>
      </c>
      <c r="L1456" s="81"/>
      <c r="M1456" s="80" t="s">
        <v>270</v>
      </c>
      <c r="N1456" s="81"/>
      <c r="O1456" s="80" t="s">
        <v>90</v>
      </c>
      <c r="P1456" s="81"/>
      <c r="Q1456" s="80" t="s">
        <v>91</v>
      </c>
      <c r="R1456" s="81"/>
      <c r="S1456" s="80" t="s">
        <v>92</v>
      </c>
      <c r="T1456" s="81"/>
      <c r="U1456" s="80" t="s">
        <v>93</v>
      </c>
      <c r="V1456" s="81"/>
      <c r="W1456" s="80" t="s">
        <v>94</v>
      </c>
      <c r="X1456" s="81"/>
      <c r="Y1456" s="80" t="s">
        <v>95</v>
      </c>
      <c r="Z1456" s="81"/>
      <c r="AA1456" s="80" t="s">
        <v>96</v>
      </c>
      <c r="AB1456" s="81"/>
      <c r="AC1456" s="80" t="s">
        <v>97</v>
      </c>
      <c r="AD1456" s="81"/>
      <c r="AE1456" s="80" t="s">
        <v>98</v>
      </c>
      <c r="AF1456" s="81"/>
      <c r="AG1456" s="80" t="s">
        <v>271</v>
      </c>
      <c r="AH1456" s="81"/>
      <c r="AI1456" s="80" t="s">
        <v>272</v>
      </c>
      <c r="AJ1456" s="81"/>
      <c r="AK1456" s="80" t="s">
        <v>99</v>
      </c>
      <c r="AL1456" s="81"/>
      <c r="AM1456" s="80" t="s">
        <v>273</v>
      </c>
      <c r="AN1456" s="81"/>
      <c r="AO1456" s="80" t="s">
        <v>100</v>
      </c>
      <c r="AP1456" s="81"/>
      <c r="AQ1456" s="80" t="s">
        <v>275</v>
      </c>
      <c r="AR1456" s="81"/>
      <c r="AS1456" s="80" t="s">
        <v>101</v>
      </c>
      <c r="AT1456" s="81"/>
      <c r="AU1456" s="80" t="s">
        <v>102</v>
      </c>
      <c r="AV1456" s="81"/>
      <c r="AW1456" s="86" t="s">
        <v>2</v>
      </c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</row>
    <row r="1457" spans="1:61" ht="15.75">
      <c r="A1457" s="77"/>
      <c r="B1457" s="30" t="s">
        <v>65</v>
      </c>
      <c r="C1457" s="35" t="s">
        <v>123</v>
      </c>
      <c r="D1457" s="46" t="s">
        <v>124</v>
      </c>
      <c r="E1457" s="35" t="s">
        <v>123</v>
      </c>
      <c r="F1457" s="46" t="s">
        <v>124</v>
      </c>
      <c r="G1457" s="35" t="s">
        <v>123</v>
      </c>
      <c r="H1457" s="46" t="s">
        <v>124</v>
      </c>
      <c r="I1457" s="35" t="s">
        <v>123</v>
      </c>
      <c r="J1457" s="46" t="s">
        <v>124</v>
      </c>
      <c r="K1457" s="35" t="s">
        <v>123</v>
      </c>
      <c r="L1457" s="46" t="s">
        <v>124</v>
      </c>
      <c r="M1457" s="35" t="s">
        <v>123</v>
      </c>
      <c r="N1457" s="46" t="s">
        <v>124</v>
      </c>
      <c r="O1457" s="35" t="s">
        <v>123</v>
      </c>
      <c r="P1457" s="46" t="s">
        <v>124</v>
      </c>
      <c r="Q1457" s="35" t="s">
        <v>123</v>
      </c>
      <c r="R1457" s="46" t="s">
        <v>124</v>
      </c>
      <c r="S1457" s="35" t="s">
        <v>123</v>
      </c>
      <c r="T1457" s="46" t="s">
        <v>124</v>
      </c>
      <c r="U1457" s="35" t="s">
        <v>123</v>
      </c>
      <c r="V1457" s="46" t="s">
        <v>124</v>
      </c>
      <c r="W1457" s="35" t="s">
        <v>123</v>
      </c>
      <c r="X1457" s="46" t="s">
        <v>124</v>
      </c>
      <c r="Y1457" s="35" t="s">
        <v>123</v>
      </c>
      <c r="Z1457" s="46" t="s">
        <v>124</v>
      </c>
      <c r="AA1457" s="35" t="s">
        <v>123</v>
      </c>
      <c r="AB1457" s="46" t="s">
        <v>124</v>
      </c>
      <c r="AC1457" s="35" t="s">
        <v>123</v>
      </c>
      <c r="AD1457" s="46" t="s">
        <v>124</v>
      </c>
      <c r="AE1457" s="35" t="s">
        <v>123</v>
      </c>
      <c r="AF1457" s="46" t="s">
        <v>124</v>
      </c>
      <c r="AG1457" s="35" t="s">
        <v>123</v>
      </c>
      <c r="AH1457" s="46" t="s">
        <v>124</v>
      </c>
      <c r="AI1457" s="35" t="s">
        <v>123</v>
      </c>
      <c r="AJ1457" s="46" t="s">
        <v>124</v>
      </c>
      <c r="AK1457" s="35" t="s">
        <v>123</v>
      </c>
      <c r="AL1457" s="46" t="s">
        <v>124</v>
      </c>
      <c r="AM1457" s="35" t="s">
        <v>123</v>
      </c>
      <c r="AN1457" s="46" t="s">
        <v>124</v>
      </c>
      <c r="AO1457" s="35" t="s">
        <v>123</v>
      </c>
      <c r="AP1457" s="46" t="s">
        <v>124</v>
      </c>
      <c r="AQ1457" s="35" t="s">
        <v>123</v>
      </c>
      <c r="AR1457" s="46" t="s">
        <v>124</v>
      </c>
      <c r="AS1457" s="35" t="s">
        <v>123</v>
      </c>
      <c r="AT1457" s="46" t="s">
        <v>124</v>
      </c>
      <c r="AU1457" s="35" t="s">
        <v>123</v>
      </c>
      <c r="AV1457" s="31" t="s">
        <v>124</v>
      </c>
      <c r="AW1457" s="87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</row>
    <row r="1458" spans="1:61" ht="15.75">
      <c r="A1458" s="75" t="s">
        <v>15</v>
      </c>
      <c r="B1458" s="8">
        <v>2018</v>
      </c>
      <c r="C1458" s="34">
        <v>0</v>
      </c>
      <c r="D1458" s="34">
        <v>0</v>
      </c>
      <c r="E1458" s="34">
        <v>596.20000000000005</v>
      </c>
      <c r="F1458" s="34">
        <v>26.735800000000001</v>
      </c>
      <c r="G1458" s="34">
        <v>3049.9559999999997</v>
      </c>
      <c r="H1458" s="34">
        <v>495.84220000000005</v>
      </c>
      <c r="I1458" s="34">
        <v>0</v>
      </c>
      <c r="J1458" s="34">
        <v>0</v>
      </c>
      <c r="K1458" s="34">
        <v>0</v>
      </c>
      <c r="L1458" s="34">
        <v>0</v>
      </c>
      <c r="M1458" s="34">
        <v>0</v>
      </c>
      <c r="N1458" s="34">
        <v>0</v>
      </c>
      <c r="O1458" s="34">
        <v>0</v>
      </c>
      <c r="P1458" s="34">
        <v>0</v>
      </c>
      <c r="Q1458" s="34">
        <v>154</v>
      </c>
      <c r="R1458" s="34">
        <v>198.02720000000002</v>
      </c>
      <c r="S1458" s="34">
        <v>0</v>
      </c>
      <c r="T1458" s="34">
        <v>0</v>
      </c>
      <c r="U1458" s="34">
        <v>346.3</v>
      </c>
      <c r="V1458" s="34">
        <v>554.08000000000004</v>
      </c>
      <c r="W1458" s="34">
        <v>0</v>
      </c>
      <c r="X1458" s="34">
        <v>0</v>
      </c>
      <c r="Y1458" s="34">
        <v>0</v>
      </c>
      <c r="Z1458" s="34">
        <v>0</v>
      </c>
      <c r="AA1458" s="34">
        <v>330</v>
      </c>
      <c r="AB1458" s="34">
        <v>136.33200000000002</v>
      </c>
      <c r="AC1458" s="34">
        <v>0</v>
      </c>
      <c r="AD1458" s="34">
        <v>0</v>
      </c>
      <c r="AE1458" s="34">
        <v>792.6</v>
      </c>
      <c r="AF1458" s="34">
        <v>812.1092000000001</v>
      </c>
      <c r="AG1458" s="34">
        <v>941.5</v>
      </c>
      <c r="AH1458" s="34">
        <v>973.39200000000005</v>
      </c>
      <c r="AI1458" s="34">
        <v>572.4</v>
      </c>
      <c r="AJ1458" s="34">
        <v>23.3856</v>
      </c>
      <c r="AK1458" s="34">
        <v>0</v>
      </c>
      <c r="AL1458" s="34">
        <v>0</v>
      </c>
      <c r="AM1458" s="34">
        <v>0</v>
      </c>
      <c r="AN1458" s="34">
        <v>0</v>
      </c>
      <c r="AO1458" s="34">
        <v>11.359733654561404</v>
      </c>
      <c r="AP1458" s="34">
        <v>14.333200000000001</v>
      </c>
      <c r="AQ1458" s="34">
        <v>0</v>
      </c>
      <c r="AR1458" s="34">
        <v>0</v>
      </c>
      <c r="AS1458" s="34">
        <v>0</v>
      </c>
      <c r="AT1458" s="34">
        <v>0</v>
      </c>
      <c r="AU1458" s="34">
        <f t="shared" ref="AU1458:AV1459" si="159">SUM(C1458,E1458,G1458,I1458,K1458,M1458,O1458,Q1458,S1458,U1458,W1458,Y1458,AA1458,AC1458,AE1458,AG1458,AI1458,AK1458,AM1458,AO1458,AQ1458,AS1458)</f>
        <v>6794.3157336545619</v>
      </c>
      <c r="AV1458" s="34">
        <f t="shared" si="159"/>
        <v>3234.2372</v>
      </c>
      <c r="AW1458" s="83" t="s">
        <v>266</v>
      </c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</row>
    <row r="1459" spans="1:61" ht="15.75">
      <c r="A1459" s="76"/>
      <c r="B1459" s="8">
        <v>2019</v>
      </c>
      <c r="C1459" s="34">
        <v>0</v>
      </c>
      <c r="D1459" s="34">
        <v>0</v>
      </c>
      <c r="E1459" s="34">
        <v>1</v>
      </c>
      <c r="F1459" s="34">
        <v>2</v>
      </c>
      <c r="G1459" s="34">
        <v>0</v>
      </c>
      <c r="H1459" s="34">
        <v>0</v>
      </c>
      <c r="I1459" s="34">
        <v>68</v>
      </c>
      <c r="J1459" s="34">
        <v>63</v>
      </c>
      <c r="K1459" s="34">
        <v>0</v>
      </c>
      <c r="L1459" s="34">
        <v>0</v>
      </c>
      <c r="M1459" s="34">
        <v>0</v>
      </c>
      <c r="N1459" s="34">
        <v>0</v>
      </c>
      <c r="O1459" s="34">
        <v>0</v>
      </c>
      <c r="P1459" s="34">
        <v>0</v>
      </c>
      <c r="Q1459" s="34">
        <v>0</v>
      </c>
      <c r="R1459" s="34">
        <v>0</v>
      </c>
      <c r="S1459" s="34">
        <v>0</v>
      </c>
      <c r="T1459" s="34">
        <v>0</v>
      </c>
      <c r="U1459" s="34">
        <v>1974</v>
      </c>
      <c r="V1459" s="34">
        <v>1376</v>
      </c>
      <c r="W1459" s="34">
        <v>0</v>
      </c>
      <c r="X1459" s="34">
        <v>0</v>
      </c>
      <c r="Y1459" s="34">
        <v>16</v>
      </c>
      <c r="Z1459" s="34">
        <v>42</v>
      </c>
      <c r="AA1459" s="34">
        <v>0</v>
      </c>
      <c r="AB1459" s="34">
        <v>0</v>
      </c>
      <c r="AC1459" s="34">
        <v>0</v>
      </c>
      <c r="AD1459" s="34">
        <v>0</v>
      </c>
      <c r="AE1459" s="34">
        <v>246</v>
      </c>
      <c r="AF1459" s="34">
        <v>134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13</v>
      </c>
      <c r="AN1459" s="34">
        <v>12</v>
      </c>
      <c r="AO1459" s="34">
        <v>0</v>
      </c>
      <c r="AP1459" s="34">
        <v>0</v>
      </c>
      <c r="AQ1459" s="34">
        <v>0</v>
      </c>
      <c r="AR1459" s="34">
        <v>0</v>
      </c>
      <c r="AS1459" s="34">
        <v>0</v>
      </c>
      <c r="AT1459" s="34">
        <v>0</v>
      </c>
      <c r="AU1459" s="34">
        <f t="shared" si="159"/>
        <v>2318</v>
      </c>
      <c r="AV1459" s="34">
        <f t="shared" si="159"/>
        <v>1629</v>
      </c>
      <c r="AW1459" s="84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</row>
    <row r="1460" spans="1:61" ht="15.75">
      <c r="A1460" s="77"/>
      <c r="B1460" s="8">
        <v>2020</v>
      </c>
      <c r="C1460" s="34">
        <v>0</v>
      </c>
      <c r="D1460" s="34">
        <v>0</v>
      </c>
      <c r="E1460" s="34">
        <v>0</v>
      </c>
      <c r="F1460" s="34">
        <v>0</v>
      </c>
      <c r="G1460" s="34">
        <v>0</v>
      </c>
      <c r="H1460" s="34">
        <v>0</v>
      </c>
      <c r="I1460" s="34">
        <v>0</v>
      </c>
      <c r="J1460" s="34">
        <v>0</v>
      </c>
      <c r="K1460" s="34">
        <v>0</v>
      </c>
      <c r="L1460" s="34">
        <v>0</v>
      </c>
      <c r="M1460" s="34">
        <v>0</v>
      </c>
      <c r="N1460" s="34">
        <v>0</v>
      </c>
      <c r="O1460" s="34">
        <v>0</v>
      </c>
      <c r="P1460" s="34">
        <v>0</v>
      </c>
      <c r="Q1460" s="34">
        <v>108</v>
      </c>
      <c r="R1460" s="34">
        <v>79</v>
      </c>
      <c r="S1460" s="34">
        <v>0</v>
      </c>
      <c r="T1460" s="34">
        <v>0</v>
      </c>
      <c r="U1460" s="34">
        <v>0</v>
      </c>
      <c r="V1460" s="34">
        <v>0</v>
      </c>
      <c r="W1460" s="34">
        <v>0</v>
      </c>
      <c r="X1460" s="34">
        <v>0</v>
      </c>
      <c r="Y1460" s="34">
        <v>0</v>
      </c>
      <c r="Z1460" s="34">
        <v>0</v>
      </c>
      <c r="AA1460" s="34">
        <v>0</v>
      </c>
      <c r="AB1460" s="34">
        <v>0</v>
      </c>
      <c r="AC1460" s="34">
        <v>21</v>
      </c>
      <c r="AD1460" s="34">
        <v>11</v>
      </c>
      <c r="AE1460" s="34">
        <v>90</v>
      </c>
      <c r="AF1460" s="34">
        <v>56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4">
        <v>0</v>
      </c>
      <c r="AQ1460" s="34">
        <v>0</v>
      </c>
      <c r="AR1460" s="34">
        <v>0</v>
      </c>
      <c r="AS1460" s="34">
        <v>0</v>
      </c>
      <c r="AT1460" s="34">
        <v>0</v>
      </c>
      <c r="AU1460" s="34">
        <v>0</v>
      </c>
      <c r="AV1460" s="34">
        <v>0</v>
      </c>
      <c r="AW1460" s="85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</row>
    <row r="1461" spans="1:61" ht="15.75">
      <c r="A1461" s="75" t="s">
        <v>16</v>
      </c>
      <c r="B1461" s="8">
        <v>2018</v>
      </c>
      <c r="C1461" s="34">
        <v>1782</v>
      </c>
      <c r="D1461" s="34">
        <v>1027</v>
      </c>
      <c r="E1461" s="34">
        <v>0</v>
      </c>
      <c r="F1461" s="34">
        <v>0</v>
      </c>
      <c r="G1461" s="34">
        <v>7977</v>
      </c>
      <c r="H1461" s="34">
        <v>5343</v>
      </c>
      <c r="I1461" s="34">
        <v>0</v>
      </c>
      <c r="J1461" s="34">
        <v>0</v>
      </c>
      <c r="K1461" s="34">
        <v>0</v>
      </c>
      <c r="L1461" s="34">
        <v>0</v>
      </c>
      <c r="M1461" s="34">
        <v>0</v>
      </c>
      <c r="N1461" s="34">
        <v>0</v>
      </c>
      <c r="O1461" s="34">
        <v>590</v>
      </c>
      <c r="P1461" s="34">
        <v>413</v>
      </c>
      <c r="Q1461" s="34">
        <v>46205</v>
      </c>
      <c r="R1461" s="34">
        <v>30146</v>
      </c>
      <c r="S1461" s="34">
        <v>2014</v>
      </c>
      <c r="T1461" s="34">
        <v>1104</v>
      </c>
      <c r="U1461" s="34">
        <v>3068</v>
      </c>
      <c r="V1461" s="34">
        <v>1699</v>
      </c>
      <c r="W1461" s="34">
        <v>1053</v>
      </c>
      <c r="X1461" s="34">
        <v>923</v>
      </c>
      <c r="Y1461" s="34">
        <v>13699</v>
      </c>
      <c r="Z1461" s="34">
        <v>6789</v>
      </c>
      <c r="AA1461" s="34">
        <v>26333</v>
      </c>
      <c r="AB1461" s="34">
        <v>17085</v>
      </c>
      <c r="AC1461" s="34">
        <v>0</v>
      </c>
      <c r="AD1461" s="34">
        <v>0</v>
      </c>
      <c r="AE1461" s="34">
        <v>0</v>
      </c>
      <c r="AF1461" s="34">
        <v>0</v>
      </c>
      <c r="AG1461" s="34">
        <v>14911</v>
      </c>
      <c r="AH1461" s="34">
        <v>10698</v>
      </c>
      <c r="AI1461" s="34">
        <v>40</v>
      </c>
      <c r="AJ1461" s="34">
        <v>41</v>
      </c>
      <c r="AK1461" s="34">
        <v>49</v>
      </c>
      <c r="AL1461" s="34">
        <v>31</v>
      </c>
      <c r="AM1461" s="34">
        <v>859</v>
      </c>
      <c r="AN1461" s="34">
        <v>529</v>
      </c>
      <c r="AO1461" s="34">
        <v>0</v>
      </c>
      <c r="AP1461" s="34">
        <v>1</v>
      </c>
      <c r="AQ1461" s="34">
        <v>0</v>
      </c>
      <c r="AR1461" s="34">
        <v>0</v>
      </c>
      <c r="AS1461" s="34">
        <v>3580</v>
      </c>
      <c r="AT1461" s="34">
        <v>1855</v>
      </c>
      <c r="AU1461" s="34">
        <f t="shared" ref="AU1461:AV1461" si="160">SUM(C1461,E1461,G1461,I1461,K1461,M1461,O1461,Q1461,S1461,U1461,W1461,Y1461,AA1461,AC1461,AE1461,AG1461,AI1461,AK1461,AM1461,AO1461,AQ1461,AS1461)</f>
        <v>122160</v>
      </c>
      <c r="AV1461" s="34">
        <f t="shared" si="160"/>
        <v>77684</v>
      </c>
      <c r="AW1461" s="83" t="s">
        <v>17</v>
      </c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</row>
    <row r="1462" spans="1:61" ht="15.75">
      <c r="A1462" s="76"/>
      <c r="B1462" s="8">
        <v>2019</v>
      </c>
      <c r="C1462" s="37">
        <v>424</v>
      </c>
      <c r="D1462" s="37">
        <v>280</v>
      </c>
      <c r="E1462" s="37">
        <v>0</v>
      </c>
      <c r="F1462" s="37">
        <v>0</v>
      </c>
      <c r="G1462" s="37">
        <v>7220</v>
      </c>
      <c r="H1462" s="37">
        <v>5153</v>
      </c>
      <c r="I1462" s="37">
        <v>0</v>
      </c>
      <c r="J1462" s="37">
        <v>0</v>
      </c>
      <c r="K1462" s="37">
        <v>104</v>
      </c>
      <c r="L1462" s="37">
        <v>67</v>
      </c>
      <c r="M1462" s="37">
        <v>0</v>
      </c>
      <c r="N1462" s="37">
        <v>0</v>
      </c>
      <c r="O1462" s="37">
        <v>13958</v>
      </c>
      <c r="P1462" s="37">
        <v>8083</v>
      </c>
      <c r="Q1462" s="37">
        <v>57634</v>
      </c>
      <c r="R1462" s="37">
        <v>38069</v>
      </c>
      <c r="S1462" s="37">
        <v>2896</v>
      </c>
      <c r="T1462" s="37">
        <v>1832</v>
      </c>
      <c r="U1462" s="37">
        <v>2526</v>
      </c>
      <c r="V1462" s="37">
        <v>1364</v>
      </c>
      <c r="W1462" s="37">
        <v>48890</v>
      </c>
      <c r="X1462" s="37">
        <v>29179</v>
      </c>
      <c r="Y1462" s="37">
        <v>34102</v>
      </c>
      <c r="Z1462" s="37">
        <v>19001</v>
      </c>
      <c r="AA1462" s="37">
        <v>25090</v>
      </c>
      <c r="AB1462" s="37">
        <v>17412</v>
      </c>
      <c r="AC1462" s="37">
        <v>0</v>
      </c>
      <c r="AD1462" s="37">
        <v>0</v>
      </c>
      <c r="AE1462" s="37">
        <v>0</v>
      </c>
      <c r="AF1462" s="37">
        <v>0</v>
      </c>
      <c r="AG1462" s="37">
        <v>16143</v>
      </c>
      <c r="AH1462" s="37">
        <v>12278</v>
      </c>
      <c r="AI1462" s="37">
        <v>397</v>
      </c>
      <c r="AJ1462" s="37">
        <v>237</v>
      </c>
      <c r="AK1462" s="37">
        <v>8</v>
      </c>
      <c r="AL1462" s="37">
        <v>9</v>
      </c>
      <c r="AM1462" s="37">
        <v>5</v>
      </c>
      <c r="AN1462" s="37">
        <v>6</v>
      </c>
      <c r="AO1462" s="37">
        <v>0</v>
      </c>
      <c r="AP1462" s="37">
        <v>0</v>
      </c>
      <c r="AQ1462" s="37">
        <v>0</v>
      </c>
      <c r="AR1462" s="37">
        <v>0</v>
      </c>
      <c r="AS1462" s="37">
        <v>2267</v>
      </c>
      <c r="AT1462" s="37">
        <v>1319</v>
      </c>
      <c r="AU1462" s="34">
        <f>SUM(C1462,E1462,G1462,I1462,K1462,M1462,O1462,Q1462,S1462,U1462,W1462,Y1462,AA1462,AC1462,AE1462,AG1462,AI1462,AK1462,AM1462,AO1462,AQ1462,AS1462)</f>
        <v>211664</v>
      </c>
      <c r="AV1462" s="34">
        <f>SUM(D1462,F1462,H1462,J1462,L1462,N1462,P1462,R1462,T1462,V1462,X1462,Z1462,AB1462,AD1462,AF1462,AH1462,AJ1462,AL1462,AN1462,AP1462,AR1462,AT1462)</f>
        <v>134289</v>
      </c>
      <c r="AW1462" s="84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</row>
    <row r="1463" spans="1:61" ht="15.75">
      <c r="A1463" s="77"/>
      <c r="B1463" s="8">
        <v>2020</v>
      </c>
      <c r="C1463" s="37">
        <v>758</v>
      </c>
      <c r="D1463" s="37">
        <v>570</v>
      </c>
      <c r="E1463" s="37">
        <v>0</v>
      </c>
      <c r="F1463" s="37">
        <v>0</v>
      </c>
      <c r="G1463" s="37">
        <v>7758</v>
      </c>
      <c r="H1463" s="37">
        <v>6593</v>
      </c>
      <c r="I1463" s="37">
        <v>0</v>
      </c>
      <c r="J1463" s="37">
        <v>0</v>
      </c>
      <c r="K1463" s="37">
        <v>204</v>
      </c>
      <c r="L1463" s="37">
        <v>129</v>
      </c>
      <c r="M1463" s="37">
        <v>1</v>
      </c>
      <c r="N1463" s="37">
        <v>1</v>
      </c>
      <c r="O1463" s="37">
        <v>49962</v>
      </c>
      <c r="P1463" s="37">
        <v>36719</v>
      </c>
      <c r="Q1463" s="37">
        <v>56992</v>
      </c>
      <c r="R1463" s="37">
        <v>45835</v>
      </c>
      <c r="S1463" s="37">
        <v>8462</v>
      </c>
      <c r="T1463" s="37">
        <v>6203</v>
      </c>
      <c r="U1463" s="37">
        <v>0</v>
      </c>
      <c r="V1463" s="37">
        <v>0</v>
      </c>
      <c r="W1463" s="37">
        <v>31650</v>
      </c>
      <c r="X1463" s="37">
        <v>20483</v>
      </c>
      <c r="Y1463" s="37">
        <v>22264</v>
      </c>
      <c r="Z1463" s="37">
        <v>14808</v>
      </c>
      <c r="AA1463" s="37">
        <v>22652</v>
      </c>
      <c r="AB1463" s="37">
        <v>18547</v>
      </c>
      <c r="AC1463" s="37">
        <v>0</v>
      </c>
      <c r="AD1463" s="37">
        <v>0</v>
      </c>
      <c r="AE1463" s="37">
        <v>0</v>
      </c>
      <c r="AF1463" s="37">
        <v>0</v>
      </c>
      <c r="AG1463" s="37">
        <v>13834</v>
      </c>
      <c r="AH1463" s="37">
        <v>13734</v>
      </c>
      <c r="AI1463" s="37">
        <v>73</v>
      </c>
      <c r="AJ1463" s="37">
        <v>75</v>
      </c>
      <c r="AK1463" s="37">
        <v>17</v>
      </c>
      <c r="AL1463" s="37">
        <v>23</v>
      </c>
      <c r="AM1463" s="37">
        <v>924</v>
      </c>
      <c r="AN1463" s="37">
        <v>721</v>
      </c>
      <c r="AO1463" s="37">
        <v>1</v>
      </c>
      <c r="AP1463" s="37">
        <v>1</v>
      </c>
      <c r="AQ1463" s="37">
        <v>3</v>
      </c>
      <c r="AR1463" s="37">
        <v>3</v>
      </c>
      <c r="AS1463" s="37">
        <v>2556</v>
      </c>
      <c r="AT1463" s="37">
        <v>1817</v>
      </c>
      <c r="AU1463" s="34">
        <f>SUM(C1463,E1463,G1463,I1463,K1463,M1463,O1463,Q1463,S1463,U1463,W1463,Y1463,AA1463,AC1463,AE1463,AG1463,AI1463,AK1463,AM1463,AO1463,AQ1463,AS1463)</f>
        <v>218111</v>
      </c>
      <c r="AV1463" s="34">
        <f>SUM(D1463,F1463,H1463,J1463,L1463,N1463,P1463,R1463,T1463,V1463,X1463,Z1463,AB1463,AD1463,AF1463,AH1463,AJ1463,AL1463,AN1463,AP1463,AR1463,AT1463)</f>
        <v>166262</v>
      </c>
      <c r="AW1463" s="85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</row>
    <row r="1464" spans="1:61" ht="15.75">
      <c r="A1464" s="75" t="s">
        <v>18</v>
      </c>
      <c r="B1464" s="8">
        <v>2018</v>
      </c>
      <c r="C1464" s="34">
        <v>0</v>
      </c>
      <c r="D1464" s="34">
        <v>0</v>
      </c>
      <c r="E1464" s="34">
        <v>0</v>
      </c>
      <c r="F1464" s="34">
        <v>0</v>
      </c>
      <c r="G1464" s="34">
        <v>0</v>
      </c>
      <c r="H1464" s="34">
        <v>0</v>
      </c>
      <c r="I1464" s="34">
        <v>0</v>
      </c>
      <c r="J1464" s="34">
        <v>0</v>
      </c>
      <c r="K1464" s="34">
        <v>0</v>
      </c>
      <c r="L1464" s="34">
        <v>0</v>
      </c>
      <c r="M1464" s="34">
        <v>0</v>
      </c>
      <c r="N1464" s="34">
        <v>0</v>
      </c>
      <c r="O1464" s="34">
        <v>0</v>
      </c>
      <c r="P1464" s="34">
        <v>0</v>
      </c>
      <c r="Q1464" s="34">
        <v>0</v>
      </c>
      <c r="R1464" s="34">
        <v>0</v>
      </c>
      <c r="S1464" s="34">
        <v>0</v>
      </c>
      <c r="T1464" s="34">
        <v>0</v>
      </c>
      <c r="U1464" s="34">
        <v>0</v>
      </c>
      <c r="V1464" s="34">
        <v>0</v>
      </c>
      <c r="W1464" s="34">
        <v>0</v>
      </c>
      <c r="X1464" s="34">
        <v>0</v>
      </c>
      <c r="Y1464" s="34">
        <v>0</v>
      </c>
      <c r="Z1464" s="34">
        <v>0</v>
      </c>
      <c r="AA1464" s="34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4">
        <v>0</v>
      </c>
      <c r="AQ1464" s="34">
        <v>0</v>
      </c>
      <c r="AR1464" s="34">
        <v>0</v>
      </c>
      <c r="AS1464" s="34">
        <v>0</v>
      </c>
      <c r="AT1464" s="34">
        <v>0</v>
      </c>
      <c r="AU1464" s="34">
        <f t="shared" ref="AU1464:AV1479" si="161">SUM(C1464,E1464,G1464,I1464,K1464,M1464,O1464,Q1464,S1464,U1464,W1464,Y1464,AA1464,AC1464,AE1464,AG1464,AI1464,AK1464,AM1464,AO1464,AQ1464,AS1464)</f>
        <v>0</v>
      </c>
      <c r="AV1464" s="34">
        <f t="shared" si="161"/>
        <v>0</v>
      </c>
      <c r="AW1464" s="83" t="s">
        <v>267</v>
      </c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</row>
    <row r="1465" spans="1:61" ht="15.75">
      <c r="A1465" s="76"/>
      <c r="B1465" s="8">
        <v>2019</v>
      </c>
      <c r="C1465" s="34">
        <v>0</v>
      </c>
      <c r="D1465" s="34">
        <v>0</v>
      </c>
      <c r="E1465" s="34">
        <v>32</v>
      </c>
      <c r="F1465" s="34">
        <v>23</v>
      </c>
      <c r="G1465" s="34">
        <v>0</v>
      </c>
      <c r="H1465" s="34">
        <v>0</v>
      </c>
      <c r="I1465" s="34">
        <v>0</v>
      </c>
      <c r="J1465" s="34">
        <v>0</v>
      </c>
      <c r="K1465" s="34">
        <v>0</v>
      </c>
      <c r="L1465" s="34">
        <v>0</v>
      </c>
      <c r="M1465" s="34">
        <v>0</v>
      </c>
      <c r="N1465" s="34">
        <v>0</v>
      </c>
      <c r="O1465" s="34">
        <v>0</v>
      </c>
      <c r="P1465" s="34">
        <v>0</v>
      </c>
      <c r="Q1465" s="34">
        <v>1</v>
      </c>
      <c r="R1465" s="34">
        <v>1</v>
      </c>
      <c r="S1465" s="34">
        <v>0</v>
      </c>
      <c r="T1465" s="34">
        <v>0</v>
      </c>
      <c r="U1465" s="34">
        <v>0</v>
      </c>
      <c r="V1465" s="34">
        <v>0</v>
      </c>
      <c r="W1465" s="34">
        <v>0</v>
      </c>
      <c r="X1465" s="34">
        <v>0</v>
      </c>
      <c r="Y1465" s="34">
        <v>1</v>
      </c>
      <c r="Z1465" s="34">
        <v>1</v>
      </c>
      <c r="AA1465" s="34">
        <v>0</v>
      </c>
      <c r="AB1465" s="34">
        <v>2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0</v>
      </c>
      <c r="AO1465" s="34">
        <v>0</v>
      </c>
      <c r="AP1465" s="34">
        <v>0</v>
      </c>
      <c r="AQ1465" s="34">
        <v>0</v>
      </c>
      <c r="AR1465" s="34">
        <v>0</v>
      </c>
      <c r="AS1465" s="34">
        <v>0</v>
      </c>
      <c r="AT1465" s="34">
        <v>0</v>
      </c>
      <c r="AU1465" s="34">
        <f t="shared" si="161"/>
        <v>34</v>
      </c>
      <c r="AV1465" s="34">
        <f t="shared" si="161"/>
        <v>27</v>
      </c>
      <c r="AW1465" s="84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</row>
    <row r="1466" spans="1:61" ht="15.75">
      <c r="A1466" s="77"/>
      <c r="B1466" s="8">
        <v>2020</v>
      </c>
      <c r="C1466" s="34">
        <v>0</v>
      </c>
      <c r="D1466" s="34">
        <v>0</v>
      </c>
      <c r="E1466" s="34">
        <v>11</v>
      </c>
      <c r="F1466" s="34">
        <v>14</v>
      </c>
      <c r="G1466" s="34">
        <v>0</v>
      </c>
      <c r="H1466" s="34">
        <v>0</v>
      </c>
      <c r="I1466" s="34">
        <v>0</v>
      </c>
      <c r="J1466" s="34">
        <v>0</v>
      </c>
      <c r="K1466" s="34">
        <v>0</v>
      </c>
      <c r="L1466" s="34">
        <v>0</v>
      </c>
      <c r="M1466" s="34">
        <v>0</v>
      </c>
      <c r="N1466" s="34">
        <v>0</v>
      </c>
      <c r="O1466" s="34">
        <v>0</v>
      </c>
      <c r="P1466" s="34">
        <v>0</v>
      </c>
      <c r="Q1466" s="34">
        <v>76</v>
      </c>
      <c r="R1466" s="34">
        <v>43</v>
      </c>
      <c r="S1466" s="34">
        <v>0</v>
      </c>
      <c r="T1466" s="34">
        <v>0</v>
      </c>
      <c r="U1466" s="34">
        <v>0</v>
      </c>
      <c r="V1466" s="34">
        <v>0</v>
      </c>
      <c r="W1466" s="34">
        <v>0</v>
      </c>
      <c r="X1466" s="34">
        <v>0</v>
      </c>
      <c r="Y1466" s="34">
        <v>1</v>
      </c>
      <c r="Z1466" s="34">
        <v>1</v>
      </c>
      <c r="AA1466" s="34">
        <v>0</v>
      </c>
      <c r="AB1466" s="34">
        <v>1</v>
      </c>
      <c r="AC1466" s="34">
        <v>0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4">
        <v>0</v>
      </c>
      <c r="AQ1466" s="34">
        <v>0</v>
      </c>
      <c r="AR1466" s="34">
        <v>0</v>
      </c>
      <c r="AS1466" s="34">
        <v>0</v>
      </c>
      <c r="AT1466" s="34">
        <v>0</v>
      </c>
      <c r="AU1466" s="34">
        <f t="shared" si="161"/>
        <v>88</v>
      </c>
      <c r="AV1466" s="34">
        <f t="shared" si="161"/>
        <v>59</v>
      </c>
      <c r="AW1466" s="85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</row>
    <row r="1467" spans="1:61" ht="15.75">
      <c r="A1467" s="75" t="s">
        <v>19</v>
      </c>
      <c r="B1467" s="8">
        <v>2018</v>
      </c>
      <c r="C1467" s="34">
        <v>0</v>
      </c>
      <c r="D1467" s="34">
        <v>0</v>
      </c>
      <c r="E1467" s="34">
        <v>0</v>
      </c>
      <c r="F1467" s="34">
        <v>0</v>
      </c>
      <c r="G1467" s="34">
        <v>0</v>
      </c>
      <c r="H1467" s="34">
        <v>0</v>
      </c>
      <c r="I1467" s="34">
        <v>0</v>
      </c>
      <c r="J1467" s="34">
        <v>0</v>
      </c>
      <c r="K1467" s="34">
        <v>0</v>
      </c>
      <c r="L1467" s="34">
        <v>0</v>
      </c>
      <c r="M1467" s="34">
        <v>0</v>
      </c>
      <c r="N1467" s="34">
        <v>0</v>
      </c>
      <c r="O1467" s="34">
        <v>0</v>
      </c>
      <c r="P1467" s="34">
        <v>0</v>
      </c>
      <c r="Q1467" s="34">
        <v>0</v>
      </c>
      <c r="R1467" s="34">
        <v>0</v>
      </c>
      <c r="S1467" s="34">
        <v>0</v>
      </c>
      <c r="T1467" s="34">
        <v>0</v>
      </c>
      <c r="U1467" s="34">
        <v>0</v>
      </c>
      <c r="V1467" s="34">
        <v>0</v>
      </c>
      <c r="W1467" s="34">
        <v>0</v>
      </c>
      <c r="X1467" s="34">
        <v>0</v>
      </c>
      <c r="Y1467" s="34">
        <v>0</v>
      </c>
      <c r="Z1467" s="34">
        <v>0</v>
      </c>
      <c r="AA1467" s="34">
        <v>0</v>
      </c>
      <c r="AB1467" s="34">
        <v>0</v>
      </c>
      <c r="AC1467" s="34">
        <v>0</v>
      </c>
      <c r="AD1467" s="34">
        <v>0</v>
      </c>
      <c r="AE1467" s="34">
        <v>0</v>
      </c>
      <c r="AF1467" s="34">
        <v>0</v>
      </c>
      <c r="AG1467" s="34">
        <v>0</v>
      </c>
      <c r="AH1467" s="34">
        <v>0</v>
      </c>
      <c r="AI1467" s="34">
        <v>0</v>
      </c>
      <c r="AJ1467" s="34">
        <v>0</v>
      </c>
      <c r="AK1467" s="34">
        <v>0</v>
      </c>
      <c r="AL1467" s="34">
        <v>0</v>
      </c>
      <c r="AM1467" s="34">
        <v>0</v>
      </c>
      <c r="AN1467" s="34">
        <v>0</v>
      </c>
      <c r="AO1467" s="34">
        <v>0</v>
      </c>
      <c r="AP1467" s="34">
        <v>0</v>
      </c>
      <c r="AQ1467" s="34">
        <v>0</v>
      </c>
      <c r="AR1467" s="34">
        <v>0</v>
      </c>
      <c r="AS1467" s="34">
        <v>0</v>
      </c>
      <c r="AT1467" s="34">
        <v>0</v>
      </c>
      <c r="AU1467" s="34">
        <f t="shared" si="161"/>
        <v>0</v>
      </c>
      <c r="AV1467" s="34">
        <f t="shared" si="161"/>
        <v>0</v>
      </c>
      <c r="AW1467" s="83" t="s">
        <v>268</v>
      </c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</row>
    <row r="1468" spans="1:61" ht="15.75">
      <c r="A1468" s="76"/>
      <c r="B1468" s="8">
        <v>2019</v>
      </c>
      <c r="C1468" s="34">
        <v>175.5</v>
      </c>
      <c r="D1468" s="34">
        <v>176.4073779</v>
      </c>
      <c r="E1468" s="34">
        <v>35.087000000000003</v>
      </c>
      <c r="F1468" s="34">
        <v>26.89936625</v>
      </c>
      <c r="G1468" s="34">
        <v>0</v>
      </c>
      <c r="H1468" s="34">
        <v>0</v>
      </c>
      <c r="I1468" s="34">
        <v>0</v>
      </c>
      <c r="J1468" s="34">
        <v>0</v>
      </c>
      <c r="K1468" s="34">
        <v>68</v>
      </c>
      <c r="L1468" s="34">
        <v>43.87894988</v>
      </c>
      <c r="M1468" s="34">
        <v>0</v>
      </c>
      <c r="N1468" s="34">
        <v>0</v>
      </c>
      <c r="O1468" s="34">
        <v>0</v>
      </c>
      <c r="P1468" s="34">
        <v>0</v>
      </c>
      <c r="Q1468" s="34">
        <v>21.01</v>
      </c>
      <c r="R1468" s="34">
        <v>32.781459239999997</v>
      </c>
      <c r="S1468" s="34">
        <v>0</v>
      </c>
      <c r="T1468" s="34">
        <v>0</v>
      </c>
      <c r="U1468" s="34">
        <v>0</v>
      </c>
      <c r="V1468" s="34">
        <v>0</v>
      </c>
      <c r="W1468" s="34">
        <v>0</v>
      </c>
      <c r="X1468" s="34">
        <v>0</v>
      </c>
      <c r="Y1468" s="34">
        <v>0</v>
      </c>
      <c r="Z1468" s="34">
        <v>0</v>
      </c>
      <c r="AA1468" s="34">
        <v>0.39800000000000002</v>
      </c>
      <c r="AB1468" s="34">
        <v>1.279917194</v>
      </c>
      <c r="AC1468" s="34">
        <v>0</v>
      </c>
      <c r="AD1468" s="34">
        <v>0</v>
      </c>
      <c r="AE1468" s="34">
        <v>5.0599999999999996</v>
      </c>
      <c r="AF1468" s="34">
        <v>17.528024129999999</v>
      </c>
      <c r="AG1468" s="34">
        <v>22.32</v>
      </c>
      <c r="AH1468" s="34">
        <v>16.678089580000002</v>
      </c>
      <c r="AI1468" s="34">
        <v>2.1</v>
      </c>
      <c r="AJ1468" s="34">
        <v>4.3552418509999997</v>
      </c>
      <c r="AK1468" s="34">
        <v>2557.6</v>
      </c>
      <c r="AL1468" s="34">
        <v>1362.4751450000001</v>
      </c>
      <c r="AM1468" s="34">
        <v>298.89999999999998</v>
      </c>
      <c r="AN1468" s="34">
        <v>159.22970889999999</v>
      </c>
      <c r="AO1468" s="34">
        <v>345.5</v>
      </c>
      <c r="AP1468" s="34">
        <v>221.59202389999999</v>
      </c>
      <c r="AQ1468" s="34">
        <v>0</v>
      </c>
      <c r="AR1468" s="34">
        <v>0</v>
      </c>
      <c r="AS1468" s="34">
        <v>440</v>
      </c>
      <c r="AT1468" s="34">
        <v>299.57146369999998</v>
      </c>
      <c r="AU1468" s="34">
        <f t="shared" si="161"/>
        <v>3971.4749999999999</v>
      </c>
      <c r="AV1468" s="34">
        <f t="shared" si="161"/>
        <v>2362.6767675250003</v>
      </c>
      <c r="AW1468" s="84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</row>
    <row r="1469" spans="1:61" ht="15.75">
      <c r="A1469" s="77"/>
      <c r="B1469" s="8">
        <v>2020</v>
      </c>
      <c r="C1469" s="34">
        <v>121</v>
      </c>
      <c r="D1469" s="34">
        <v>153</v>
      </c>
      <c r="E1469" s="34">
        <v>2</v>
      </c>
      <c r="F1469" s="34">
        <v>11</v>
      </c>
      <c r="G1469" s="34">
        <v>0</v>
      </c>
      <c r="H1469" s="34">
        <v>0</v>
      </c>
      <c r="I1469" s="34">
        <v>0</v>
      </c>
      <c r="J1469" s="34">
        <v>0</v>
      </c>
      <c r="K1469" s="34">
        <v>0</v>
      </c>
      <c r="L1469" s="34">
        <v>0</v>
      </c>
      <c r="M1469" s="34">
        <v>0</v>
      </c>
      <c r="N1469" s="34">
        <v>0</v>
      </c>
      <c r="O1469" s="34">
        <v>0</v>
      </c>
      <c r="P1469" s="34">
        <v>0</v>
      </c>
      <c r="Q1469" s="34">
        <v>0</v>
      </c>
      <c r="R1469" s="34">
        <v>0</v>
      </c>
      <c r="S1469" s="34">
        <v>0</v>
      </c>
      <c r="T1469" s="34">
        <v>0</v>
      </c>
      <c r="U1469" s="34">
        <v>0</v>
      </c>
      <c r="V1469" s="34">
        <v>0</v>
      </c>
      <c r="W1469" s="34">
        <v>0</v>
      </c>
      <c r="X1469" s="34">
        <v>0</v>
      </c>
      <c r="Y1469" s="34">
        <v>0</v>
      </c>
      <c r="Z1469" s="34">
        <v>0</v>
      </c>
      <c r="AA1469" s="34">
        <v>0</v>
      </c>
      <c r="AB1469" s="34">
        <v>0</v>
      </c>
      <c r="AC1469" s="34">
        <v>0</v>
      </c>
      <c r="AD1469" s="34">
        <v>0</v>
      </c>
      <c r="AE1469" s="34">
        <v>89</v>
      </c>
      <c r="AF1469" s="34">
        <v>64</v>
      </c>
      <c r="AG1469" s="34">
        <v>20</v>
      </c>
      <c r="AH1469" s="34">
        <v>29</v>
      </c>
      <c r="AI1469" s="34">
        <v>0</v>
      </c>
      <c r="AJ1469" s="34">
        <v>0</v>
      </c>
      <c r="AK1469" s="34">
        <v>837</v>
      </c>
      <c r="AL1469" s="34">
        <v>498</v>
      </c>
      <c r="AM1469" s="34">
        <v>0</v>
      </c>
      <c r="AN1469" s="34">
        <v>0</v>
      </c>
      <c r="AO1469" s="34">
        <v>416</v>
      </c>
      <c r="AP1469" s="34">
        <v>420</v>
      </c>
      <c r="AQ1469" s="34">
        <v>0</v>
      </c>
      <c r="AR1469" s="34">
        <v>0</v>
      </c>
      <c r="AS1469" s="34">
        <v>110</v>
      </c>
      <c r="AT1469" s="34">
        <v>72</v>
      </c>
      <c r="AU1469" s="34">
        <f t="shared" si="161"/>
        <v>1595</v>
      </c>
      <c r="AV1469" s="34">
        <f t="shared" si="161"/>
        <v>1247</v>
      </c>
      <c r="AW1469" s="85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</row>
    <row r="1470" spans="1:61" ht="15.75">
      <c r="A1470" s="75" t="s">
        <v>20</v>
      </c>
      <c r="B1470" s="8">
        <v>2018</v>
      </c>
      <c r="C1470" s="34">
        <v>0</v>
      </c>
      <c r="D1470" s="34">
        <v>0</v>
      </c>
      <c r="E1470" s="34">
        <v>5.085</v>
      </c>
      <c r="F1470" s="34">
        <v>1.9010178800000002</v>
      </c>
      <c r="G1470" s="34">
        <v>0</v>
      </c>
      <c r="H1470" s="34">
        <v>0</v>
      </c>
      <c r="I1470" s="34">
        <v>0</v>
      </c>
      <c r="J1470" s="34">
        <v>0</v>
      </c>
      <c r="K1470" s="34">
        <v>0</v>
      </c>
      <c r="L1470" s="34">
        <v>0</v>
      </c>
      <c r="M1470" s="34">
        <v>0</v>
      </c>
      <c r="N1470" s="34">
        <v>0</v>
      </c>
      <c r="O1470" s="34">
        <v>0</v>
      </c>
      <c r="P1470" s="34">
        <v>0</v>
      </c>
      <c r="Q1470" s="34">
        <v>0</v>
      </c>
      <c r="R1470" s="34">
        <v>0</v>
      </c>
      <c r="S1470" s="34">
        <v>0</v>
      </c>
      <c r="T1470" s="34">
        <v>0</v>
      </c>
      <c r="U1470" s="34">
        <v>0</v>
      </c>
      <c r="V1470" s="34">
        <v>0</v>
      </c>
      <c r="W1470" s="34">
        <v>0</v>
      </c>
      <c r="X1470" s="34">
        <v>0</v>
      </c>
      <c r="Y1470" s="34">
        <v>0</v>
      </c>
      <c r="Z1470" s="34">
        <v>0</v>
      </c>
      <c r="AA1470" s="34">
        <v>0</v>
      </c>
      <c r="AB1470" s="34">
        <v>0</v>
      </c>
      <c r="AC1470" s="34">
        <v>0</v>
      </c>
      <c r="AD1470" s="34">
        <v>0</v>
      </c>
      <c r="AE1470" s="34">
        <v>4.0000000000000001E-3</v>
      </c>
      <c r="AF1470" s="34">
        <v>2.5685500000000002E-3</v>
      </c>
      <c r="AG1470" s="34">
        <v>0</v>
      </c>
      <c r="AH1470" s="34">
        <v>0</v>
      </c>
      <c r="AI1470" s="34">
        <v>0</v>
      </c>
      <c r="AJ1470" s="34">
        <v>0</v>
      </c>
      <c r="AK1470" s="34">
        <v>0</v>
      </c>
      <c r="AL1470" s="34">
        <v>0</v>
      </c>
      <c r="AM1470" s="34">
        <v>0</v>
      </c>
      <c r="AN1470" s="34">
        <v>0</v>
      </c>
      <c r="AO1470" s="34">
        <v>0</v>
      </c>
      <c r="AP1470" s="34">
        <v>0</v>
      </c>
      <c r="AQ1470" s="34">
        <v>0</v>
      </c>
      <c r="AR1470" s="34">
        <v>0</v>
      </c>
      <c r="AS1470" s="34">
        <v>0</v>
      </c>
      <c r="AT1470" s="34">
        <v>0</v>
      </c>
      <c r="AU1470" s="34">
        <f t="shared" si="161"/>
        <v>5.0889999999999995</v>
      </c>
      <c r="AV1470" s="34">
        <f t="shared" si="161"/>
        <v>1.9035864300000001</v>
      </c>
      <c r="AW1470" s="83" t="s">
        <v>269</v>
      </c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</row>
    <row r="1471" spans="1:61" ht="15.75">
      <c r="A1471" s="76"/>
      <c r="B1471" s="8">
        <v>2019</v>
      </c>
      <c r="C1471" s="34">
        <v>0</v>
      </c>
      <c r="D1471" s="34">
        <v>0</v>
      </c>
      <c r="E1471" s="34">
        <v>0.5</v>
      </c>
      <c r="F1471" s="34">
        <v>0.45</v>
      </c>
      <c r="G1471" s="34">
        <v>0</v>
      </c>
      <c r="H1471" s="34">
        <v>0</v>
      </c>
      <c r="I1471" s="34">
        <v>0</v>
      </c>
      <c r="J1471" s="34">
        <v>0</v>
      </c>
      <c r="K1471" s="34">
        <v>0</v>
      </c>
      <c r="L1471" s="34">
        <v>0</v>
      </c>
      <c r="M1471" s="34">
        <v>0</v>
      </c>
      <c r="N1471" s="34">
        <v>0</v>
      </c>
      <c r="O1471" s="34">
        <v>0</v>
      </c>
      <c r="P1471" s="34">
        <v>0</v>
      </c>
      <c r="Q1471" s="34">
        <v>0</v>
      </c>
      <c r="R1471" s="34">
        <v>0</v>
      </c>
      <c r="S1471" s="34">
        <v>0</v>
      </c>
      <c r="T1471" s="34">
        <v>0</v>
      </c>
      <c r="U1471" s="34">
        <v>0</v>
      </c>
      <c r="V1471" s="34">
        <v>0</v>
      </c>
      <c r="W1471" s="34">
        <v>0</v>
      </c>
      <c r="X1471" s="34">
        <v>0</v>
      </c>
      <c r="Y1471" s="34">
        <v>0</v>
      </c>
      <c r="Z1471" s="34">
        <v>0</v>
      </c>
      <c r="AA1471" s="34">
        <v>0</v>
      </c>
      <c r="AB1471" s="34">
        <v>0</v>
      </c>
      <c r="AC1471" s="34">
        <v>0</v>
      </c>
      <c r="AD1471" s="34">
        <v>0</v>
      </c>
      <c r="AE1471" s="34">
        <v>0</v>
      </c>
      <c r="AF1471" s="34">
        <v>0</v>
      </c>
      <c r="AG1471" s="34">
        <v>0</v>
      </c>
      <c r="AH1471" s="34">
        <v>0</v>
      </c>
      <c r="AI1471" s="34">
        <v>0</v>
      </c>
      <c r="AJ1471" s="34">
        <v>0</v>
      </c>
      <c r="AK1471" s="34">
        <v>0</v>
      </c>
      <c r="AL1471" s="34">
        <v>0</v>
      </c>
      <c r="AM1471" s="34">
        <v>0</v>
      </c>
      <c r="AN1471" s="34">
        <v>0</v>
      </c>
      <c r="AO1471" s="34">
        <v>0</v>
      </c>
      <c r="AP1471" s="34">
        <v>0</v>
      </c>
      <c r="AQ1471" s="34">
        <v>0</v>
      </c>
      <c r="AR1471" s="34">
        <v>0</v>
      </c>
      <c r="AS1471" s="34">
        <v>0</v>
      </c>
      <c r="AT1471" s="34">
        <v>0</v>
      </c>
      <c r="AU1471" s="34">
        <f t="shared" si="161"/>
        <v>0.5</v>
      </c>
      <c r="AV1471" s="34">
        <f t="shared" si="161"/>
        <v>0.45</v>
      </c>
      <c r="AW1471" s="84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</row>
    <row r="1472" spans="1:61" ht="15.75">
      <c r="A1472" s="77"/>
      <c r="B1472" s="8">
        <v>2020</v>
      </c>
      <c r="C1472" s="34">
        <v>0</v>
      </c>
      <c r="D1472" s="34">
        <v>0</v>
      </c>
      <c r="E1472" s="34">
        <v>1</v>
      </c>
      <c r="F1472" s="34">
        <v>1</v>
      </c>
      <c r="G1472" s="34">
        <v>0</v>
      </c>
      <c r="H1472" s="34">
        <v>0</v>
      </c>
      <c r="I1472" s="34">
        <v>0</v>
      </c>
      <c r="J1472" s="34">
        <v>0</v>
      </c>
      <c r="K1472" s="34">
        <v>0</v>
      </c>
      <c r="L1472" s="34">
        <v>0</v>
      </c>
      <c r="M1472" s="34">
        <v>0</v>
      </c>
      <c r="N1472" s="34">
        <v>0</v>
      </c>
      <c r="O1472" s="34">
        <v>0</v>
      </c>
      <c r="P1472" s="34">
        <v>0</v>
      </c>
      <c r="Q1472" s="34">
        <v>0</v>
      </c>
      <c r="R1472" s="34">
        <v>0</v>
      </c>
      <c r="S1472" s="34">
        <v>0</v>
      </c>
      <c r="T1472" s="34">
        <v>0</v>
      </c>
      <c r="U1472" s="34">
        <v>0</v>
      </c>
      <c r="V1472" s="34">
        <v>0</v>
      </c>
      <c r="W1472" s="34">
        <v>0</v>
      </c>
      <c r="X1472" s="34">
        <v>0</v>
      </c>
      <c r="Y1472" s="34">
        <v>0</v>
      </c>
      <c r="Z1472" s="34">
        <v>0</v>
      </c>
      <c r="AA1472" s="34">
        <v>0</v>
      </c>
      <c r="AB1472" s="34">
        <v>0</v>
      </c>
      <c r="AC1472" s="34">
        <v>0</v>
      </c>
      <c r="AD1472" s="34">
        <v>0</v>
      </c>
      <c r="AE1472" s="34">
        <v>0</v>
      </c>
      <c r="AF1472" s="34">
        <v>0</v>
      </c>
      <c r="AG1472" s="34">
        <v>0</v>
      </c>
      <c r="AH1472" s="34">
        <v>0</v>
      </c>
      <c r="AI1472" s="34">
        <v>0</v>
      </c>
      <c r="AJ1472" s="34">
        <v>0</v>
      </c>
      <c r="AK1472" s="34">
        <v>0</v>
      </c>
      <c r="AL1472" s="34">
        <v>0</v>
      </c>
      <c r="AM1472" s="34">
        <v>0</v>
      </c>
      <c r="AN1472" s="34">
        <v>0</v>
      </c>
      <c r="AO1472" s="34">
        <v>0</v>
      </c>
      <c r="AP1472" s="34">
        <v>0</v>
      </c>
      <c r="AQ1472" s="34">
        <v>0</v>
      </c>
      <c r="AR1472" s="34">
        <v>0</v>
      </c>
      <c r="AS1472" s="34">
        <v>0</v>
      </c>
      <c r="AT1472" s="34">
        <v>0</v>
      </c>
      <c r="AU1472" s="34">
        <f t="shared" si="161"/>
        <v>1</v>
      </c>
      <c r="AV1472" s="34">
        <f t="shared" si="161"/>
        <v>1</v>
      </c>
      <c r="AW1472" s="85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</row>
    <row r="1473" spans="1:61" ht="15.75">
      <c r="A1473" s="75" t="s">
        <v>21</v>
      </c>
      <c r="B1473" s="8">
        <v>2018</v>
      </c>
      <c r="C1473" s="34">
        <v>0</v>
      </c>
      <c r="D1473" s="34">
        <v>0</v>
      </c>
      <c r="E1473" s="34">
        <v>0</v>
      </c>
      <c r="F1473" s="34">
        <v>0</v>
      </c>
      <c r="G1473" s="34">
        <v>0</v>
      </c>
      <c r="H1473" s="34">
        <v>0</v>
      </c>
      <c r="I1473" s="34">
        <v>0</v>
      </c>
      <c r="J1473" s="34">
        <v>0</v>
      </c>
      <c r="K1473" s="34">
        <v>0</v>
      </c>
      <c r="L1473" s="34">
        <v>0</v>
      </c>
      <c r="M1473" s="34">
        <v>0</v>
      </c>
      <c r="N1473" s="34">
        <v>0</v>
      </c>
      <c r="O1473" s="34">
        <v>0</v>
      </c>
      <c r="P1473" s="34">
        <v>0</v>
      </c>
      <c r="Q1473" s="34">
        <v>0</v>
      </c>
      <c r="R1473" s="34">
        <v>0</v>
      </c>
      <c r="S1473" s="34">
        <v>0</v>
      </c>
      <c r="T1473" s="34">
        <v>0</v>
      </c>
      <c r="U1473" s="34">
        <v>0</v>
      </c>
      <c r="V1473" s="34">
        <v>0</v>
      </c>
      <c r="W1473" s="34">
        <v>0</v>
      </c>
      <c r="X1473" s="34">
        <v>0</v>
      </c>
      <c r="Y1473" s="34">
        <v>0</v>
      </c>
      <c r="Z1473" s="34">
        <v>0</v>
      </c>
      <c r="AA1473" s="34">
        <v>0</v>
      </c>
      <c r="AB1473" s="34">
        <v>0</v>
      </c>
      <c r="AC1473" s="34">
        <v>0</v>
      </c>
      <c r="AD1473" s="34">
        <v>0</v>
      </c>
      <c r="AE1473" s="34">
        <v>0</v>
      </c>
      <c r="AF1473" s="34">
        <v>0</v>
      </c>
      <c r="AG1473" s="34">
        <v>0</v>
      </c>
      <c r="AH1473" s="34">
        <v>0</v>
      </c>
      <c r="AI1473" s="34">
        <v>0</v>
      </c>
      <c r="AJ1473" s="34">
        <v>0</v>
      </c>
      <c r="AK1473" s="34">
        <v>0</v>
      </c>
      <c r="AL1473" s="34">
        <v>0</v>
      </c>
      <c r="AM1473" s="34">
        <v>0</v>
      </c>
      <c r="AN1473" s="34">
        <v>0</v>
      </c>
      <c r="AO1473" s="34">
        <v>0</v>
      </c>
      <c r="AP1473" s="34">
        <v>0</v>
      </c>
      <c r="AQ1473" s="34">
        <v>0</v>
      </c>
      <c r="AR1473" s="34">
        <v>0</v>
      </c>
      <c r="AS1473" s="34">
        <v>0</v>
      </c>
      <c r="AT1473" s="34">
        <v>0</v>
      </c>
      <c r="AU1473" s="34">
        <f t="shared" si="161"/>
        <v>0</v>
      </c>
      <c r="AV1473" s="34">
        <f t="shared" si="161"/>
        <v>0</v>
      </c>
      <c r="AW1473" s="83" t="s">
        <v>270</v>
      </c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</row>
    <row r="1474" spans="1:61" ht="15.75">
      <c r="A1474" s="76"/>
      <c r="B1474" s="8">
        <v>2019</v>
      </c>
      <c r="C1474" s="34">
        <v>0</v>
      </c>
      <c r="D1474" s="34">
        <v>0</v>
      </c>
      <c r="E1474" s="34">
        <v>0</v>
      </c>
      <c r="F1474" s="34">
        <v>0</v>
      </c>
      <c r="G1474" s="34">
        <v>0</v>
      </c>
      <c r="H1474" s="34">
        <v>0</v>
      </c>
      <c r="I1474" s="34">
        <v>0</v>
      </c>
      <c r="J1474" s="34">
        <v>0</v>
      </c>
      <c r="K1474" s="34">
        <v>0</v>
      </c>
      <c r="L1474" s="34">
        <v>0</v>
      </c>
      <c r="M1474" s="34">
        <v>0</v>
      </c>
      <c r="N1474" s="34">
        <v>0</v>
      </c>
      <c r="O1474" s="34">
        <v>0</v>
      </c>
      <c r="P1474" s="34">
        <v>0</v>
      </c>
      <c r="Q1474" s="34">
        <v>0</v>
      </c>
      <c r="R1474" s="34">
        <v>0</v>
      </c>
      <c r="S1474" s="34">
        <v>0</v>
      </c>
      <c r="T1474" s="34">
        <v>0</v>
      </c>
      <c r="U1474" s="34">
        <v>0</v>
      </c>
      <c r="V1474" s="34">
        <v>0</v>
      </c>
      <c r="W1474" s="34">
        <v>0</v>
      </c>
      <c r="X1474" s="34">
        <v>0</v>
      </c>
      <c r="Y1474" s="34">
        <v>0</v>
      </c>
      <c r="Z1474" s="34">
        <v>0</v>
      </c>
      <c r="AA1474" s="34">
        <v>0</v>
      </c>
      <c r="AB1474" s="34">
        <v>0</v>
      </c>
      <c r="AC1474" s="34">
        <v>0</v>
      </c>
      <c r="AD1474" s="34">
        <v>0</v>
      </c>
      <c r="AE1474" s="34">
        <v>0</v>
      </c>
      <c r="AF1474" s="34">
        <v>0</v>
      </c>
      <c r="AG1474" s="34">
        <v>0</v>
      </c>
      <c r="AH1474" s="34">
        <v>0</v>
      </c>
      <c r="AI1474" s="34">
        <v>0</v>
      </c>
      <c r="AJ1474" s="34">
        <v>0</v>
      </c>
      <c r="AK1474" s="34">
        <v>0</v>
      </c>
      <c r="AL1474" s="34">
        <v>0</v>
      </c>
      <c r="AM1474" s="34">
        <v>0</v>
      </c>
      <c r="AN1474" s="34">
        <v>0</v>
      </c>
      <c r="AO1474" s="34">
        <v>0</v>
      </c>
      <c r="AP1474" s="34">
        <v>0</v>
      </c>
      <c r="AQ1474" s="34">
        <v>0</v>
      </c>
      <c r="AR1474" s="34">
        <v>0</v>
      </c>
      <c r="AS1474" s="34">
        <v>0</v>
      </c>
      <c r="AT1474" s="34">
        <v>0</v>
      </c>
      <c r="AU1474" s="34">
        <f t="shared" si="161"/>
        <v>0</v>
      </c>
      <c r="AV1474" s="34">
        <f t="shared" si="161"/>
        <v>0</v>
      </c>
      <c r="AW1474" s="84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</row>
    <row r="1475" spans="1:61" ht="15.75">
      <c r="A1475" s="77"/>
      <c r="B1475" s="8">
        <v>2020</v>
      </c>
      <c r="C1475" s="34">
        <v>0</v>
      </c>
      <c r="D1475" s="34">
        <v>0</v>
      </c>
      <c r="E1475" s="34">
        <v>0</v>
      </c>
      <c r="F1475" s="34">
        <v>0</v>
      </c>
      <c r="G1475" s="34">
        <v>0</v>
      </c>
      <c r="H1475" s="34">
        <v>0</v>
      </c>
      <c r="I1475" s="34">
        <v>0</v>
      </c>
      <c r="J1475" s="34">
        <v>0</v>
      </c>
      <c r="K1475" s="34">
        <v>0</v>
      </c>
      <c r="L1475" s="34">
        <v>0</v>
      </c>
      <c r="M1475" s="34">
        <v>0</v>
      </c>
      <c r="N1475" s="34">
        <v>0</v>
      </c>
      <c r="O1475" s="34">
        <v>0</v>
      </c>
      <c r="P1475" s="34">
        <v>0</v>
      </c>
      <c r="Q1475" s="34">
        <v>0</v>
      </c>
      <c r="R1475" s="34">
        <v>0</v>
      </c>
      <c r="S1475" s="34">
        <v>0</v>
      </c>
      <c r="T1475" s="34">
        <v>0</v>
      </c>
      <c r="U1475" s="34">
        <v>0</v>
      </c>
      <c r="V1475" s="34">
        <v>0</v>
      </c>
      <c r="W1475" s="34">
        <v>0</v>
      </c>
      <c r="X1475" s="34">
        <v>0</v>
      </c>
      <c r="Y1475" s="34">
        <v>0</v>
      </c>
      <c r="Z1475" s="34">
        <v>0</v>
      </c>
      <c r="AA1475" s="34">
        <v>0</v>
      </c>
      <c r="AB1475" s="34">
        <v>0</v>
      </c>
      <c r="AC1475" s="34">
        <v>0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0</v>
      </c>
      <c r="AO1475" s="34">
        <v>0</v>
      </c>
      <c r="AP1475" s="34">
        <v>0</v>
      </c>
      <c r="AQ1475" s="34">
        <v>0</v>
      </c>
      <c r="AR1475" s="34">
        <v>0</v>
      </c>
      <c r="AS1475" s="34">
        <v>0</v>
      </c>
      <c r="AT1475" s="34">
        <v>0</v>
      </c>
      <c r="AU1475" s="34">
        <f t="shared" si="161"/>
        <v>0</v>
      </c>
      <c r="AV1475" s="34">
        <f t="shared" si="161"/>
        <v>0</v>
      </c>
      <c r="AW1475" s="85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</row>
    <row r="1476" spans="1:61" ht="15.75">
      <c r="A1476" s="75" t="s">
        <v>113</v>
      </c>
      <c r="B1476" s="8">
        <v>2018</v>
      </c>
      <c r="C1476" s="34">
        <v>0</v>
      </c>
      <c r="D1476" s="34">
        <v>0</v>
      </c>
      <c r="E1476" s="34">
        <v>0</v>
      </c>
      <c r="F1476" s="34">
        <v>0</v>
      </c>
      <c r="G1476" s="34">
        <v>0</v>
      </c>
      <c r="H1476" s="34">
        <v>0</v>
      </c>
      <c r="I1476" s="34">
        <v>0</v>
      </c>
      <c r="J1476" s="34">
        <v>0</v>
      </c>
      <c r="K1476" s="34">
        <v>0</v>
      </c>
      <c r="L1476" s="34">
        <v>0</v>
      </c>
      <c r="M1476" s="34">
        <v>0</v>
      </c>
      <c r="N1476" s="34">
        <v>0</v>
      </c>
      <c r="O1476" s="34">
        <v>0</v>
      </c>
      <c r="P1476" s="34">
        <v>0</v>
      </c>
      <c r="Q1476" s="34">
        <v>0</v>
      </c>
      <c r="R1476" s="34">
        <v>0</v>
      </c>
      <c r="S1476" s="34">
        <v>0</v>
      </c>
      <c r="T1476" s="34">
        <v>0</v>
      </c>
      <c r="U1476" s="34">
        <v>0</v>
      </c>
      <c r="V1476" s="34">
        <v>0</v>
      </c>
      <c r="W1476" s="34">
        <v>0</v>
      </c>
      <c r="X1476" s="34">
        <v>0</v>
      </c>
      <c r="Y1476" s="34">
        <v>0</v>
      </c>
      <c r="Z1476" s="34">
        <v>0</v>
      </c>
      <c r="AA1476" s="34">
        <v>0</v>
      </c>
      <c r="AB1476" s="34">
        <v>0</v>
      </c>
      <c r="AC1476" s="34">
        <v>0</v>
      </c>
      <c r="AD1476" s="34">
        <v>0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0</v>
      </c>
      <c r="AL1476" s="34">
        <v>0</v>
      </c>
      <c r="AM1476" s="34">
        <v>0</v>
      </c>
      <c r="AN1476" s="34">
        <v>0</v>
      </c>
      <c r="AO1476" s="34">
        <v>0</v>
      </c>
      <c r="AP1476" s="34">
        <v>0</v>
      </c>
      <c r="AQ1476" s="34">
        <v>0</v>
      </c>
      <c r="AR1476" s="34">
        <v>0</v>
      </c>
      <c r="AS1476" s="34">
        <v>0</v>
      </c>
      <c r="AT1476" s="34">
        <v>0</v>
      </c>
      <c r="AU1476" s="34">
        <f t="shared" si="161"/>
        <v>0</v>
      </c>
      <c r="AV1476" s="34">
        <f t="shared" si="161"/>
        <v>0</v>
      </c>
      <c r="AW1476" s="83" t="s">
        <v>76</v>
      </c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</row>
    <row r="1477" spans="1:61" ht="15.75">
      <c r="A1477" s="76"/>
      <c r="B1477" s="8">
        <v>2019</v>
      </c>
      <c r="C1477" s="34">
        <v>0</v>
      </c>
      <c r="D1477" s="34">
        <v>0</v>
      </c>
      <c r="E1477" s="34">
        <v>0</v>
      </c>
      <c r="F1477" s="34">
        <v>0</v>
      </c>
      <c r="G1477" s="34">
        <v>0</v>
      </c>
      <c r="H1477" s="34">
        <v>0</v>
      </c>
      <c r="I1477" s="34">
        <v>0</v>
      </c>
      <c r="J1477" s="34">
        <v>0</v>
      </c>
      <c r="K1477" s="34">
        <v>0</v>
      </c>
      <c r="L1477" s="34">
        <v>0</v>
      </c>
      <c r="M1477" s="34">
        <v>0</v>
      </c>
      <c r="N1477" s="34">
        <v>0</v>
      </c>
      <c r="O1477" s="34">
        <v>0</v>
      </c>
      <c r="P1477" s="34">
        <v>0</v>
      </c>
      <c r="Q1477" s="34">
        <v>0</v>
      </c>
      <c r="R1477" s="34">
        <v>0</v>
      </c>
      <c r="S1477" s="34">
        <v>0</v>
      </c>
      <c r="T1477" s="34">
        <v>0</v>
      </c>
      <c r="U1477" s="34">
        <v>0</v>
      </c>
      <c r="V1477" s="34">
        <v>0</v>
      </c>
      <c r="W1477" s="34">
        <v>0</v>
      </c>
      <c r="X1477" s="34">
        <v>0</v>
      </c>
      <c r="Y1477" s="34">
        <v>0</v>
      </c>
      <c r="Z1477" s="34">
        <v>0</v>
      </c>
      <c r="AA1477" s="34">
        <v>0</v>
      </c>
      <c r="AB1477" s="34">
        <v>0</v>
      </c>
      <c r="AC1477" s="34">
        <v>0</v>
      </c>
      <c r="AD1477" s="34">
        <v>0</v>
      </c>
      <c r="AE1477" s="34">
        <v>0</v>
      </c>
      <c r="AF1477" s="34">
        <v>0</v>
      </c>
      <c r="AG1477" s="34">
        <v>0</v>
      </c>
      <c r="AH1477" s="34">
        <v>0</v>
      </c>
      <c r="AI1477" s="34">
        <v>0</v>
      </c>
      <c r="AJ1477" s="34">
        <v>0</v>
      </c>
      <c r="AK1477" s="34">
        <v>0</v>
      </c>
      <c r="AL1477" s="34">
        <v>0</v>
      </c>
      <c r="AM1477" s="34">
        <v>0</v>
      </c>
      <c r="AN1477" s="34">
        <v>0</v>
      </c>
      <c r="AO1477" s="34">
        <v>0</v>
      </c>
      <c r="AP1477" s="34">
        <v>0</v>
      </c>
      <c r="AQ1477" s="34">
        <v>0</v>
      </c>
      <c r="AR1477" s="34">
        <v>0</v>
      </c>
      <c r="AS1477" s="34">
        <v>0</v>
      </c>
      <c r="AT1477" s="34">
        <v>0</v>
      </c>
      <c r="AU1477" s="34">
        <f t="shared" si="161"/>
        <v>0</v>
      </c>
      <c r="AV1477" s="34">
        <f t="shared" si="161"/>
        <v>0</v>
      </c>
      <c r="AW1477" s="84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</row>
    <row r="1478" spans="1:61" ht="15.75">
      <c r="A1478" s="77"/>
      <c r="B1478" s="8">
        <v>2020</v>
      </c>
      <c r="C1478" s="34">
        <v>0</v>
      </c>
      <c r="D1478" s="34">
        <v>0</v>
      </c>
      <c r="E1478" s="34">
        <v>0</v>
      </c>
      <c r="F1478" s="34">
        <v>0</v>
      </c>
      <c r="G1478" s="34">
        <v>0</v>
      </c>
      <c r="H1478" s="34">
        <v>0</v>
      </c>
      <c r="I1478" s="34">
        <v>0</v>
      </c>
      <c r="J1478" s="34">
        <v>0</v>
      </c>
      <c r="K1478" s="34">
        <v>0</v>
      </c>
      <c r="L1478" s="34">
        <v>0</v>
      </c>
      <c r="M1478" s="34">
        <v>0</v>
      </c>
      <c r="N1478" s="34">
        <v>0</v>
      </c>
      <c r="O1478" s="34">
        <v>0</v>
      </c>
      <c r="P1478" s="34">
        <v>0</v>
      </c>
      <c r="Q1478" s="34">
        <v>0</v>
      </c>
      <c r="R1478" s="34">
        <v>0</v>
      </c>
      <c r="S1478" s="34">
        <v>0</v>
      </c>
      <c r="T1478" s="34">
        <v>0</v>
      </c>
      <c r="U1478" s="34">
        <v>0</v>
      </c>
      <c r="V1478" s="34">
        <v>0</v>
      </c>
      <c r="W1478" s="34">
        <v>0</v>
      </c>
      <c r="X1478" s="34">
        <v>0</v>
      </c>
      <c r="Y1478" s="34">
        <v>0</v>
      </c>
      <c r="Z1478" s="34">
        <v>0</v>
      </c>
      <c r="AA1478" s="34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0</v>
      </c>
      <c r="AI1478" s="34">
        <v>0</v>
      </c>
      <c r="AJ1478" s="34">
        <v>0</v>
      </c>
      <c r="AK1478" s="34">
        <v>0</v>
      </c>
      <c r="AL1478" s="34">
        <v>0</v>
      </c>
      <c r="AM1478" s="34">
        <v>0</v>
      </c>
      <c r="AN1478" s="34">
        <v>0</v>
      </c>
      <c r="AO1478" s="34">
        <v>0</v>
      </c>
      <c r="AP1478" s="34">
        <v>0</v>
      </c>
      <c r="AQ1478" s="34">
        <v>0</v>
      </c>
      <c r="AR1478" s="34">
        <v>0</v>
      </c>
      <c r="AS1478" s="34">
        <v>0</v>
      </c>
      <c r="AT1478" s="34">
        <v>0</v>
      </c>
      <c r="AU1478" s="34">
        <f t="shared" si="161"/>
        <v>0</v>
      </c>
      <c r="AV1478" s="34">
        <f t="shared" si="161"/>
        <v>0</v>
      </c>
      <c r="AW1478" s="85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</row>
    <row r="1479" spans="1:61" ht="15.75">
      <c r="A1479" s="75" t="s">
        <v>24</v>
      </c>
      <c r="B1479" s="8">
        <v>2018</v>
      </c>
      <c r="C1479" s="34">
        <v>0</v>
      </c>
      <c r="D1479" s="34">
        <v>0</v>
      </c>
      <c r="E1479" s="34">
        <v>277</v>
      </c>
      <c r="F1479" s="34">
        <v>230</v>
      </c>
      <c r="G1479" s="34">
        <v>208</v>
      </c>
      <c r="H1479" s="34">
        <v>52</v>
      </c>
      <c r="I1479" s="34">
        <v>0</v>
      </c>
      <c r="J1479" s="34">
        <v>0</v>
      </c>
      <c r="K1479" s="34">
        <v>0</v>
      </c>
      <c r="L1479" s="34">
        <v>0</v>
      </c>
      <c r="M1479" s="34">
        <v>0</v>
      </c>
      <c r="N1479" s="34">
        <v>0</v>
      </c>
      <c r="O1479" s="34">
        <v>0</v>
      </c>
      <c r="P1479" s="34">
        <v>0</v>
      </c>
      <c r="Q1479" s="34">
        <v>0</v>
      </c>
      <c r="R1479" s="34">
        <v>0</v>
      </c>
      <c r="S1479" s="34">
        <v>118</v>
      </c>
      <c r="T1479" s="34">
        <v>64</v>
      </c>
      <c r="U1479" s="34">
        <v>0</v>
      </c>
      <c r="V1479" s="34">
        <v>0</v>
      </c>
      <c r="W1479" s="34">
        <v>0</v>
      </c>
      <c r="X1479" s="34">
        <v>0</v>
      </c>
      <c r="Y1479" s="34">
        <v>0</v>
      </c>
      <c r="Z1479" s="34">
        <v>0</v>
      </c>
      <c r="AA1479" s="34">
        <v>145</v>
      </c>
      <c r="AB1479" s="34">
        <v>119</v>
      </c>
      <c r="AC1479" s="34">
        <v>0</v>
      </c>
      <c r="AD1479" s="34">
        <v>0</v>
      </c>
      <c r="AE1479" s="34">
        <v>0</v>
      </c>
      <c r="AF1479" s="34">
        <v>0</v>
      </c>
      <c r="AG1479" s="34">
        <v>2</v>
      </c>
      <c r="AH1479" s="34">
        <v>4</v>
      </c>
      <c r="AI1479" s="34">
        <v>0</v>
      </c>
      <c r="AJ1479" s="34">
        <v>0</v>
      </c>
      <c r="AK1479" s="34">
        <v>0</v>
      </c>
      <c r="AL1479" s="34">
        <v>0</v>
      </c>
      <c r="AM1479" s="34">
        <v>100</v>
      </c>
      <c r="AN1479" s="34">
        <v>37</v>
      </c>
      <c r="AO1479" s="34">
        <v>0</v>
      </c>
      <c r="AP1479" s="34">
        <v>0</v>
      </c>
      <c r="AQ1479" s="34">
        <v>0</v>
      </c>
      <c r="AR1479" s="34">
        <v>0</v>
      </c>
      <c r="AS1479" s="34">
        <v>177</v>
      </c>
      <c r="AT1479" s="34">
        <v>102</v>
      </c>
      <c r="AU1479" s="34">
        <f t="shared" si="161"/>
        <v>1027</v>
      </c>
      <c r="AV1479" s="34">
        <f t="shared" si="161"/>
        <v>608</v>
      </c>
      <c r="AW1479" s="83" t="s">
        <v>25</v>
      </c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</row>
    <row r="1480" spans="1:61" ht="15.75">
      <c r="A1480" s="76"/>
      <c r="B1480" s="8">
        <v>2019</v>
      </c>
      <c r="C1480" s="34">
        <v>0</v>
      </c>
      <c r="D1480" s="34">
        <v>0</v>
      </c>
      <c r="E1480" s="34">
        <v>338</v>
      </c>
      <c r="F1480" s="34">
        <v>298</v>
      </c>
      <c r="G1480" s="34">
        <v>570</v>
      </c>
      <c r="H1480" s="34">
        <v>88</v>
      </c>
      <c r="I1480" s="34">
        <v>0</v>
      </c>
      <c r="J1480" s="34">
        <v>0</v>
      </c>
      <c r="K1480" s="34">
        <v>0</v>
      </c>
      <c r="L1480" s="34">
        <v>0</v>
      </c>
      <c r="M1480" s="34">
        <v>0</v>
      </c>
      <c r="N1480" s="34">
        <v>0</v>
      </c>
      <c r="O1480" s="34">
        <v>0</v>
      </c>
      <c r="P1480" s="34">
        <v>0</v>
      </c>
      <c r="Q1480" s="34">
        <v>0</v>
      </c>
      <c r="R1480" s="34">
        <v>0</v>
      </c>
      <c r="S1480" s="34">
        <v>0</v>
      </c>
      <c r="T1480" s="34">
        <v>0</v>
      </c>
      <c r="U1480" s="34">
        <v>0</v>
      </c>
      <c r="V1480" s="34">
        <v>0</v>
      </c>
      <c r="W1480" s="34">
        <v>0</v>
      </c>
      <c r="X1480" s="34">
        <v>0</v>
      </c>
      <c r="Y1480" s="34">
        <v>0</v>
      </c>
      <c r="Z1480" s="34">
        <v>0</v>
      </c>
      <c r="AA1480" s="34">
        <v>63</v>
      </c>
      <c r="AB1480" s="34">
        <v>60</v>
      </c>
      <c r="AC1480" s="34">
        <v>0</v>
      </c>
      <c r="AD1480" s="34">
        <v>0</v>
      </c>
      <c r="AE1480" s="34">
        <v>0</v>
      </c>
      <c r="AF1480" s="34">
        <v>0</v>
      </c>
      <c r="AG1480" s="34">
        <v>17</v>
      </c>
      <c r="AH1480" s="34">
        <v>11</v>
      </c>
      <c r="AI1480" s="34">
        <v>0</v>
      </c>
      <c r="AJ1480" s="34">
        <v>0</v>
      </c>
      <c r="AK1480" s="34">
        <v>0</v>
      </c>
      <c r="AL1480" s="34">
        <v>0</v>
      </c>
      <c r="AM1480" s="34">
        <v>0</v>
      </c>
      <c r="AN1480" s="34">
        <v>0</v>
      </c>
      <c r="AO1480" s="34">
        <v>0</v>
      </c>
      <c r="AP1480" s="34">
        <v>0</v>
      </c>
      <c r="AQ1480" s="34">
        <v>0</v>
      </c>
      <c r="AR1480" s="34">
        <v>0</v>
      </c>
      <c r="AS1480" s="34">
        <v>85</v>
      </c>
      <c r="AT1480" s="34">
        <v>73</v>
      </c>
      <c r="AU1480" s="34">
        <f t="shared" ref="AU1480:AV1495" si="162">SUM(C1480,E1480,G1480,I1480,K1480,M1480,O1480,Q1480,S1480,U1480,W1480,Y1480,AA1480,AC1480,AE1480,AG1480,AI1480,AK1480,AM1480,AO1480,AQ1480,AS1480)</f>
        <v>1073</v>
      </c>
      <c r="AV1480" s="34">
        <f t="shared" si="162"/>
        <v>530</v>
      </c>
      <c r="AW1480" s="84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</row>
    <row r="1481" spans="1:61" ht="15.75">
      <c r="A1481" s="77"/>
      <c r="B1481" s="8">
        <v>2020</v>
      </c>
      <c r="C1481" s="34">
        <v>0</v>
      </c>
      <c r="D1481" s="34">
        <v>0</v>
      </c>
      <c r="E1481" s="34">
        <v>189</v>
      </c>
      <c r="F1481" s="34">
        <v>166</v>
      </c>
      <c r="G1481" s="34">
        <v>485</v>
      </c>
      <c r="H1481" s="34">
        <v>142</v>
      </c>
      <c r="I1481" s="34">
        <v>0</v>
      </c>
      <c r="J1481" s="34">
        <v>0</v>
      </c>
      <c r="K1481" s="34">
        <v>0</v>
      </c>
      <c r="L1481" s="34">
        <v>0</v>
      </c>
      <c r="M1481" s="34">
        <v>0</v>
      </c>
      <c r="N1481" s="34">
        <v>0</v>
      </c>
      <c r="O1481" s="34">
        <v>137</v>
      </c>
      <c r="P1481" s="34">
        <v>41</v>
      </c>
      <c r="Q1481" s="34">
        <v>0</v>
      </c>
      <c r="R1481" s="34">
        <v>0</v>
      </c>
      <c r="S1481" s="34">
        <v>0</v>
      </c>
      <c r="T1481" s="34">
        <v>0</v>
      </c>
      <c r="U1481" s="34">
        <v>0</v>
      </c>
      <c r="V1481" s="34">
        <v>0</v>
      </c>
      <c r="W1481" s="34">
        <v>0</v>
      </c>
      <c r="X1481" s="34">
        <v>0</v>
      </c>
      <c r="Y1481" s="34">
        <v>74</v>
      </c>
      <c r="Z1481" s="34">
        <v>44</v>
      </c>
      <c r="AA1481" s="34">
        <v>83</v>
      </c>
      <c r="AB1481" s="34">
        <v>77</v>
      </c>
      <c r="AC1481" s="34">
        <v>0</v>
      </c>
      <c r="AD1481" s="34">
        <v>0</v>
      </c>
      <c r="AE1481" s="34">
        <v>0</v>
      </c>
      <c r="AF1481" s="34">
        <v>0</v>
      </c>
      <c r="AG1481" s="34">
        <v>10</v>
      </c>
      <c r="AH1481" s="34">
        <v>22</v>
      </c>
      <c r="AI1481" s="34">
        <v>62</v>
      </c>
      <c r="AJ1481" s="34">
        <v>42</v>
      </c>
      <c r="AK1481" s="34">
        <v>0</v>
      </c>
      <c r="AL1481" s="34">
        <v>0</v>
      </c>
      <c r="AM1481" s="34">
        <v>5</v>
      </c>
      <c r="AN1481" s="34">
        <v>7</v>
      </c>
      <c r="AO1481" s="34">
        <v>0</v>
      </c>
      <c r="AP1481" s="34">
        <v>0</v>
      </c>
      <c r="AQ1481" s="34">
        <v>0</v>
      </c>
      <c r="AR1481" s="34">
        <v>0</v>
      </c>
      <c r="AS1481" s="34">
        <v>110</v>
      </c>
      <c r="AT1481" s="34">
        <v>69</v>
      </c>
      <c r="AU1481" s="34">
        <f t="shared" si="162"/>
        <v>1155</v>
      </c>
      <c r="AV1481" s="34">
        <f t="shared" si="162"/>
        <v>610</v>
      </c>
      <c r="AW1481" s="85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</row>
    <row r="1482" spans="1:61" ht="15.75">
      <c r="A1482" s="75" t="s">
        <v>26</v>
      </c>
      <c r="B1482" s="8">
        <v>2018</v>
      </c>
      <c r="C1482" s="34">
        <v>3062.5</v>
      </c>
      <c r="D1482" s="34">
        <v>3215</v>
      </c>
      <c r="E1482" s="34">
        <v>1703.24</v>
      </c>
      <c r="F1482" s="34">
        <v>4436</v>
      </c>
      <c r="G1482" s="34">
        <v>0</v>
      </c>
      <c r="H1482" s="34">
        <v>0</v>
      </c>
      <c r="I1482" s="34">
        <v>1436.5</v>
      </c>
      <c r="J1482" s="34">
        <v>1510</v>
      </c>
      <c r="K1482" s="34">
        <v>0</v>
      </c>
      <c r="L1482" s="34">
        <v>0</v>
      </c>
      <c r="M1482" s="34">
        <v>0</v>
      </c>
      <c r="N1482" s="34">
        <v>0</v>
      </c>
      <c r="O1482" s="34">
        <v>0</v>
      </c>
      <c r="P1482" s="34">
        <v>0</v>
      </c>
      <c r="Q1482" s="34">
        <v>2065.1999999999998</v>
      </c>
      <c r="R1482" s="34">
        <v>2217</v>
      </c>
      <c r="S1482" s="34">
        <v>0</v>
      </c>
      <c r="T1482" s="34">
        <v>0</v>
      </c>
      <c r="U1482" s="34">
        <v>0</v>
      </c>
      <c r="V1482" s="34">
        <v>0</v>
      </c>
      <c r="W1482" s="34">
        <v>0</v>
      </c>
      <c r="X1482" s="34">
        <v>0</v>
      </c>
      <c r="Y1482" s="34">
        <v>164</v>
      </c>
      <c r="Z1482" s="34">
        <v>17.2</v>
      </c>
      <c r="AA1482" s="34">
        <v>90.28</v>
      </c>
      <c r="AB1482" s="34">
        <v>942</v>
      </c>
      <c r="AC1482" s="34">
        <v>0</v>
      </c>
      <c r="AD1482" s="34">
        <v>0</v>
      </c>
      <c r="AE1482" s="34">
        <v>17.149999999999999</v>
      </c>
      <c r="AF1482" s="34">
        <v>431</v>
      </c>
      <c r="AG1482" s="34">
        <v>59.98</v>
      </c>
      <c r="AH1482" s="34">
        <v>62</v>
      </c>
      <c r="AI1482" s="34">
        <v>0</v>
      </c>
      <c r="AJ1482" s="34">
        <v>0</v>
      </c>
      <c r="AK1482" s="34">
        <v>0</v>
      </c>
      <c r="AL1482" s="34">
        <v>0</v>
      </c>
      <c r="AM1482" s="34">
        <v>18</v>
      </c>
      <c r="AN1482" s="34">
        <v>8</v>
      </c>
      <c r="AO1482" s="34">
        <v>0</v>
      </c>
      <c r="AP1482" s="34">
        <v>0</v>
      </c>
      <c r="AQ1482" s="34">
        <v>0</v>
      </c>
      <c r="AR1482" s="34">
        <v>0</v>
      </c>
      <c r="AS1482" s="34">
        <v>230</v>
      </c>
      <c r="AT1482" s="34">
        <v>242</v>
      </c>
      <c r="AU1482" s="34">
        <f t="shared" si="162"/>
        <v>8846.8499999999985</v>
      </c>
      <c r="AV1482" s="34">
        <f t="shared" si="162"/>
        <v>13080.2</v>
      </c>
      <c r="AW1482" s="83" t="s">
        <v>27</v>
      </c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</row>
    <row r="1483" spans="1:61" ht="15.75">
      <c r="A1483" s="76"/>
      <c r="B1483" s="8">
        <v>2019</v>
      </c>
      <c r="C1483" s="34">
        <v>0</v>
      </c>
      <c r="D1483" s="34">
        <v>0</v>
      </c>
      <c r="E1483" s="34">
        <v>1834</v>
      </c>
      <c r="F1483" s="34">
        <v>1014</v>
      </c>
      <c r="G1483" s="34">
        <v>0</v>
      </c>
      <c r="H1483" s="34">
        <v>0</v>
      </c>
      <c r="I1483" s="34">
        <v>0</v>
      </c>
      <c r="J1483" s="34">
        <v>0</v>
      </c>
      <c r="K1483" s="34">
        <v>0</v>
      </c>
      <c r="L1483" s="34">
        <v>0</v>
      </c>
      <c r="M1483" s="34">
        <v>0</v>
      </c>
      <c r="N1483" s="34">
        <v>0</v>
      </c>
      <c r="O1483" s="34">
        <v>0</v>
      </c>
      <c r="P1483" s="34">
        <v>0</v>
      </c>
      <c r="Q1483" s="34">
        <v>0</v>
      </c>
      <c r="R1483" s="34">
        <v>0</v>
      </c>
      <c r="S1483" s="34">
        <v>0</v>
      </c>
      <c r="T1483" s="34">
        <v>0</v>
      </c>
      <c r="U1483" s="34">
        <v>0</v>
      </c>
      <c r="V1483" s="34">
        <v>0</v>
      </c>
      <c r="W1483" s="34">
        <v>0</v>
      </c>
      <c r="X1483" s="34">
        <v>0</v>
      </c>
      <c r="Y1483" s="34">
        <v>0</v>
      </c>
      <c r="Z1483" s="34">
        <v>0</v>
      </c>
      <c r="AA1483" s="34">
        <v>0</v>
      </c>
      <c r="AB1483" s="34">
        <v>0</v>
      </c>
      <c r="AC1483" s="34">
        <v>0</v>
      </c>
      <c r="AD1483" s="34">
        <v>0</v>
      </c>
      <c r="AE1483" s="34">
        <v>0</v>
      </c>
      <c r="AF1483" s="34">
        <v>0</v>
      </c>
      <c r="AG1483" s="34">
        <v>0</v>
      </c>
      <c r="AH1483" s="34">
        <v>0</v>
      </c>
      <c r="AI1483" s="34">
        <v>0</v>
      </c>
      <c r="AJ1483" s="34">
        <v>0</v>
      </c>
      <c r="AK1483" s="34">
        <v>0</v>
      </c>
      <c r="AL1483" s="34">
        <v>0</v>
      </c>
      <c r="AM1483" s="34">
        <v>0</v>
      </c>
      <c r="AN1483" s="34">
        <v>0</v>
      </c>
      <c r="AO1483" s="34">
        <v>0</v>
      </c>
      <c r="AP1483" s="34">
        <v>0</v>
      </c>
      <c r="AQ1483" s="34">
        <v>0</v>
      </c>
      <c r="AR1483" s="34">
        <v>0</v>
      </c>
      <c r="AS1483" s="34">
        <v>0</v>
      </c>
      <c r="AT1483" s="34">
        <v>0</v>
      </c>
      <c r="AU1483" s="34">
        <f t="shared" si="162"/>
        <v>1834</v>
      </c>
      <c r="AV1483" s="34">
        <f t="shared" si="162"/>
        <v>1014</v>
      </c>
      <c r="AW1483" s="84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</row>
    <row r="1484" spans="1:61" ht="15.75">
      <c r="A1484" s="77"/>
      <c r="B1484" s="8">
        <v>2020</v>
      </c>
      <c r="C1484" s="34">
        <v>72</v>
      </c>
      <c r="D1484" s="34">
        <v>58</v>
      </c>
      <c r="E1484" s="34">
        <v>2508</v>
      </c>
      <c r="F1484" s="34">
        <v>1086</v>
      </c>
      <c r="G1484" s="34">
        <v>1</v>
      </c>
      <c r="H1484" s="34">
        <v>1</v>
      </c>
      <c r="I1484" s="34">
        <v>0</v>
      </c>
      <c r="J1484" s="34">
        <v>0</v>
      </c>
      <c r="K1484" s="34">
        <v>0</v>
      </c>
      <c r="L1484" s="34">
        <v>0</v>
      </c>
      <c r="M1484" s="34">
        <v>0</v>
      </c>
      <c r="N1484" s="34">
        <v>0</v>
      </c>
      <c r="O1484" s="34">
        <v>0</v>
      </c>
      <c r="P1484" s="34">
        <v>0</v>
      </c>
      <c r="Q1484" s="34">
        <v>0</v>
      </c>
      <c r="R1484" s="34">
        <v>0</v>
      </c>
      <c r="S1484" s="34">
        <v>0</v>
      </c>
      <c r="T1484" s="34">
        <v>0</v>
      </c>
      <c r="U1484" s="34">
        <v>0</v>
      </c>
      <c r="V1484" s="34">
        <v>0</v>
      </c>
      <c r="W1484" s="34">
        <v>0</v>
      </c>
      <c r="X1484" s="34">
        <v>0</v>
      </c>
      <c r="Y1484" s="34">
        <v>0</v>
      </c>
      <c r="Z1484" s="34">
        <v>0</v>
      </c>
      <c r="AA1484" s="34">
        <v>0</v>
      </c>
      <c r="AB1484" s="34">
        <v>0</v>
      </c>
      <c r="AC1484" s="34">
        <v>0</v>
      </c>
      <c r="AD1484" s="34">
        <v>0</v>
      </c>
      <c r="AE1484" s="34">
        <v>97</v>
      </c>
      <c r="AF1484" s="34">
        <v>70</v>
      </c>
      <c r="AG1484" s="34">
        <v>0</v>
      </c>
      <c r="AH1484" s="34">
        <v>0</v>
      </c>
      <c r="AI1484" s="34">
        <v>0</v>
      </c>
      <c r="AJ1484" s="34">
        <v>0</v>
      </c>
      <c r="AK1484" s="34">
        <v>0</v>
      </c>
      <c r="AL1484" s="34">
        <v>0</v>
      </c>
      <c r="AM1484" s="34">
        <v>0</v>
      </c>
      <c r="AN1484" s="34">
        <v>0</v>
      </c>
      <c r="AO1484" s="34">
        <v>0</v>
      </c>
      <c r="AP1484" s="34">
        <v>0</v>
      </c>
      <c r="AQ1484" s="34">
        <v>0</v>
      </c>
      <c r="AR1484" s="34">
        <v>0</v>
      </c>
      <c r="AS1484" s="34">
        <v>0</v>
      </c>
      <c r="AT1484" s="34">
        <v>0</v>
      </c>
      <c r="AU1484" s="34">
        <f t="shared" si="162"/>
        <v>2678</v>
      </c>
      <c r="AV1484" s="34">
        <f t="shared" si="162"/>
        <v>1215</v>
      </c>
      <c r="AW1484" s="85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</row>
    <row r="1485" spans="1:61" ht="15.75">
      <c r="A1485" s="75" t="s">
        <v>28</v>
      </c>
      <c r="B1485" s="8">
        <v>2018</v>
      </c>
      <c r="C1485" s="34">
        <v>2018</v>
      </c>
      <c r="D1485" s="34">
        <v>799</v>
      </c>
      <c r="E1485" s="34">
        <v>1251</v>
      </c>
      <c r="F1485" s="34">
        <v>976</v>
      </c>
      <c r="G1485" s="34">
        <v>119</v>
      </c>
      <c r="H1485" s="34">
        <v>116</v>
      </c>
      <c r="I1485" s="34">
        <v>1</v>
      </c>
      <c r="J1485" s="34">
        <v>0</v>
      </c>
      <c r="K1485" s="34">
        <v>11</v>
      </c>
      <c r="L1485" s="34">
        <v>0</v>
      </c>
      <c r="M1485" s="34">
        <v>0</v>
      </c>
      <c r="N1485" s="34">
        <v>0</v>
      </c>
      <c r="O1485" s="34">
        <v>0</v>
      </c>
      <c r="P1485" s="34">
        <v>0</v>
      </c>
      <c r="Q1485" s="34">
        <v>0</v>
      </c>
      <c r="R1485" s="34">
        <v>6478</v>
      </c>
      <c r="S1485" s="34">
        <v>3872</v>
      </c>
      <c r="T1485" s="34">
        <v>0</v>
      </c>
      <c r="U1485" s="34">
        <v>1829</v>
      </c>
      <c r="V1485" s="34">
        <v>0</v>
      </c>
      <c r="W1485" s="34">
        <v>0</v>
      </c>
      <c r="X1485" s="34">
        <v>0</v>
      </c>
      <c r="Y1485" s="34">
        <v>0</v>
      </c>
      <c r="Z1485" s="34">
        <v>422</v>
      </c>
      <c r="AA1485" s="34">
        <v>0</v>
      </c>
      <c r="AB1485" s="34">
        <v>0</v>
      </c>
      <c r="AC1485" s="34">
        <v>0</v>
      </c>
      <c r="AD1485" s="34">
        <v>0</v>
      </c>
      <c r="AE1485" s="34">
        <v>0</v>
      </c>
      <c r="AF1485" s="34">
        <v>98</v>
      </c>
      <c r="AG1485" s="34">
        <v>18</v>
      </c>
      <c r="AH1485" s="34">
        <v>1914</v>
      </c>
      <c r="AI1485" s="58">
        <v>3</v>
      </c>
      <c r="AJ1485" s="59">
        <v>565</v>
      </c>
      <c r="AK1485" s="34">
        <v>928</v>
      </c>
      <c r="AL1485" s="34">
        <v>0</v>
      </c>
      <c r="AM1485" s="34">
        <v>0</v>
      </c>
      <c r="AN1485" s="34">
        <v>30109</v>
      </c>
      <c r="AO1485" s="34">
        <v>1081</v>
      </c>
      <c r="AP1485" s="34">
        <v>230</v>
      </c>
      <c r="AQ1485" s="34">
        <v>0</v>
      </c>
      <c r="AR1485" s="34">
        <v>0</v>
      </c>
      <c r="AS1485" s="34">
        <v>0</v>
      </c>
      <c r="AT1485" s="34">
        <v>114</v>
      </c>
      <c r="AU1485" s="34">
        <f t="shared" si="162"/>
        <v>11131</v>
      </c>
      <c r="AV1485" s="34">
        <f t="shared" si="162"/>
        <v>41821</v>
      </c>
      <c r="AW1485" s="83" t="s">
        <v>29</v>
      </c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</row>
    <row r="1486" spans="1:61" ht="15.75">
      <c r="A1486" s="76"/>
      <c r="B1486" s="8">
        <v>2019</v>
      </c>
      <c r="C1486" s="34">
        <v>4324</v>
      </c>
      <c r="D1486" s="34">
        <v>2558</v>
      </c>
      <c r="E1486" s="34">
        <v>342</v>
      </c>
      <c r="F1486" s="34">
        <v>209</v>
      </c>
      <c r="G1486" s="34">
        <v>0</v>
      </c>
      <c r="H1486" s="34">
        <v>0</v>
      </c>
      <c r="I1486" s="34">
        <v>25</v>
      </c>
      <c r="J1486" s="34">
        <v>13</v>
      </c>
      <c r="K1486" s="34">
        <v>0</v>
      </c>
      <c r="L1486" s="34">
        <v>0</v>
      </c>
      <c r="M1486" s="34">
        <v>0</v>
      </c>
      <c r="N1486" s="34">
        <v>0</v>
      </c>
      <c r="O1486" s="34">
        <v>0</v>
      </c>
      <c r="P1486" s="34">
        <v>0</v>
      </c>
      <c r="Q1486" s="34">
        <v>3424</v>
      </c>
      <c r="R1486" s="34">
        <v>2301</v>
      </c>
      <c r="S1486" s="34">
        <v>0</v>
      </c>
      <c r="T1486" s="34">
        <v>0</v>
      </c>
      <c r="U1486" s="34">
        <v>0</v>
      </c>
      <c r="V1486" s="34">
        <v>0</v>
      </c>
      <c r="W1486" s="34">
        <v>0</v>
      </c>
      <c r="X1486" s="34">
        <v>0</v>
      </c>
      <c r="Y1486" s="34">
        <v>0</v>
      </c>
      <c r="Z1486" s="34">
        <v>0</v>
      </c>
      <c r="AA1486" s="34">
        <v>0</v>
      </c>
      <c r="AB1486" s="34">
        <v>0</v>
      </c>
      <c r="AC1486" s="34">
        <v>0</v>
      </c>
      <c r="AD1486" s="34">
        <v>0</v>
      </c>
      <c r="AE1486" s="34">
        <v>0</v>
      </c>
      <c r="AF1486" s="34">
        <v>0</v>
      </c>
      <c r="AG1486" s="34">
        <v>0</v>
      </c>
      <c r="AH1486" s="34">
        <v>0</v>
      </c>
      <c r="AI1486" s="34">
        <v>3531</v>
      </c>
      <c r="AJ1486" s="34">
        <v>1685</v>
      </c>
      <c r="AK1486" s="34">
        <v>0</v>
      </c>
      <c r="AL1486" s="34">
        <v>0</v>
      </c>
      <c r="AM1486" s="34" t="s">
        <v>163</v>
      </c>
      <c r="AN1486" s="34">
        <v>648</v>
      </c>
      <c r="AO1486" s="34">
        <v>0</v>
      </c>
      <c r="AP1486" s="34">
        <v>0</v>
      </c>
      <c r="AQ1486" s="34">
        <v>0</v>
      </c>
      <c r="AR1486" s="34">
        <v>0</v>
      </c>
      <c r="AS1486" s="34">
        <v>0</v>
      </c>
      <c r="AT1486" s="34">
        <v>0</v>
      </c>
      <c r="AU1486" s="34">
        <f t="shared" ref="AU1486" si="163">SUM(C1486,E1486,G1486,I1486,K1486,M1486,O1486,Q1486,S1486,U1486,W1486,Y1486,AA1486,AC1486,AE1486,AG1486,AI1486,AK1486,AM1486,AO1486,AQ1486,AS1486)</f>
        <v>11646</v>
      </c>
      <c r="AV1486" s="34">
        <f t="shared" si="162"/>
        <v>7414</v>
      </c>
      <c r="AW1486" s="84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</row>
    <row r="1487" spans="1:61" ht="15.75">
      <c r="A1487" s="77"/>
      <c r="B1487" s="8">
        <v>2020</v>
      </c>
      <c r="C1487" s="34">
        <v>2648</v>
      </c>
      <c r="D1487" s="34">
        <v>1836</v>
      </c>
      <c r="E1487" s="34">
        <v>87</v>
      </c>
      <c r="F1487" s="34">
        <v>46</v>
      </c>
      <c r="G1487" s="34">
        <v>0</v>
      </c>
      <c r="H1487" s="34">
        <v>2</v>
      </c>
      <c r="I1487" s="34">
        <v>25</v>
      </c>
      <c r="J1487" s="34">
        <v>14</v>
      </c>
      <c r="K1487" s="34">
        <v>0</v>
      </c>
      <c r="L1487" s="34">
        <v>0</v>
      </c>
      <c r="M1487" s="34">
        <v>0</v>
      </c>
      <c r="N1487" s="34">
        <v>0</v>
      </c>
      <c r="O1487" s="34">
        <v>0</v>
      </c>
      <c r="P1487" s="34">
        <v>0</v>
      </c>
      <c r="Q1487" s="34">
        <v>1983</v>
      </c>
      <c r="R1487" s="34">
        <v>2024</v>
      </c>
      <c r="S1487" s="34">
        <v>0</v>
      </c>
      <c r="T1487" s="34">
        <v>0</v>
      </c>
      <c r="U1487" s="34">
        <v>0</v>
      </c>
      <c r="V1487" s="34">
        <v>0</v>
      </c>
      <c r="W1487" s="34">
        <v>0</v>
      </c>
      <c r="X1487" s="34">
        <v>0</v>
      </c>
      <c r="Y1487" s="34">
        <v>0</v>
      </c>
      <c r="Z1487" s="34">
        <v>0</v>
      </c>
      <c r="AA1487" s="34">
        <v>0</v>
      </c>
      <c r="AB1487" s="34">
        <v>0</v>
      </c>
      <c r="AC1487" s="34">
        <v>0</v>
      </c>
      <c r="AD1487" s="34">
        <v>0</v>
      </c>
      <c r="AE1487" s="34">
        <v>0</v>
      </c>
      <c r="AF1487" s="34">
        <v>0</v>
      </c>
      <c r="AG1487" s="34">
        <v>75</v>
      </c>
      <c r="AH1487" s="34">
        <v>65</v>
      </c>
      <c r="AI1487" s="34">
        <v>830</v>
      </c>
      <c r="AJ1487" s="34">
        <v>380</v>
      </c>
      <c r="AK1487" s="34">
        <v>0</v>
      </c>
      <c r="AL1487" s="34">
        <v>0</v>
      </c>
      <c r="AM1487" s="34">
        <v>944</v>
      </c>
      <c r="AN1487" s="34">
        <v>801</v>
      </c>
      <c r="AO1487" s="34">
        <v>101</v>
      </c>
      <c r="AP1487" s="34">
        <v>104</v>
      </c>
      <c r="AQ1487" s="34">
        <v>0</v>
      </c>
      <c r="AR1487" s="34">
        <v>0</v>
      </c>
      <c r="AS1487" s="34">
        <v>0</v>
      </c>
      <c r="AT1487" s="34">
        <v>0</v>
      </c>
      <c r="AU1487" s="34">
        <f t="shared" si="162"/>
        <v>6693</v>
      </c>
      <c r="AV1487" s="34">
        <f t="shared" si="162"/>
        <v>5272</v>
      </c>
      <c r="AW1487" s="85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</row>
    <row r="1488" spans="1:61" ht="15.75">
      <c r="A1488" s="75" t="s">
        <v>77</v>
      </c>
      <c r="B1488" s="8">
        <v>2018</v>
      </c>
      <c r="C1488" s="34">
        <v>0</v>
      </c>
      <c r="D1488" s="34">
        <v>0</v>
      </c>
      <c r="E1488" s="34">
        <v>0</v>
      </c>
      <c r="F1488" s="34">
        <v>0</v>
      </c>
      <c r="G1488" s="34">
        <v>0</v>
      </c>
      <c r="H1488" s="34">
        <v>0</v>
      </c>
      <c r="I1488" s="34">
        <v>0</v>
      </c>
      <c r="J1488" s="34">
        <v>0</v>
      </c>
      <c r="K1488" s="34">
        <v>0</v>
      </c>
      <c r="L1488" s="34">
        <v>0</v>
      </c>
      <c r="M1488" s="34">
        <v>0</v>
      </c>
      <c r="N1488" s="34">
        <v>0</v>
      </c>
      <c r="O1488" s="34">
        <v>0</v>
      </c>
      <c r="P1488" s="34">
        <v>0</v>
      </c>
      <c r="Q1488" s="34">
        <v>0</v>
      </c>
      <c r="R1488" s="34">
        <v>0</v>
      </c>
      <c r="S1488" s="34">
        <v>0</v>
      </c>
      <c r="T1488" s="34">
        <v>0</v>
      </c>
      <c r="U1488" s="34">
        <v>0</v>
      </c>
      <c r="V1488" s="34">
        <v>0</v>
      </c>
      <c r="W1488" s="34">
        <v>0</v>
      </c>
      <c r="X1488" s="34">
        <v>0</v>
      </c>
      <c r="Y1488" s="34">
        <v>0</v>
      </c>
      <c r="Z1488" s="34">
        <v>0</v>
      </c>
      <c r="AA1488" s="34">
        <v>0</v>
      </c>
      <c r="AB1488" s="34">
        <v>0</v>
      </c>
      <c r="AC1488" s="34">
        <v>0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0</v>
      </c>
      <c r="AO1488" s="34">
        <v>0</v>
      </c>
      <c r="AP1488" s="34">
        <v>0</v>
      </c>
      <c r="AQ1488" s="34">
        <v>0</v>
      </c>
      <c r="AR1488" s="34">
        <v>0</v>
      </c>
      <c r="AS1488" s="34">
        <v>0</v>
      </c>
      <c r="AT1488" s="34">
        <v>0</v>
      </c>
      <c r="AU1488" s="34">
        <f t="shared" si="162"/>
        <v>0</v>
      </c>
      <c r="AV1488" s="34">
        <f t="shared" si="162"/>
        <v>0</v>
      </c>
      <c r="AW1488" s="83" t="s">
        <v>106</v>
      </c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</row>
    <row r="1489" spans="1:61" ht="15.75">
      <c r="A1489" s="76"/>
      <c r="B1489" s="8">
        <v>2019</v>
      </c>
      <c r="C1489" s="34">
        <v>0</v>
      </c>
      <c r="D1489" s="34">
        <v>0</v>
      </c>
      <c r="E1489" s="34">
        <v>14</v>
      </c>
      <c r="F1489" s="34">
        <v>1</v>
      </c>
      <c r="G1489" s="34">
        <v>0</v>
      </c>
      <c r="H1489" s="34">
        <v>0</v>
      </c>
      <c r="I1489" s="34">
        <v>0</v>
      </c>
      <c r="J1489" s="34">
        <v>0</v>
      </c>
      <c r="K1489" s="34">
        <v>0</v>
      </c>
      <c r="L1489" s="34">
        <v>0</v>
      </c>
      <c r="M1489" s="34">
        <v>0</v>
      </c>
      <c r="N1489" s="34">
        <v>0</v>
      </c>
      <c r="O1489" s="34">
        <v>0</v>
      </c>
      <c r="P1489" s="34">
        <v>0</v>
      </c>
      <c r="Q1489" s="34">
        <v>0</v>
      </c>
      <c r="R1489" s="34">
        <v>0</v>
      </c>
      <c r="S1489" s="34">
        <v>0</v>
      </c>
      <c r="T1489" s="34">
        <v>0</v>
      </c>
      <c r="U1489" s="34">
        <v>0</v>
      </c>
      <c r="V1489" s="34">
        <v>0</v>
      </c>
      <c r="W1489" s="34">
        <v>0</v>
      </c>
      <c r="X1489" s="34">
        <v>0</v>
      </c>
      <c r="Y1489" s="34">
        <v>0</v>
      </c>
      <c r="Z1489" s="34">
        <v>0</v>
      </c>
      <c r="AA1489" s="34">
        <v>0</v>
      </c>
      <c r="AB1489" s="34">
        <v>0</v>
      </c>
      <c r="AC1489" s="34">
        <v>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0</v>
      </c>
      <c r="AO1489" s="34">
        <v>0</v>
      </c>
      <c r="AP1489" s="34">
        <v>0</v>
      </c>
      <c r="AQ1489" s="34">
        <v>0</v>
      </c>
      <c r="AR1489" s="34">
        <v>0</v>
      </c>
      <c r="AS1489" s="34">
        <v>0</v>
      </c>
      <c r="AT1489" s="34">
        <v>0</v>
      </c>
      <c r="AU1489" s="34">
        <f t="shared" si="162"/>
        <v>14</v>
      </c>
      <c r="AV1489" s="34">
        <f t="shared" si="162"/>
        <v>1</v>
      </c>
      <c r="AW1489" s="84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</row>
    <row r="1490" spans="1:61" ht="15.75">
      <c r="A1490" s="77"/>
      <c r="B1490" s="8">
        <v>2020</v>
      </c>
      <c r="C1490" s="34">
        <v>0</v>
      </c>
      <c r="D1490" s="34">
        <v>0</v>
      </c>
      <c r="E1490" s="34">
        <v>6</v>
      </c>
      <c r="F1490" s="34">
        <v>1</v>
      </c>
      <c r="G1490" s="34">
        <v>0</v>
      </c>
      <c r="H1490" s="34">
        <v>0</v>
      </c>
      <c r="I1490" s="34">
        <v>0</v>
      </c>
      <c r="J1490" s="34">
        <v>0</v>
      </c>
      <c r="K1490" s="34">
        <v>0</v>
      </c>
      <c r="L1490" s="34">
        <v>0</v>
      </c>
      <c r="M1490" s="34">
        <v>0</v>
      </c>
      <c r="N1490" s="34">
        <v>0</v>
      </c>
      <c r="O1490" s="34">
        <v>0</v>
      </c>
      <c r="P1490" s="34">
        <v>0</v>
      </c>
      <c r="Q1490" s="34">
        <v>0</v>
      </c>
      <c r="R1490" s="34">
        <v>0</v>
      </c>
      <c r="S1490" s="34">
        <v>0</v>
      </c>
      <c r="T1490" s="34">
        <v>0</v>
      </c>
      <c r="U1490" s="34">
        <v>0</v>
      </c>
      <c r="V1490" s="34">
        <v>0</v>
      </c>
      <c r="W1490" s="34">
        <v>0</v>
      </c>
      <c r="X1490" s="34">
        <v>0</v>
      </c>
      <c r="Y1490" s="34">
        <v>0</v>
      </c>
      <c r="Z1490" s="34">
        <v>0</v>
      </c>
      <c r="AA1490" s="34">
        <v>0</v>
      </c>
      <c r="AB1490" s="34">
        <v>0</v>
      </c>
      <c r="AC1490" s="34">
        <v>0</v>
      </c>
      <c r="AD1490" s="34">
        <v>0</v>
      </c>
      <c r="AE1490" s="34">
        <v>0</v>
      </c>
      <c r="AF1490" s="34">
        <v>0</v>
      </c>
      <c r="AG1490" s="34">
        <v>0</v>
      </c>
      <c r="AH1490" s="34">
        <v>0</v>
      </c>
      <c r="AI1490" s="34">
        <v>0</v>
      </c>
      <c r="AJ1490" s="34">
        <v>0</v>
      </c>
      <c r="AK1490" s="34">
        <v>0</v>
      </c>
      <c r="AL1490" s="34">
        <v>0</v>
      </c>
      <c r="AM1490" s="34">
        <v>0</v>
      </c>
      <c r="AN1490" s="34">
        <v>0</v>
      </c>
      <c r="AO1490" s="34">
        <v>0</v>
      </c>
      <c r="AP1490" s="34">
        <v>0</v>
      </c>
      <c r="AQ1490" s="34">
        <v>0</v>
      </c>
      <c r="AR1490" s="34">
        <v>0</v>
      </c>
      <c r="AS1490" s="34">
        <v>0</v>
      </c>
      <c r="AT1490" s="34">
        <v>0</v>
      </c>
      <c r="AU1490" s="34">
        <f t="shared" si="162"/>
        <v>6</v>
      </c>
      <c r="AV1490" s="34">
        <f t="shared" si="162"/>
        <v>1</v>
      </c>
      <c r="AW1490" s="85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</row>
    <row r="1491" spans="1:61" ht="15.75">
      <c r="A1491" s="75" t="s">
        <v>32</v>
      </c>
      <c r="B1491" s="8">
        <v>2018</v>
      </c>
      <c r="C1491" s="34">
        <v>0</v>
      </c>
      <c r="D1491" s="34">
        <v>0</v>
      </c>
      <c r="E1491" s="34">
        <v>685</v>
      </c>
      <c r="F1491" s="34">
        <v>595</v>
      </c>
      <c r="G1491" s="34">
        <v>0</v>
      </c>
      <c r="H1491" s="34">
        <v>0</v>
      </c>
      <c r="I1491" s="34">
        <v>0</v>
      </c>
      <c r="J1491" s="34">
        <v>0</v>
      </c>
      <c r="K1491" s="34">
        <v>0</v>
      </c>
      <c r="L1491" s="34">
        <v>0</v>
      </c>
      <c r="M1491" s="34">
        <v>0</v>
      </c>
      <c r="N1491" s="34">
        <v>0</v>
      </c>
      <c r="O1491" s="34">
        <v>0</v>
      </c>
      <c r="P1491" s="34">
        <v>0</v>
      </c>
      <c r="Q1491" s="34">
        <v>0</v>
      </c>
      <c r="R1491" s="34">
        <v>0</v>
      </c>
      <c r="S1491" s="34">
        <v>0</v>
      </c>
      <c r="T1491" s="34">
        <v>0</v>
      </c>
      <c r="U1491" s="34">
        <v>0</v>
      </c>
      <c r="V1491" s="34">
        <v>0</v>
      </c>
      <c r="W1491" s="34">
        <v>0</v>
      </c>
      <c r="X1491" s="34">
        <v>0</v>
      </c>
      <c r="Y1491" s="34">
        <v>0</v>
      </c>
      <c r="Z1491" s="34">
        <v>0</v>
      </c>
      <c r="AA1491" s="34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58">
        <v>0</v>
      </c>
      <c r="AJ1491" s="59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4">
        <v>0</v>
      </c>
      <c r="AQ1491" s="34">
        <v>0</v>
      </c>
      <c r="AR1491" s="34">
        <v>0</v>
      </c>
      <c r="AS1491" s="34">
        <v>0</v>
      </c>
      <c r="AT1491" s="34">
        <v>0</v>
      </c>
      <c r="AU1491" s="34">
        <f t="shared" si="162"/>
        <v>685</v>
      </c>
      <c r="AV1491" s="34">
        <f t="shared" si="162"/>
        <v>595</v>
      </c>
      <c r="AW1491" s="83" t="s">
        <v>33</v>
      </c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</row>
    <row r="1492" spans="1:61" ht="15.75">
      <c r="A1492" s="76"/>
      <c r="B1492" s="8">
        <v>2019</v>
      </c>
      <c r="C1492" s="34">
        <v>0</v>
      </c>
      <c r="D1492" s="34">
        <v>0</v>
      </c>
      <c r="E1492" s="34" t="s">
        <v>214</v>
      </c>
      <c r="F1492" s="34" t="s">
        <v>215</v>
      </c>
      <c r="G1492" s="34">
        <v>0</v>
      </c>
      <c r="H1492" s="34">
        <v>0</v>
      </c>
      <c r="I1492" s="34">
        <v>0</v>
      </c>
      <c r="J1492" s="34">
        <v>0</v>
      </c>
      <c r="K1492" s="34">
        <v>0</v>
      </c>
      <c r="L1492" s="34">
        <v>0</v>
      </c>
      <c r="M1492" s="34">
        <v>0</v>
      </c>
      <c r="N1492" s="34">
        <v>0</v>
      </c>
      <c r="O1492" s="34">
        <v>0</v>
      </c>
      <c r="P1492" s="34">
        <v>0</v>
      </c>
      <c r="Q1492" s="34">
        <v>0</v>
      </c>
      <c r="R1492" s="34">
        <v>0</v>
      </c>
      <c r="S1492" s="34">
        <v>0</v>
      </c>
      <c r="T1492" s="34">
        <v>0</v>
      </c>
      <c r="U1492" s="34">
        <v>0</v>
      </c>
      <c r="V1492" s="34">
        <v>0</v>
      </c>
      <c r="W1492" s="34">
        <v>0</v>
      </c>
      <c r="X1492" s="34">
        <v>0</v>
      </c>
      <c r="Y1492" s="34">
        <v>0</v>
      </c>
      <c r="Z1492" s="34">
        <v>0</v>
      </c>
      <c r="AA1492" s="34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4">
        <v>0</v>
      </c>
      <c r="AQ1492" s="34">
        <v>0</v>
      </c>
      <c r="AR1492" s="34">
        <v>0</v>
      </c>
      <c r="AS1492" s="34">
        <v>0</v>
      </c>
      <c r="AT1492" s="34">
        <v>0</v>
      </c>
      <c r="AU1492" s="34">
        <f t="shared" si="162"/>
        <v>0</v>
      </c>
      <c r="AV1492" s="34">
        <f t="shared" si="162"/>
        <v>0</v>
      </c>
      <c r="AW1492" s="84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</row>
    <row r="1493" spans="1:61" ht="15.75">
      <c r="A1493" s="77"/>
      <c r="B1493" s="8">
        <v>2020</v>
      </c>
      <c r="C1493" s="34">
        <v>0</v>
      </c>
      <c r="D1493" s="34">
        <v>0</v>
      </c>
      <c r="E1493" s="34">
        <v>4279</v>
      </c>
      <c r="F1493" s="34">
        <v>2151</v>
      </c>
      <c r="G1493" s="34">
        <v>0</v>
      </c>
      <c r="H1493" s="34">
        <v>0</v>
      </c>
      <c r="I1493" s="34">
        <v>0</v>
      </c>
      <c r="J1493" s="34">
        <v>0</v>
      </c>
      <c r="K1493" s="34">
        <v>0</v>
      </c>
      <c r="L1493" s="34">
        <v>0</v>
      </c>
      <c r="M1493" s="34">
        <v>0</v>
      </c>
      <c r="N1493" s="34">
        <v>0</v>
      </c>
      <c r="O1493" s="34">
        <v>0</v>
      </c>
      <c r="P1493" s="34">
        <v>0</v>
      </c>
      <c r="Q1493" s="34">
        <v>0</v>
      </c>
      <c r="R1493" s="34">
        <v>0</v>
      </c>
      <c r="S1493" s="34">
        <v>0</v>
      </c>
      <c r="T1493" s="34">
        <v>0</v>
      </c>
      <c r="U1493" s="34">
        <v>0</v>
      </c>
      <c r="V1493" s="34">
        <v>0</v>
      </c>
      <c r="W1493" s="34">
        <v>0</v>
      </c>
      <c r="X1493" s="34">
        <v>0</v>
      </c>
      <c r="Y1493" s="34">
        <v>0</v>
      </c>
      <c r="Z1493" s="34">
        <v>0</v>
      </c>
      <c r="AA1493" s="34">
        <v>0</v>
      </c>
      <c r="AB1493" s="34">
        <v>0</v>
      </c>
      <c r="AC1493" s="34">
        <v>0</v>
      </c>
      <c r="AD1493" s="34">
        <v>0</v>
      </c>
      <c r="AE1493" s="34">
        <v>0</v>
      </c>
      <c r="AF1493" s="34">
        <v>0</v>
      </c>
      <c r="AG1493" s="34">
        <v>0</v>
      </c>
      <c r="AH1493" s="34">
        <v>0</v>
      </c>
      <c r="AI1493" s="34">
        <v>0</v>
      </c>
      <c r="AJ1493" s="34">
        <v>0</v>
      </c>
      <c r="AK1493" s="34">
        <v>0</v>
      </c>
      <c r="AL1493" s="34">
        <v>0</v>
      </c>
      <c r="AM1493" s="34">
        <v>0</v>
      </c>
      <c r="AN1493" s="34">
        <v>0</v>
      </c>
      <c r="AO1493" s="34">
        <v>0</v>
      </c>
      <c r="AP1493" s="34">
        <v>0</v>
      </c>
      <c r="AQ1493" s="34">
        <v>0</v>
      </c>
      <c r="AR1493" s="34">
        <v>0</v>
      </c>
      <c r="AS1493" s="34">
        <v>0</v>
      </c>
      <c r="AT1493" s="34">
        <v>0</v>
      </c>
      <c r="AU1493" s="34">
        <f t="shared" si="162"/>
        <v>4279</v>
      </c>
      <c r="AV1493" s="34">
        <f t="shared" si="162"/>
        <v>2151</v>
      </c>
      <c r="AW1493" s="85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</row>
    <row r="1494" spans="1:61" ht="15.75">
      <c r="A1494" s="75" t="s">
        <v>79</v>
      </c>
      <c r="B1494" s="8">
        <v>2018</v>
      </c>
      <c r="C1494" s="34">
        <v>0</v>
      </c>
      <c r="D1494" s="34">
        <v>0</v>
      </c>
      <c r="E1494" s="34">
        <v>4.6500000000000004</v>
      </c>
      <c r="F1494" s="34">
        <v>2.2438000000000002</v>
      </c>
      <c r="G1494" s="34">
        <v>0</v>
      </c>
      <c r="H1494" s="34">
        <v>0</v>
      </c>
      <c r="I1494" s="34">
        <v>0</v>
      </c>
      <c r="J1494" s="34">
        <v>0</v>
      </c>
      <c r="K1494" s="34">
        <v>0</v>
      </c>
      <c r="L1494" s="34">
        <v>0</v>
      </c>
      <c r="M1494" s="34">
        <v>0</v>
      </c>
      <c r="N1494" s="34">
        <v>0</v>
      </c>
      <c r="O1494" s="34">
        <v>0</v>
      </c>
      <c r="P1494" s="34">
        <v>0</v>
      </c>
      <c r="Q1494" s="34">
        <v>0</v>
      </c>
      <c r="R1494" s="34">
        <v>0</v>
      </c>
      <c r="S1494" s="34">
        <v>0</v>
      </c>
      <c r="T1494" s="34">
        <v>0</v>
      </c>
      <c r="U1494" s="34">
        <v>0</v>
      </c>
      <c r="V1494" s="34">
        <v>0</v>
      </c>
      <c r="W1494" s="34">
        <v>0</v>
      </c>
      <c r="X1494" s="34">
        <v>0</v>
      </c>
      <c r="Y1494" s="34">
        <v>0</v>
      </c>
      <c r="Z1494" s="34">
        <v>0</v>
      </c>
      <c r="AA1494" s="34">
        <v>0</v>
      </c>
      <c r="AB1494" s="34">
        <v>0</v>
      </c>
      <c r="AC1494" s="34">
        <v>0</v>
      </c>
      <c r="AD1494" s="34">
        <v>0</v>
      </c>
      <c r="AE1494" s="34">
        <v>0</v>
      </c>
      <c r="AF1494" s="34">
        <v>0</v>
      </c>
      <c r="AG1494" s="34">
        <v>0</v>
      </c>
      <c r="AH1494" s="34">
        <v>0</v>
      </c>
      <c r="AI1494" s="34">
        <v>3.3780000000000001</v>
      </c>
      <c r="AJ1494" s="34">
        <v>9.2638000000000016</v>
      </c>
      <c r="AK1494" s="34">
        <v>0</v>
      </c>
      <c r="AL1494" s="34">
        <v>0</v>
      </c>
      <c r="AM1494" s="34">
        <v>0</v>
      </c>
      <c r="AN1494" s="34">
        <v>0</v>
      </c>
      <c r="AO1494" s="34">
        <v>0</v>
      </c>
      <c r="AP1494" s="34">
        <v>0</v>
      </c>
      <c r="AQ1494" s="34">
        <v>0</v>
      </c>
      <c r="AR1494" s="34">
        <v>0</v>
      </c>
      <c r="AS1494" s="34">
        <v>2.2999999999999998</v>
      </c>
      <c r="AT1494" s="34">
        <v>0.15340000000000001</v>
      </c>
      <c r="AU1494" s="34">
        <f t="shared" si="162"/>
        <v>10.327999999999999</v>
      </c>
      <c r="AV1494" s="34">
        <f t="shared" si="162"/>
        <v>11.661000000000001</v>
      </c>
      <c r="AW1494" s="83" t="s">
        <v>35</v>
      </c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</row>
    <row r="1495" spans="1:61" ht="15.75">
      <c r="A1495" s="76"/>
      <c r="B1495" s="8">
        <v>2019</v>
      </c>
      <c r="C1495" s="34">
        <v>0</v>
      </c>
      <c r="D1495" s="34">
        <v>0</v>
      </c>
      <c r="E1495" s="34">
        <v>9366</v>
      </c>
      <c r="F1495" s="34">
        <v>7.5896103896103906</v>
      </c>
      <c r="G1495" s="34">
        <v>7</v>
      </c>
      <c r="H1495" s="34">
        <v>5</v>
      </c>
      <c r="I1495" s="34">
        <v>0</v>
      </c>
      <c r="J1495" s="34">
        <v>0</v>
      </c>
      <c r="K1495" s="34">
        <v>0</v>
      </c>
      <c r="L1495" s="34">
        <v>0</v>
      </c>
      <c r="M1495" s="34">
        <v>0</v>
      </c>
      <c r="N1495" s="34">
        <v>0</v>
      </c>
      <c r="O1495" s="34">
        <v>0</v>
      </c>
      <c r="P1495" s="34">
        <v>0</v>
      </c>
      <c r="Q1495" s="34">
        <v>0</v>
      </c>
      <c r="R1495" s="34">
        <v>0</v>
      </c>
      <c r="S1495" s="34">
        <v>0</v>
      </c>
      <c r="T1495" s="34">
        <v>0</v>
      </c>
      <c r="U1495" s="34">
        <v>0</v>
      </c>
      <c r="V1495" s="34">
        <v>0</v>
      </c>
      <c r="W1495" s="34">
        <v>0</v>
      </c>
      <c r="X1495" s="34">
        <v>0</v>
      </c>
      <c r="Y1495" s="34">
        <v>0</v>
      </c>
      <c r="Z1495" s="34">
        <v>0</v>
      </c>
      <c r="AA1495" s="34">
        <v>0</v>
      </c>
      <c r="AB1495" s="34">
        <v>0</v>
      </c>
      <c r="AC1495" s="34">
        <v>0</v>
      </c>
      <c r="AD1495" s="34">
        <v>0</v>
      </c>
      <c r="AE1495" s="34">
        <v>43592</v>
      </c>
      <c r="AF1495" s="34">
        <v>97.077922077922082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4">
        <v>0</v>
      </c>
      <c r="AQ1495" s="34">
        <v>0</v>
      </c>
      <c r="AR1495" s="34">
        <v>0</v>
      </c>
      <c r="AS1495" s="34">
        <v>0</v>
      </c>
      <c r="AT1495" s="34">
        <v>0</v>
      </c>
      <c r="AU1495" s="34">
        <f t="shared" si="162"/>
        <v>52965</v>
      </c>
      <c r="AV1495" s="34">
        <f t="shared" si="162"/>
        <v>109.66753246753247</v>
      </c>
      <c r="AW1495" s="84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</row>
    <row r="1496" spans="1:61" ht="15.75">
      <c r="A1496" s="77"/>
      <c r="B1496" s="8">
        <v>2020</v>
      </c>
      <c r="C1496" s="34">
        <v>0</v>
      </c>
      <c r="D1496" s="34">
        <v>0</v>
      </c>
      <c r="E1496" s="34">
        <v>31</v>
      </c>
      <c r="F1496" s="34">
        <v>12</v>
      </c>
      <c r="G1496" s="34">
        <v>7</v>
      </c>
      <c r="H1496" s="34">
        <v>5</v>
      </c>
      <c r="I1496" s="34">
        <v>0</v>
      </c>
      <c r="J1496" s="34">
        <v>0</v>
      </c>
      <c r="K1496" s="34">
        <v>0</v>
      </c>
      <c r="L1496" s="34">
        <v>0</v>
      </c>
      <c r="M1496" s="34">
        <v>0</v>
      </c>
      <c r="N1496" s="34">
        <v>0</v>
      </c>
      <c r="O1496" s="34">
        <v>0</v>
      </c>
      <c r="P1496" s="34">
        <v>0</v>
      </c>
      <c r="Q1496" s="34">
        <v>0</v>
      </c>
      <c r="R1496" s="34">
        <v>0</v>
      </c>
      <c r="S1496" s="34">
        <v>0</v>
      </c>
      <c r="T1496" s="34">
        <v>0</v>
      </c>
      <c r="U1496" s="34">
        <v>0</v>
      </c>
      <c r="V1496" s="34">
        <v>0</v>
      </c>
      <c r="W1496" s="34">
        <v>0</v>
      </c>
      <c r="X1496" s="34">
        <v>0</v>
      </c>
      <c r="Y1496" s="34">
        <v>0</v>
      </c>
      <c r="Z1496" s="34">
        <v>0</v>
      </c>
      <c r="AA1496" s="34">
        <v>0</v>
      </c>
      <c r="AB1496" s="34">
        <v>0</v>
      </c>
      <c r="AC1496" s="34">
        <v>0</v>
      </c>
      <c r="AD1496" s="34">
        <v>0</v>
      </c>
      <c r="AE1496" s="34">
        <v>43592</v>
      </c>
      <c r="AF1496" s="34">
        <v>97.077922077922082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4">
        <v>0</v>
      </c>
      <c r="AQ1496" s="34">
        <v>0</v>
      </c>
      <c r="AR1496" s="34">
        <v>0</v>
      </c>
      <c r="AS1496" s="34">
        <v>0</v>
      </c>
      <c r="AT1496" s="34">
        <v>0</v>
      </c>
      <c r="AU1496" s="34">
        <f t="shared" ref="AU1496:AV1526" si="164">SUM(C1496,E1496,G1496,I1496,K1496,M1496,O1496,Q1496,S1496,U1496,W1496,Y1496,AA1496,AC1496,AE1496,AG1496,AI1496,AK1496,AM1496,AO1496,AQ1496,AS1496)</f>
        <v>43630</v>
      </c>
      <c r="AV1496" s="34">
        <f t="shared" si="164"/>
        <v>114.07792207792208</v>
      </c>
      <c r="AW1496" s="85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</row>
    <row r="1497" spans="1:61" ht="15.75">
      <c r="A1497" s="75" t="s">
        <v>36</v>
      </c>
      <c r="B1497" s="8">
        <v>2018</v>
      </c>
      <c r="C1497" s="34">
        <v>0</v>
      </c>
      <c r="D1497" s="34">
        <v>0</v>
      </c>
      <c r="E1497" s="34">
        <v>0</v>
      </c>
      <c r="F1497" s="34">
        <v>0</v>
      </c>
      <c r="G1497" s="34">
        <v>0</v>
      </c>
      <c r="H1497" s="34">
        <v>0</v>
      </c>
      <c r="I1497" s="34">
        <v>0</v>
      </c>
      <c r="J1497" s="34">
        <v>0</v>
      </c>
      <c r="K1497" s="34">
        <v>0</v>
      </c>
      <c r="L1497" s="34">
        <v>0</v>
      </c>
      <c r="M1497" s="34">
        <v>0</v>
      </c>
      <c r="N1497" s="34">
        <v>0</v>
      </c>
      <c r="O1497" s="34">
        <v>0</v>
      </c>
      <c r="P1497" s="34">
        <v>0</v>
      </c>
      <c r="Q1497" s="34">
        <v>0</v>
      </c>
      <c r="R1497" s="34">
        <v>0</v>
      </c>
      <c r="S1497" s="34">
        <v>0</v>
      </c>
      <c r="T1497" s="34">
        <v>0</v>
      </c>
      <c r="U1497" s="34">
        <v>0</v>
      </c>
      <c r="V1497" s="34">
        <v>0</v>
      </c>
      <c r="W1497" s="34">
        <v>0</v>
      </c>
      <c r="X1497" s="34">
        <v>0</v>
      </c>
      <c r="Y1497" s="34">
        <v>0</v>
      </c>
      <c r="Z1497" s="34">
        <v>0</v>
      </c>
      <c r="AA1497" s="34">
        <v>0</v>
      </c>
      <c r="AB1497" s="34">
        <v>0</v>
      </c>
      <c r="AC1497" s="34">
        <v>0</v>
      </c>
      <c r="AD1497" s="34">
        <v>0</v>
      </c>
      <c r="AE1497" s="34">
        <v>0</v>
      </c>
      <c r="AF1497" s="34">
        <v>0</v>
      </c>
      <c r="AG1497" s="34">
        <v>0</v>
      </c>
      <c r="AH1497" s="34">
        <v>0</v>
      </c>
      <c r="AI1497" s="34">
        <v>0</v>
      </c>
      <c r="AJ1497" s="34">
        <v>0</v>
      </c>
      <c r="AK1497" s="34">
        <v>0</v>
      </c>
      <c r="AL1497" s="34">
        <v>0</v>
      </c>
      <c r="AM1497" s="34">
        <v>0</v>
      </c>
      <c r="AN1497" s="34">
        <v>0</v>
      </c>
      <c r="AO1497" s="34">
        <v>0</v>
      </c>
      <c r="AP1497" s="34">
        <v>0</v>
      </c>
      <c r="AQ1497" s="34">
        <v>0</v>
      </c>
      <c r="AR1497" s="34">
        <v>0</v>
      </c>
      <c r="AS1497" s="34">
        <v>0</v>
      </c>
      <c r="AT1497" s="34">
        <v>0</v>
      </c>
      <c r="AU1497" s="34">
        <f t="shared" si="164"/>
        <v>0</v>
      </c>
      <c r="AV1497" s="34">
        <f t="shared" si="164"/>
        <v>0</v>
      </c>
      <c r="AW1497" s="83" t="s">
        <v>37</v>
      </c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</row>
    <row r="1498" spans="1:61" ht="15.75">
      <c r="A1498" s="76"/>
      <c r="B1498" s="8">
        <v>2019</v>
      </c>
      <c r="C1498" s="34">
        <v>0</v>
      </c>
      <c r="D1498" s="34">
        <v>0</v>
      </c>
      <c r="E1498" s="34">
        <v>0</v>
      </c>
      <c r="F1498" s="34">
        <v>0</v>
      </c>
      <c r="G1498" s="34">
        <v>0</v>
      </c>
      <c r="H1498" s="34">
        <v>0</v>
      </c>
      <c r="I1498" s="34">
        <v>0</v>
      </c>
      <c r="J1498" s="34">
        <v>0</v>
      </c>
      <c r="K1498" s="34">
        <v>0</v>
      </c>
      <c r="L1498" s="34">
        <v>0</v>
      </c>
      <c r="M1498" s="34">
        <v>0</v>
      </c>
      <c r="N1498" s="34">
        <v>0</v>
      </c>
      <c r="O1498" s="34">
        <v>0</v>
      </c>
      <c r="P1498" s="34">
        <v>0</v>
      </c>
      <c r="Q1498" s="34">
        <v>0</v>
      </c>
      <c r="R1498" s="34">
        <v>0</v>
      </c>
      <c r="S1498" s="34">
        <v>0</v>
      </c>
      <c r="T1498" s="34">
        <v>0</v>
      </c>
      <c r="U1498" s="34">
        <v>0</v>
      </c>
      <c r="V1498" s="34">
        <v>0</v>
      </c>
      <c r="W1498" s="34">
        <v>0</v>
      </c>
      <c r="X1498" s="34">
        <v>0</v>
      </c>
      <c r="Y1498" s="34">
        <v>0</v>
      </c>
      <c r="Z1498" s="34">
        <v>0</v>
      </c>
      <c r="AA1498" s="34">
        <v>0</v>
      </c>
      <c r="AB1498" s="34">
        <v>0</v>
      </c>
      <c r="AC1498" s="34">
        <v>0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0</v>
      </c>
      <c r="AO1498" s="34">
        <v>0</v>
      </c>
      <c r="AP1498" s="34">
        <v>0</v>
      </c>
      <c r="AQ1498" s="34">
        <v>0</v>
      </c>
      <c r="AR1498" s="34">
        <v>0</v>
      </c>
      <c r="AS1498" s="34">
        <v>0</v>
      </c>
      <c r="AT1498" s="34">
        <v>0</v>
      </c>
      <c r="AU1498" s="34">
        <f t="shared" si="164"/>
        <v>0</v>
      </c>
      <c r="AV1498" s="34">
        <f t="shared" si="164"/>
        <v>0</v>
      </c>
      <c r="AW1498" s="84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</row>
    <row r="1499" spans="1:61" ht="15.75">
      <c r="A1499" s="77"/>
      <c r="B1499" s="8">
        <v>2020</v>
      </c>
      <c r="C1499" s="34">
        <v>0</v>
      </c>
      <c r="D1499" s="34">
        <v>0</v>
      </c>
      <c r="E1499" s="34">
        <v>0</v>
      </c>
      <c r="F1499" s="34">
        <v>0</v>
      </c>
      <c r="G1499" s="34">
        <v>0</v>
      </c>
      <c r="H1499" s="34">
        <v>0</v>
      </c>
      <c r="I1499" s="34">
        <v>0</v>
      </c>
      <c r="J1499" s="34">
        <v>0</v>
      </c>
      <c r="K1499" s="34">
        <v>0</v>
      </c>
      <c r="L1499" s="34">
        <v>0</v>
      </c>
      <c r="M1499" s="34">
        <v>0</v>
      </c>
      <c r="N1499" s="34">
        <v>0</v>
      </c>
      <c r="O1499" s="34">
        <v>0</v>
      </c>
      <c r="P1499" s="34">
        <v>0</v>
      </c>
      <c r="Q1499" s="34">
        <v>0</v>
      </c>
      <c r="R1499" s="34">
        <v>0</v>
      </c>
      <c r="S1499" s="34">
        <v>0</v>
      </c>
      <c r="T1499" s="34">
        <v>0</v>
      </c>
      <c r="U1499" s="34">
        <v>0</v>
      </c>
      <c r="V1499" s="34">
        <v>0</v>
      </c>
      <c r="W1499" s="34">
        <v>0</v>
      </c>
      <c r="X1499" s="34">
        <v>0</v>
      </c>
      <c r="Y1499" s="34">
        <v>0</v>
      </c>
      <c r="Z1499" s="34">
        <v>0</v>
      </c>
      <c r="AA1499" s="34">
        <v>0</v>
      </c>
      <c r="AB1499" s="34">
        <v>0</v>
      </c>
      <c r="AC1499" s="34">
        <v>0</v>
      </c>
      <c r="AD1499" s="34">
        <v>0</v>
      </c>
      <c r="AE1499" s="34">
        <v>0</v>
      </c>
      <c r="AF1499" s="34">
        <v>0</v>
      </c>
      <c r="AG1499" s="34">
        <v>0</v>
      </c>
      <c r="AH1499" s="34">
        <v>0</v>
      </c>
      <c r="AI1499" s="34">
        <v>0</v>
      </c>
      <c r="AJ1499" s="34">
        <v>0</v>
      </c>
      <c r="AK1499" s="34">
        <v>0</v>
      </c>
      <c r="AL1499" s="34">
        <v>0</v>
      </c>
      <c r="AM1499" s="34">
        <v>0</v>
      </c>
      <c r="AN1499" s="34">
        <v>0</v>
      </c>
      <c r="AO1499" s="34">
        <v>0</v>
      </c>
      <c r="AP1499" s="34">
        <v>0</v>
      </c>
      <c r="AQ1499" s="34">
        <v>0</v>
      </c>
      <c r="AR1499" s="34">
        <v>0</v>
      </c>
      <c r="AS1499" s="34">
        <v>0</v>
      </c>
      <c r="AT1499" s="34">
        <v>0</v>
      </c>
      <c r="AU1499" s="34">
        <f t="shared" si="164"/>
        <v>0</v>
      </c>
      <c r="AV1499" s="34">
        <f t="shared" si="164"/>
        <v>0</v>
      </c>
      <c r="AW1499" s="85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</row>
    <row r="1500" spans="1:61" ht="15.75">
      <c r="A1500" s="75" t="s">
        <v>38</v>
      </c>
      <c r="B1500" s="8">
        <v>2018</v>
      </c>
      <c r="C1500" s="34">
        <v>0</v>
      </c>
      <c r="D1500" s="34">
        <v>0</v>
      </c>
      <c r="E1500" s="34">
        <v>0</v>
      </c>
      <c r="F1500" s="34">
        <v>0</v>
      </c>
      <c r="G1500" s="34">
        <v>0</v>
      </c>
      <c r="H1500" s="34">
        <v>0</v>
      </c>
      <c r="I1500" s="34">
        <v>0</v>
      </c>
      <c r="J1500" s="34">
        <v>0</v>
      </c>
      <c r="K1500" s="34">
        <v>0</v>
      </c>
      <c r="L1500" s="34">
        <v>0</v>
      </c>
      <c r="M1500" s="34">
        <v>0</v>
      </c>
      <c r="N1500" s="34">
        <v>0</v>
      </c>
      <c r="O1500" s="34">
        <v>0</v>
      </c>
      <c r="P1500" s="34">
        <v>0</v>
      </c>
      <c r="Q1500" s="34">
        <v>0</v>
      </c>
      <c r="R1500" s="34">
        <v>0</v>
      </c>
      <c r="S1500" s="34">
        <v>0</v>
      </c>
      <c r="T1500" s="34">
        <v>0</v>
      </c>
      <c r="U1500" s="34">
        <v>0</v>
      </c>
      <c r="V1500" s="34">
        <v>0</v>
      </c>
      <c r="W1500" s="34">
        <v>0</v>
      </c>
      <c r="X1500" s="34">
        <v>0</v>
      </c>
      <c r="Y1500" s="34">
        <v>0</v>
      </c>
      <c r="Z1500" s="34">
        <v>0</v>
      </c>
      <c r="AA1500" s="34">
        <v>0</v>
      </c>
      <c r="AB1500" s="34">
        <v>0</v>
      </c>
      <c r="AC1500" s="34">
        <v>0</v>
      </c>
      <c r="AD1500" s="34">
        <v>0</v>
      </c>
      <c r="AE1500" s="34">
        <v>0</v>
      </c>
      <c r="AF1500" s="34">
        <v>0</v>
      </c>
      <c r="AG1500" s="34">
        <v>0</v>
      </c>
      <c r="AH1500" s="34">
        <v>0</v>
      </c>
      <c r="AI1500" s="34">
        <v>0</v>
      </c>
      <c r="AJ1500" s="34">
        <v>0</v>
      </c>
      <c r="AK1500" s="34">
        <v>0</v>
      </c>
      <c r="AL1500" s="34">
        <v>0</v>
      </c>
      <c r="AM1500" s="34">
        <v>0</v>
      </c>
      <c r="AN1500" s="34">
        <v>0</v>
      </c>
      <c r="AO1500" s="34">
        <v>0</v>
      </c>
      <c r="AP1500" s="34">
        <v>0</v>
      </c>
      <c r="AQ1500" s="34">
        <v>0</v>
      </c>
      <c r="AR1500" s="34">
        <v>0</v>
      </c>
      <c r="AS1500" s="34">
        <v>0</v>
      </c>
      <c r="AT1500" s="34">
        <v>0</v>
      </c>
      <c r="AU1500" s="34">
        <f t="shared" si="164"/>
        <v>0</v>
      </c>
      <c r="AV1500" s="34">
        <f t="shared" si="164"/>
        <v>0</v>
      </c>
      <c r="AW1500" s="83" t="s">
        <v>39</v>
      </c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</row>
    <row r="1501" spans="1:61" ht="15.75">
      <c r="A1501" s="76"/>
      <c r="B1501" s="8">
        <v>2019</v>
      </c>
      <c r="C1501" s="34">
        <v>0</v>
      </c>
      <c r="D1501" s="34">
        <v>0</v>
      </c>
      <c r="E1501" s="34">
        <v>0</v>
      </c>
      <c r="F1501" s="34">
        <v>0</v>
      </c>
      <c r="G1501" s="34">
        <v>0</v>
      </c>
      <c r="H1501" s="34">
        <v>0</v>
      </c>
      <c r="I1501" s="34">
        <v>0</v>
      </c>
      <c r="J1501" s="34">
        <v>0</v>
      </c>
      <c r="K1501" s="34">
        <v>0</v>
      </c>
      <c r="L1501" s="34">
        <v>0</v>
      </c>
      <c r="M1501" s="34">
        <v>0</v>
      </c>
      <c r="N1501" s="34">
        <v>0</v>
      </c>
      <c r="O1501" s="34">
        <v>0</v>
      </c>
      <c r="P1501" s="34">
        <v>0</v>
      </c>
      <c r="Q1501" s="34">
        <v>0</v>
      </c>
      <c r="R1501" s="34">
        <v>0</v>
      </c>
      <c r="S1501" s="34">
        <v>0</v>
      </c>
      <c r="T1501" s="34">
        <v>0</v>
      </c>
      <c r="U1501" s="34">
        <v>0</v>
      </c>
      <c r="V1501" s="34">
        <v>0</v>
      </c>
      <c r="W1501" s="34">
        <v>0</v>
      </c>
      <c r="X1501" s="34">
        <v>0</v>
      </c>
      <c r="Y1501" s="34">
        <v>0</v>
      </c>
      <c r="Z1501" s="34">
        <v>0</v>
      </c>
      <c r="AA1501" s="34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4">
        <v>0</v>
      </c>
      <c r="AQ1501" s="34">
        <v>0</v>
      </c>
      <c r="AR1501" s="34">
        <v>0</v>
      </c>
      <c r="AS1501" s="34">
        <v>0</v>
      </c>
      <c r="AT1501" s="34">
        <v>0</v>
      </c>
      <c r="AU1501" s="34">
        <f t="shared" si="164"/>
        <v>0</v>
      </c>
      <c r="AV1501" s="34">
        <f t="shared" si="164"/>
        <v>0</v>
      </c>
      <c r="AW1501" s="84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</row>
    <row r="1502" spans="1:61" ht="15.75">
      <c r="A1502" s="77"/>
      <c r="B1502" s="8">
        <v>2020</v>
      </c>
      <c r="C1502" s="34">
        <v>0</v>
      </c>
      <c r="D1502" s="34">
        <v>0</v>
      </c>
      <c r="E1502" s="34">
        <v>0</v>
      </c>
      <c r="F1502" s="34">
        <v>0</v>
      </c>
      <c r="G1502" s="34">
        <v>0</v>
      </c>
      <c r="H1502" s="34">
        <v>0</v>
      </c>
      <c r="I1502" s="34">
        <v>0</v>
      </c>
      <c r="J1502" s="34">
        <v>0</v>
      </c>
      <c r="K1502" s="34">
        <v>0</v>
      </c>
      <c r="L1502" s="34">
        <v>0</v>
      </c>
      <c r="M1502" s="34">
        <v>0</v>
      </c>
      <c r="N1502" s="34">
        <v>0</v>
      </c>
      <c r="O1502" s="34">
        <v>0</v>
      </c>
      <c r="P1502" s="34">
        <v>0</v>
      </c>
      <c r="Q1502" s="34">
        <v>0</v>
      </c>
      <c r="R1502" s="34">
        <v>0</v>
      </c>
      <c r="S1502" s="34">
        <v>0</v>
      </c>
      <c r="T1502" s="34">
        <v>0</v>
      </c>
      <c r="U1502" s="34">
        <v>0</v>
      </c>
      <c r="V1502" s="34">
        <v>0</v>
      </c>
      <c r="W1502" s="34">
        <v>0</v>
      </c>
      <c r="X1502" s="34">
        <v>0</v>
      </c>
      <c r="Y1502" s="34">
        <v>0</v>
      </c>
      <c r="Z1502" s="34">
        <v>0</v>
      </c>
      <c r="AA1502" s="34">
        <v>0</v>
      </c>
      <c r="AB1502" s="34">
        <v>0</v>
      </c>
      <c r="AC1502" s="34">
        <v>0</v>
      </c>
      <c r="AD1502" s="34">
        <v>0</v>
      </c>
      <c r="AE1502" s="34">
        <v>0</v>
      </c>
      <c r="AF1502" s="34">
        <v>0</v>
      </c>
      <c r="AG1502" s="34">
        <v>0</v>
      </c>
      <c r="AH1502" s="34">
        <v>0</v>
      </c>
      <c r="AI1502" s="34">
        <v>0</v>
      </c>
      <c r="AJ1502" s="34">
        <v>0</v>
      </c>
      <c r="AK1502" s="34">
        <v>0</v>
      </c>
      <c r="AL1502" s="34">
        <v>0</v>
      </c>
      <c r="AM1502" s="34">
        <v>0</v>
      </c>
      <c r="AN1502" s="34">
        <v>0</v>
      </c>
      <c r="AO1502" s="34">
        <v>0</v>
      </c>
      <c r="AP1502" s="34">
        <v>0</v>
      </c>
      <c r="AQ1502" s="34">
        <v>0</v>
      </c>
      <c r="AR1502" s="34">
        <v>0</v>
      </c>
      <c r="AS1502" s="34">
        <v>0</v>
      </c>
      <c r="AT1502" s="34">
        <v>0</v>
      </c>
      <c r="AU1502" s="34">
        <f t="shared" si="164"/>
        <v>0</v>
      </c>
      <c r="AV1502" s="34">
        <f t="shared" si="164"/>
        <v>0</v>
      </c>
      <c r="AW1502" s="85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</row>
    <row r="1503" spans="1:61" ht="15.75">
      <c r="A1503" s="75" t="s">
        <v>40</v>
      </c>
      <c r="B1503" s="8">
        <v>2018</v>
      </c>
      <c r="C1503" s="34">
        <v>0</v>
      </c>
      <c r="D1503" s="34">
        <v>0</v>
      </c>
      <c r="E1503" s="34">
        <v>46</v>
      </c>
      <c r="F1503" s="34">
        <v>21</v>
      </c>
      <c r="G1503" s="34">
        <v>0</v>
      </c>
      <c r="H1503" s="34">
        <v>0</v>
      </c>
      <c r="I1503" s="34">
        <v>0</v>
      </c>
      <c r="J1503" s="34">
        <v>0</v>
      </c>
      <c r="K1503" s="34">
        <v>0</v>
      </c>
      <c r="L1503" s="34">
        <v>0</v>
      </c>
      <c r="M1503" s="34">
        <v>0</v>
      </c>
      <c r="N1503" s="34">
        <v>0</v>
      </c>
      <c r="O1503" s="34">
        <v>0</v>
      </c>
      <c r="P1503" s="34">
        <v>0</v>
      </c>
      <c r="Q1503" s="34">
        <v>31</v>
      </c>
      <c r="R1503" s="34">
        <v>52</v>
      </c>
      <c r="S1503" s="34">
        <v>0</v>
      </c>
      <c r="T1503" s="34">
        <v>0</v>
      </c>
      <c r="U1503" s="34">
        <v>0</v>
      </c>
      <c r="V1503" s="34">
        <v>0</v>
      </c>
      <c r="W1503" s="34">
        <v>0</v>
      </c>
      <c r="X1503" s="34">
        <v>0</v>
      </c>
      <c r="Y1503" s="34">
        <v>50</v>
      </c>
      <c r="Z1503" s="34">
        <v>18</v>
      </c>
      <c r="AA1503" s="34">
        <v>0</v>
      </c>
      <c r="AB1503" s="34">
        <v>0</v>
      </c>
      <c r="AC1503" s="34">
        <v>0</v>
      </c>
      <c r="AD1503" s="34">
        <v>0</v>
      </c>
      <c r="AE1503" s="34">
        <v>9</v>
      </c>
      <c r="AF1503" s="34">
        <v>55</v>
      </c>
      <c r="AG1503" s="34">
        <v>0</v>
      </c>
      <c r="AH1503" s="34">
        <v>0</v>
      </c>
      <c r="AI1503" s="34">
        <v>0</v>
      </c>
      <c r="AJ1503" s="34">
        <v>0</v>
      </c>
      <c r="AK1503" s="34">
        <v>0</v>
      </c>
      <c r="AL1503" s="34">
        <v>0</v>
      </c>
      <c r="AM1503" s="34">
        <v>0</v>
      </c>
      <c r="AN1503" s="34">
        <v>0</v>
      </c>
      <c r="AO1503" s="34">
        <v>0</v>
      </c>
      <c r="AP1503" s="34">
        <v>0</v>
      </c>
      <c r="AQ1503" s="34">
        <v>0</v>
      </c>
      <c r="AR1503" s="34">
        <v>0</v>
      </c>
      <c r="AS1503" s="34">
        <v>0</v>
      </c>
      <c r="AT1503" s="34">
        <v>0</v>
      </c>
      <c r="AU1503" s="34">
        <f t="shared" si="164"/>
        <v>136</v>
      </c>
      <c r="AV1503" s="34">
        <f t="shared" si="164"/>
        <v>146</v>
      </c>
      <c r="AW1503" s="83" t="s">
        <v>271</v>
      </c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</row>
    <row r="1504" spans="1:61" ht="15.75">
      <c r="A1504" s="76"/>
      <c r="B1504" s="8">
        <v>2019</v>
      </c>
      <c r="C1504" s="34">
        <v>0</v>
      </c>
      <c r="D1504" s="34">
        <v>0</v>
      </c>
      <c r="E1504" s="34">
        <v>0</v>
      </c>
      <c r="F1504" s="34">
        <v>0</v>
      </c>
      <c r="G1504" s="34">
        <v>0</v>
      </c>
      <c r="H1504" s="34">
        <v>0</v>
      </c>
      <c r="I1504" s="34">
        <v>0</v>
      </c>
      <c r="J1504" s="34">
        <v>0</v>
      </c>
      <c r="K1504" s="34">
        <v>0</v>
      </c>
      <c r="L1504" s="34">
        <v>0</v>
      </c>
      <c r="M1504" s="34">
        <v>1</v>
      </c>
      <c r="N1504" s="34">
        <v>2</v>
      </c>
      <c r="O1504" s="34">
        <v>0</v>
      </c>
      <c r="P1504" s="34">
        <v>0</v>
      </c>
      <c r="Q1504" s="34">
        <v>5</v>
      </c>
      <c r="R1504" s="34">
        <v>4</v>
      </c>
      <c r="S1504" s="34">
        <v>0</v>
      </c>
      <c r="T1504" s="34">
        <v>0</v>
      </c>
      <c r="U1504" s="34">
        <v>0</v>
      </c>
      <c r="V1504" s="34">
        <v>0</v>
      </c>
      <c r="W1504" s="34">
        <v>0</v>
      </c>
      <c r="X1504" s="34">
        <v>0</v>
      </c>
      <c r="Y1504" s="34">
        <v>0</v>
      </c>
      <c r="Z1504" s="34">
        <v>0</v>
      </c>
      <c r="AA1504" s="34">
        <v>0</v>
      </c>
      <c r="AB1504" s="34">
        <v>0</v>
      </c>
      <c r="AC1504" s="34">
        <v>0</v>
      </c>
      <c r="AD1504" s="34">
        <v>0</v>
      </c>
      <c r="AE1504" s="34">
        <v>219</v>
      </c>
      <c r="AF1504" s="34">
        <v>91</v>
      </c>
      <c r="AG1504" s="34">
        <v>0</v>
      </c>
      <c r="AH1504" s="34">
        <v>0</v>
      </c>
      <c r="AI1504" s="34">
        <v>1</v>
      </c>
      <c r="AJ1504" s="34">
        <v>1</v>
      </c>
      <c r="AK1504" s="34">
        <v>0</v>
      </c>
      <c r="AL1504" s="34">
        <v>0</v>
      </c>
      <c r="AM1504" s="34">
        <v>0</v>
      </c>
      <c r="AN1504" s="34">
        <v>0</v>
      </c>
      <c r="AO1504" s="34">
        <v>0</v>
      </c>
      <c r="AP1504" s="34">
        <v>0</v>
      </c>
      <c r="AQ1504" s="34">
        <v>0</v>
      </c>
      <c r="AR1504" s="34">
        <v>0</v>
      </c>
      <c r="AS1504" s="34">
        <v>0</v>
      </c>
      <c r="AT1504" s="34">
        <v>0</v>
      </c>
      <c r="AU1504" s="34">
        <f t="shared" si="164"/>
        <v>226</v>
      </c>
      <c r="AV1504" s="34">
        <f t="shared" si="164"/>
        <v>98</v>
      </c>
      <c r="AW1504" s="84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</row>
    <row r="1505" spans="1:61" ht="15.75">
      <c r="A1505" s="77"/>
      <c r="B1505" s="8">
        <v>2020</v>
      </c>
      <c r="C1505" s="34">
        <v>100</v>
      </c>
      <c r="D1505" s="34">
        <v>82</v>
      </c>
      <c r="E1505" s="34">
        <v>52</v>
      </c>
      <c r="F1505" s="34">
        <v>38</v>
      </c>
      <c r="G1505" s="34">
        <v>0</v>
      </c>
      <c r="H1505" s="34">
        <v>0</v>
      </c>
      <c r="I1505" s="34">
        <v>0</v>
      </c>
      <c r="J1505" s="34">
        <v>0</v>
      </c>
      <c r="K1505" s="34">
        <v>0</v>
      </c>
      <c r="L1505" s="34">
        <v>0</v>
      </c>
      <c r="M1505" s="34">
        <v>1</v>
      </c>
      <c r="N1505" s="34">
        <v>2</v>
      </c>
      <c r="O1505" s="34">
        <v>0</v>
      </c>
      <c r="P1505" s="34">
        <v>0</v>
      </c>
      <c r="Q1505" s="34">
        <v>5</v>
      </c>
      <c r="R1505" s="34">
        <v>4</v>
      </c>
      <c r="S1505" s="34">
        <v>0</v>
      </c>
      <c r="T1505" s="34">
        <v>0</v>
      </c>
      <c r="U1505" s="34">
        <v>0</v>
      </c>
      <c r="V1505" s="34">
        <v>0</v>
      </c>
      <c r="W1505" s="34">
        <v>0</v>
      </c>
      <c r="X1505" s="34">
        <v>0</v>
      </c>
      <c r="Y1505" s="34">
        <v>0</v>
      </c>
      <c r="Z1505" s="34">
        <v>0</v>
      </c>
      <c r="AA1505" s="34">
        <v>0</v>
      </c>
      <c r="AB1505" s="34">
        <v>0</v>
      </c>
      <c r="AC1505" s="34">
        <v>0</v>
      </c>
      <c r="AD1505" s="34">
        <v>0</v>
      </c>
      <c r="AE1505" s="34">
        <v>8</v>
      </c>
      <c r="AF1505" s="34">
        <v>36</v>
      </c>
      <c r="AG1505" s="34">
        <v>0</v>
      </c>
      <c r="AH1505" s="34">
        <v>0</v>
      </c>
      <c r="AI1505" s="34">
        <v>1</v>
      </c>
      <c r="AJ1505" s="34">
        <v>1</v>
      </c>
      <c r="AK1505" s="34">
        <v>0</v>
      </c>
      <c r="AL1505" s="34">
        <v>0</v>
      </c>
      <c r="AM1505" s="34">
        <v>0</v>
      </c>
      <c r="AN1505" s="34">
        <v>0</v>
      </c>
      <c r="AO1505" s="34">
        <v>0</v>
      </c>
      <c r="AP1505" s="34">
        <v>0</v>
      </c>
      <c r="AQ1505" s="34">
        <v>0</v>
      </c>
      <c r="AR1505" s="34">
        <v>0</v>
      </c>
      <c r="AS1505" s="34">
        <v>0</v>
      </c>
      <c r="AT1505" s="34">
        <v>0</v>
      </c>
      <c r="AU1505" s="34">
        <f t="shared" si="164"/>
        <v>167</v>
      </c>
      <c r="AV1505" s="34">
        <f t="shared" si="164"/>
        <v>163</v>
      </c>
      <c r="AW1505" s="85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</row>
    <row r="1506" spans="1:61" ht="15.75">
      <c r="A1506" s="75" t="s">
        <v>107</v>
      </c>
      <c r="B1506" s="8">
        <v>2018</v>
      </c>
      <c r="C1506" s="34">
        <v>28</v>
      </c>
      <c r="D1506" s="34">
        <v>95</v>
      </c>
      <c r="E1506" s="34">
        <v>532</v>
      </c>
      <c r="F1506" s="34">
        <v>758</v>
      </c>
      <c r="G1506" s="34">
        <v>3</v>
      </c>
      <c r="H1506" s="34">
        <v>2</v>
      </c>
      <c r="I1506" s="34">
        <v>0</v>
      </c>
      <c r="J1506" s="34">
        <v>0</v>
      </c>
      <c r="K1506" s="34">
        <v>0</v>
      </c>
      <c r="L1506" s="34">
        <v>0</v>
      </c>
      <c r="M1506" s="34">
        <v>0</v>
      </c>
      <c r="N1506" s="34">
        <v>0</v>
      </c>
      <c r="O1506" s="34">
        <v>0</v>
      </c>
      <c r="P1506" s="34">
        <v>0</v>
      </c>
      <c r="Q1506" s="34">
        <v>78</v>
      </c>
      <c r="R1506" s="34">
        <v>74</v>
      </c>
      <c r="S1506" s="34">
        <v>0</v>
      </c>
      <c r="T1506" s="34">
        <v>0</v>
      </c>
      <c r="U1506" s="34">
        <v>0</v>
      </c>
      <c r="V1506" s="34">
        <v>0</v>
      </c>
      <c r="W1506" s="34">
        <v>0</v>
      </c>
      <c r="X1506" s="34">
        <v>0</v>
      </c>
      <c r="Y1506" s="34">
        <v>102</v>
      </c>
      <c r="Z1506" s="34">
        <v>439</v>
      </c>
      <c r="AA1506" s="34">
        <v>24</v>
      </c>
      <c r="AB1506" s="34">
        <v>22</v>
      </c>
      <c r="AC1506" s="34">
        <v>0</v>
      </c>
      <c r="AD1506" s="34">
        <v>0</v>
      </c>
      <c r="AE1506" s="34">
        <v>136</v>
      </c>
      <c r="AF1506" s="34">
        <v>116</v>
      </c>
      <c r="AG1506" s="34">
        <v>87</v>
      </c>
      <c r="AH1506" s="34">
        <v>94</v>
      </c>
      <c r="AI1506" s="34">
        <v>0</v>
      </c>
      <c r="AJ1506" s="34">
        <v>0</v>
      </c>
      <c r="AK1506" s="34">
        <v>0</v>
      </c>
      <c r="AL1506" s="34">
        <v>0</v>
      </c>
      <c r="AM1506" s="34">
        <v>0</v>
      </c>
      <c r="AN1506" s="34">
        <v>0</v>
      </c>
      <c r="AO1506" s="34">
        <v>0</v>
      </c>
      <c r="AP1506" s="34">
        <v>0</v>
      </c>
      <c r="AQ1506" s="34">
        <v>0</v>
      </c>
      <c r="AR1506" s="34">
        <v>0</v>
      </c>
      <c r="AS1506" s="34">
        <v>0</v>
      </c>
      <c r="AT1506" s="34">
        <v>0</v>
      </c>
      <c r="AU1506" s="34">
        <f t="shared" si="164"/>
        <v>990</v>
      </c>
      <c r="AV1506" s="34">
        <f t="shared" si="164"/>
        <v>1600</v>
      </c>
      <c r="AW1506" s="83" t="s">
        <v>272</v>
      </c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</row>
    <row r="1507" spans="1:61" ht="15.75">
      <c r="A1507" s="76"/>
      <c r="B1507" s="8">
        <v>2019</v>
      </c>
      <c r="C1507" s="34">
        <v>118</v>
      </c>
      <c r="D1507" s="34">
        <v>120</v>
      </c>
      <c r="E1507" s="34">
        <v>5</v>
      </c>
      <c r="F1507" s="34">
        <v>9</v>
      </c>
      <c r="G1507" s="34">
        <v>0</v>
      </c>
      <c r="H1507" s="34">
        <v>1</v>
      </c>
      <c r="I1507" s="34">
        <v>0</v>
      </c>
      <c r="J1507" s="34">
        <v>0</v>
      </c>
      <c r="K1507" s="34">
        <v>11</v>
      </c>
      <c r="L1507" s="34">
        <v>12</v>
      </c>
      <c r="M1507" s="34">
        <v>0</v>
      </c>
      <c r="N1507" s="34">
        <v>0</v>
      </c>
      <c r="O1507" s="34">
        <v>0</v>
      </c>
      <c r="P1507" s="34">
        <v>0</v>
      </c>
      <c r="Q1507" s="34">
        <v>107</v>
      </c>
      <c r="R1507" s="34">
        <v>17</v>
      </c>
      <c r="S1507" s="34">
        <v>1</v>
      </c>
      <c r="T1507" s="34">
        <v>2</v>
      </c>
      <c r="U1507" s="34">
        <v>1850</v>
      </c>
      <c r="V1507" s="34">
        <v>1360</v>
      </c>
      <c r="W1507" s="34">
        <v>0</v>
      </c>
      <c r="X1507" s="34">
        <v>0</v>
      </c>
      <c r="Y1507" s="34">
        <v>0</v>
      </c>
      <c r="Z1507" s="34">
        <v>2</v>
      </c>
      <c r="AA1507" s="34">
        <v>0</v>
      </c>
      <c r="AB1507" s="34">
        <v>0</v>
      </c>
      <c r="AC1507" s="34">
        <v>0</v>
      </c>
      <c r="AD1507" s="34">
        <v>0</v>
      </c>
      <c r="AE1507" s="34">
        <v>80</v>
      </c>
      <c r="AF1507" s="34">
        <v>78</v>
      </c>
      <c r="AG1507" s="34">
        <v>7</v>
      </c>
      <c r="AH1507" s="34">
        <v>4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0</v>
      </c>
      <c r="AO1507" s="34">
        <v>7</v>
      </c>
      <c r="AP1507" s="34">
        <v>6</v>
      </c>
      <c r="AQ1507" s="34">
        <v>2</v>
      </c>
      <c r="AR1507" s="34">
        <v>6</v>
      </c>
      <c r="AS1507" s="34">
        <v>0</v>
      </c>
      <c r="AT1507" s="34">
        <v>0</v>
      </c>
      <c r="AU1507" s="34">
        <f t="shared" si="164"/>
        <v>2188</v>
      </c>
      <c r="AV1507" s="34">
        <f t="shared" si="164"/>
        <v>1617</v>
      </c>
      <c r="AW1507" s="84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</row>
    <row r="1508" spans="1:61" ht="15.75">
      <c r="A1508" s="77"/>
      <c r="B1508" s="8">
        <v>2020</v>
      </c>
      <c r="C1508" s="34">
        <v>138</v>
      </c>
      <c r="D1508" s="34">
        <v>61</v>
      </c>
      <c r="E1508" s="34">
        <v>42</v>
      </c>
      <c r="F1508" s="34">
        <v>50</v>
      </c>
      <c r="G1508" s="34">
        <v>1</v>
      </c>
      <c r="H1508" s="34">
        <v>4</v>
      </c>
      <c r="I1508" s="34">
        <v>0</v>
      </c>
      <c r="J1508" s="34">
        <v>0</v>
      </c>
      <c r="K1508" s="34">
        <v>0</v>
      </c>
      <c r="L1508" s="34">
        <v>0</v>
      </c>
      <c r="M1508" s="34">
        <v>0</v>
      </c>
      <c r="N1508" s="34">
        <v>0</v>
      </c>
      <c r="O1508" s="34">
        <v>0</v>
      </c>
      <c r="P1508" s="34">
        <v>0</v>
      </c>
      <c r="Q1508" s="34">
        <v>11</v>
      </c>
      <c r="R1508" s="34">
        <v>18</v>
      </c>
      <c r="S1508" s="34">
        <v>9</v>
      </c>
      <c r="T1508" s="34">
        <v>21</v>
      </c>
      <c r="U1508" s="34">
        <v>1034</v>
      </c>
      <c r="V1508" s="34">
        <v>783</v>
      </c>
      <c r="W1508" s="34">
        <v>3</v>
      </c>
      <c r="X1508" s="34">
        <v>4</v>
      </c>
      <c r="Y1508" s="34">
        <v>1</v>
      </c>
      <c r="Z1508" s="34">
        <v>1</v>
      </c>
      <c r="AA1508" s="34">
        <v>1</v>
      </c>
      <c r="AB1508" s="34">
        <v>1</v>
      </c>
      <c r="AC1508" s="34">
        <v>0</v>
      </c>
      <c r="AD1508" s="34">
        <v>0</v>
      </c>
      <c r="AE1508" s="34">
        <v>121</v>
      </c>
      <c r="AF1508" s="34">
        <v>164</v>
      </c>
      <c r="AG1508" s="34">
        <v>10</v>
      </c>
      <c r="AH1508" s="34">
        <v>4</v>
      </c>
      <c r="AI1508" s="34">
        <v>0</v>
      </c>
      <c r="AJ1508" s="34">
        <v>0</v>
      </c>
      <c r="AK1508" s="34">
        <v>200</v>
      </c>
      <c r="AL1508" s="34">
        <v>145</v>
      </c>
      <c r="AM1508" s="34">
        <v>0</v>
      </c>
      <c r="AN1508" s="34">
        <v>0</v>
      </c>
      <c r="AO1508" s="34">
        <v>0</v>
      </c>
      <c r="AP1508" s="34">
        <v>0</v>
      </c>
      <c r="AQ1508" s="34">
        <v>1</v>
      </c>
      <c r="AR1508" s="34">
        <v>3</v>
      </c>
      <c r="AS1508" s="34">
        <v>0</v>
      </c>
      <c r="AT1508" s="34">
        <v>0</v>
      </c>
      <c r="AU1508" s="34">
        <f t="shared" si="164"/>
        <v>1572</v>
      </c>
      <c r="AV1508" s="34">
        <f t="shared" si="164"/>
        <v>1259</v>
      </c>
      <c r="AW1508" s="85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</row>
    <row r="1509" spans="1:61" ht="15.75">
      <c r="A1509" s="75" t="s">
        <v>42</v>
      </c>
      <c r="B1509" s="8">
        <v>2018</v>
      </c>
      <c r="C1509" s="34">
        <v>0</v>
      </c>
      <c r="D1509" s="34">
        <v>0</v>
      </c>
      <c r="E1509" s="34">
        <v>0</v>
      </c>
      <c r="F1509" s="34">
        <v>0</v>
      </c>
      <c r="G1509" s="34">
        <v>0</v>
      </c>
      <c r="H1509" s="34">
        <v>0</v>
      </c>
      <c r="I1509" s="34">
        <v>0</v>
      </c>
      <c r="J1509" s="34">
        <v>0</v>
      </c>
      <c r="K1509" s="34">
        <v>0</v>
      </c>
      <c r="L1509" s="34">
        <v>0</v>
      </c>
      <c r="M1509" s="34">
        <v>0</v>
      </c>
      <c r="N1509" s="34">
        <v>0</v>
      </c>
      <c r="O1509" s="34">
        <v>0</v>
      </c>
      <c r="P1509" s="34">
        <v>0</v>
      </c>
      <c r="Q1509" s="34">
        <v>0</v>
      </c>
      <c r="R1509" s="34">
        <v>0</v>
      </c>
      <c r="S1509" s="34">
        <v>0</v>
      </c>
      <c r="T1509" s="34">
        <v>0</v>
      </c>
      <c r="U1509" s="34">
        <v>0</v>
      </c>
      <c r="V1509" s="34">
        <v>0</v>
      </c>
      <c r="W1509" s="34">
        <v>0</v>
      </c>
      <c r="X1509" s="34">
        <v>0</v>
      </c>
      <c r="Y1509" s="34">
        <v>0</v>
      </c>
      <c r="Z1509" s="34">
        <v>0</v>
      </c>
      <c r="AA1509" s="34">
        <v>0</v>
      </c>
      <c r="AB1509" s="34">
        <v>0</v>
      </c>
      <c r="AC1509" s="34">
        <v>0</v>
      </c>
      <c r="AD1509" s="34">
        <v>0</v>
      </c>
      <c r="AE1509" s="34">
        <v>0</v>
      </c>
      <c r="AF1509" s="34">
        <v>0</v>
      </c>
      <c r="AG1509" s="34">
        <v>0</v>
      </c>
      <c r="AH1509" s="34">
        <v>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4">
        <v>0</v>
      </c>
      <c r="AQ1509" s="34">
        <v>0</v>
      </c>
      <c r="AR1509" s="34">
        <v>0</v>
      </c>
      <c r="AS1509" s="34">
        <v>0</v>
      </c>
      <c r="AT1509" s="34">
        <v>0</v>
      </c>
      <c r="AU1509" s="34">
        <f t="shared" si="164"/>
        <v>0</v>
      </c>
      <c r="AV1509" s="34">
        <f t="shared" si="164"/>
        <v>0</v>
      </c>
      <c r="AW1509" s="83" t="s">
        <v>43</v>
      </c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</row>
    <row r="1510" spans="1:61" ht="15.75">
      <c r="A1510" s="76"/>
      <c r="B1510" s="8">
        <v>2019</v>
      </c>
      <c r="C1510" s="34">
        <v>0</v>
      </c>
      <c r="D1510" s="34">
        <v>0</v>
      </c>
      <c r="E1510" s="34">
        <v>0</v>
      </c>
      <c r="F1510" s="34">
        <v>0</v>
      </c>
      <c r="G1510" s="34">
        <v>0</v>
      </c>
      <c r="H1510" s="34">
        <v>0</v>
      </c>
      <c r="I1510" s="34">
        <v>0</v>
      </c>
      <c r="J1510" s="34">
        <v>0</v>
      </c>
      <c r="K1510" s="34">
        <v>0</v>
      </c>
      <c r="L1510" s="34">
        <v>0</v>
      </c>
      <c r="M1510" s="34">
        <v>0</v>
      </c>
      <c r="N1510" s="34">
        <v>0</v>
      </c>
      <c r="O1510" s="34">
        <v>0</v>
      </c>
      <c r="P1510" s="34">
        <v>0</v>
      </c>
      <c r="Q1510" s="34">
        <v>0</v>
      </c>
      <c r="R1510" s="34">
        <v>0</v>
      </c>
      <c r="S1510" s="34">
        <v>0</v>
      </c>
      <c r="T1510" s="34">
        <v>0</v>
      </c>
      <c r="U1510" s="34">
        <v>0</v>
      </c>
      <c r="V1510" s="34">
        <v>0</v>
      </c>
      <c r="W1510" s="34">
        <v>0</v>
      </c>
      <c r="X1510" s="34">
        <v>0</v>
      </c>
      <c r="Y1510" s="34">
        <v>0</v>
      </c>
      <c r="Z1510" s="34">
        <v>0</v>
      </c>
      <c r="AA1510" s="34">
        <v>0</v>
      </c>
      <c r="AB1510" s="34">
        <v>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4">
        <v>0</v>
      </c>
      <c r="AQ1510" s="34">
        <v>0</v>
      </c>
      <c r="AR1510" s="34">
        <v>0</v>
      </c>
      <c r="AS1510" s="34">
        <v>0</v>
      </c>
      <c r="AT1510" s="34">
        <v>0</v>
      </c>
      <c r="AU1510" s="34">
        <f t="shared" si="164"/>
        <v>0</v>
      </c>
      <c r="AV1510" s="34">
        <f t="shared" si="164"/>
        <v>0</v>
      </c>
      <c r="AW1510" s="84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</row>
    <row r="1511" spans="1:61" ht="15.75">
      <c r="A1511" s="77"/>
      <c r="B1511" s="8">
        <v>2020</v>
      </c>
      <c r="C1511" s="34">
        <v>0</v>
      </c>
      <c r="D1511" s="34">
        <v>0</v>
      </c>
      <c r="E1511" s="34">
        <v>0</v>
      </c>
      <c r="F1511" s="34">
        <v>0</v>
      </c>
      <c r="G1511" s="34">
        <v>0</v>
      </c>
      <c r="H1511" s="34">
        <v>0</v>
      </c>
      <c r="I1511" s="34">
        <v>0</v>
      </c>
      <c r="J1511" s="34">
        <v>0</v>
      </c>
      <c r="K1511" s="34">
        <v>0</v>
      </c>
      <c r="L1511" s="34">
        <v>0</v>
      </c>
      <c r="M1511" s="34">
        <v>0</v>
      </c>
      <c r="N1511" s="34">
        <v>0</v>
      </c>
      <c r="O1511" s="34">
        <v>0</v>
      </c>
      <c r="P1511" s="34">
        <v>0</v>
      </c>
      <c r="Q1511" s="34">
        <v>0</v>
      </c>
      <c r="R1511" s="34">
        <v>0</v>
      </c>
      <c r="S1511" s="34">
        <v>0</v>
      </c>
      <c r="T1511" s="34">
        <v>0</v>
      </c>
      <c r="U1511" s="34">
        <v>0</v>
      </c>
      <c r="V1511" s="34">
        <v>0</v>
      </c>
      <c r="W1511" s="34">
        <v>0</v>
      </c>
      <c r="X1511" s="34">
        <v>0</v>
      </c>
      <c r="Y1511" s="34">
        <v>0</v>
      </c>
      <c r="Z1511" s="34">
        <v>0</v>
      </c>
      <c r="AA1511" s="34">
        <v>0</v>
      </c>
      <c r="AB1511" s="34">
        <v>0</v>
      </c>
      <c r="AC1511" s="34">
        <v>0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0</v>
      </c>
      <c r="AL1511" s="34">
        <v>0</v>
      </c>
      <c r="AM1511" s="34">
        <v>0</v>
      </c>
      <c r="AN1511" s="34">
        <v>0</v>
      </c>
      <c r="AO1511" s="34">
        <v>0</v>
      </c>
      <c r="AP1511" s="34">
        <v>0</v>
      </c>
      <c r="AQ1511" s="34">
        <v>0</v>
      </c>
      <c r="AR1511" s="34">
        <v>0</v>
      </c>
      <c r="AS1511" s="34">
        <v>0</v>
      </c>
      <c r="AT1511" s="34">
        <v>0</v>
      </c>
      <c r="AU1511" s="34">
        <f t="shared" si="164"/>
        <v>0</v>
      </c>
      <c r="AV1511" s="34">
        <f t="shared" si="164"/>
        <v>0</v>
      </c>
      <c r="AW1511" s="85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</row>
    <row r="1512" spans="1:61" ht="15.75">
      <c r="A1512" s="75" t="s">
        <v>44</v>
      </c>
      <c r="B1512" s="8">
        <v>2018</v>
      </c>
      <c r="C1512" s="34">
        <v>5723</v>
      </c>
      <c r="D1512" s="34">
        <v>5666.92</v>
      </c>
      <c r="E1512" s="34">
        <v>1952</v>
      </c>
      <c r="F1512" s="34">
        <v>1538.88</v>
      </c>
      <c r="G1512" s="34">
        <v>18</v>
      </c>
      <c r="H1512" s="34">
        <v>26.88</v>
      </c>
      <c r="I1512" s="34">
        <v>7087</v>
      </c>
      <c r="J1512" s="34">
        <v>5941.9920000000002</v>
      </c>
      <c r="K1512" s="34">
        <v>31222</v>
      </c>
      <c r="L1512" s="34">
        <v>33236.336000000003</v>
      </c>
      <c r="M1512" s="34">
        <v>0</v>
      </c>
      <c r="N1512" s="34">
        <v>0</v>
      </c>
      <c r="O1512" s="34">
        <v>0</v>
      </c>
      <c r="P1512" s="34">
        <v>0</v>
      </c>
      <c r="Q1512" s="34">
        <v>4606</v>
      </c>
      <c r="R1512" s="34">
        <v>4177.0960000000005</v>
      </c>
      <c r="S1512" s="34">
        <v>55</v>
      </c>
      <c r="T1512" s="34">
        <v>57.624000000000002</v>
      </c>
      <c r="U1512" s="34">
        <v>9894</v>
      </c>
      <c r="V1512" s="34">
        <v>5849.0879999999997</v>
      </c>
      <c r="W1512" s="34">
        <v>0</v>
      </c>
      <c r="X1512" s="34">
        <v>0</v>
      </c>
      <c r="Y1512" s="34">
        <v>18445</v>
      </c>
      <c r="Z1512" s="34">
        <v>20857.871999999999</v>
      </c>
      <c r="AA1512" s="34">
        <v>9</v>
      </c>
      <c r="AB1512" s="34">
        <v>12.152000000000001</v>
      </c>
      <c r="AC1512" s="34">
        <v>1089</v>
      </c>
      <c r="AD1512" s="34">
        <v>1013.4880000000001</v>
      </c>
      <c r="AE1512" s="34">
        <v>6</v>
      </c>
      <c r="AF1512" s="34">
        <v>7.8959999999999999</v>
      </c>
      <c r="AG1512" s="34">
        <v>1033</v>
      </c>
      <c r="AH1512" s="34">
        <v>1050.56</v>
      </c>
      <c r="AI1512" s="34">
        <v>2702</v>
      </c>
      <c r="AJ1512" s="34">
        <v>2651.768</v>
      </c>
      <c r="AK1512" s="34">
        <v>19728</v>
      </c>
      <c r="AL1512" s="34">
        <v>19183.416000000001</v>
      </c>
      <c r="AM1512" s="34">
        <v>0</v>
      </c>
      <c r="AN1512" s="34">
        <v>0</v>
      </c>
      <c r="AO1512" s="34">
        <v>16845</v>
      </c>
      <c r="AP1512" s="34">
        <v>18598.664000000001</v>
      </c>
      <c r="AQ1512" s="34">
        <v>22</v>
      </c>
      <c r="AR1512" s="34">
        <v>15.288</v>
      </c>
      <c r="AS1512" s="34">
        <v>369</v>
      </c>
      <c r="AT1512" s="34">
        <v>316.17599999999999</v>
      </c>
      <c r="AU1512" s="34">
        <f t="shared" si="164"/>
        <v>120805</v>
      </c>
      <c r="AV1512" s="34">
        <f t="shared" si="164"/>
        <v>120202.09600000001</v>
      </c>
      <c r="AW1512" s="83" t="s">
        <v>273</v>
      </c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</row>
    <row r="1513" spans="1:61" ht="15.75">
      <c r="A1513" s="76"/>
      <c r="B1513" s="8">
        <v>2019</v>
      </c>
      <c r="C1513" s="34">
        <v>19426</v>
      </c>
      <c r="D1513" s="34">
        <v>3700.4079999999999</v>
      </c>
      <c r="E1513" s="34">
        <v>947</v>
      </c>
      <c r="F1513" s="34">
        <v>911.21399999999994</v>
      </c>
      <c r="G1513" s="34">
        <v>53</v>
      </c>
      <c r="H1513" s="34">
        <v>25.233999999999998</v>
      </c>
      <c r="I1513" s="34">
        <v>8884</v>
      </c>
      <c r="J1513" s="34">
        <v>5513.4120000000003</v>
      </c>
      <c r="K1513" s="34">
        <v>19056</v>
      </c>
      <c r="L1513" s="34">
        <v>22971.991999999998</v>
      </c>
      <c r="M1513" s="34">
        <v>0</v>
      </c>
      <c r="N1513" s="34">
        <v>0</v>
      </c>
      <c r="O1513" s="34">
        <v>360</v>
      </c>
      <c r="P1513" s="34">
        <v>225.184</v>
      </c>
      <c r="Q1513" s="34">
        <v>54254</v>
      </c>
      <c r="R1513" s="34">
        <v>6885.6580000000004</v>
      </c>
      <c r="S1513" s="34">
        <v>3959</v>
      </c>
      <c r="T1513" s="34">
        <v>1414.0339999999999</v>
      </c>
      <c r="U1513" s="34">
        <v>11425</v>
      </c>
      <c r="V1513" s="34">
        <v>6810.39</v>
      </c>
      <c r="W1513" s="34">
        <v>0</v>
      </c>
      <c r="X1513" s="34">
        <v>0</v>
      </c>
      <c r="Y1513" s="34">
        <v>18564</v>
      </c>
      <c r="Z1513" s="34">
        <v>12249.773999999999</v>
      </c>
      <c r="AA1513" s="34">
        <v>50</v>
      </c>
      <c r="AB1513" s="34">
        <v>45.942</v>
      </c>
      <c r="AC1513" s="34">
        <v>3869</v>
      </c>
      <c r="AD1513" s="34">
        <v>1768.3019999999999</v>
      </c>
      <c r="AE1513" s="34">
        <v>0</v>
      </c>
      <c r="AF1513" s="34">
        <v>0</v>
      </c>
      <c r="AG1513" s="34">
        <v>2455</v>
      </c>
      <c r="AH1513" s="34">
        <v>1784.298</v>
      </c>
      <c r="AI1513" s="34">
        <v>2971</v>
      </c>
      <c r="AJ1513" s="34">
        <v>2078.7979999999998</v>
      </c>
      <c r="AK1513" s="34">
        <v>3971</v>
      </c>
      <c r="AL1513" s="34">
        <v>3319.2939999999999</v>
      </c>
      <c r="AM1513" s="34">
        <v>0</v>
      </c>
      <c r="AN1513" s="34">
        <v>0</v>
      </c>
      <c r="AO1513" s="34">
        <v>6394</v>
      </c>
      <c r="AP1513" s="34">
        <v>6671.9439999999995</v>
      </c>
      <c r="AQ1513" s="34">
        <v>0</v>
      </c>
      <c r="AR1513" s="34">
        <v>0</v>
      </c>
      <c r="AS1513" s="34">
        <v>94</v>
      </c>
      <c r="AT1513" s="34">
        <v>82.274000000000001</v>
      </c>
      <c r="AU1513" s="34">
        <f t="shared" si="164"/>
        <v>156732</v>
      </c>
      <c r="AV1513" s="34">
        <f t="shared" si="164"/>
        <v>76458.152000000002</v>
      </c>
      <c r="AW1513" s="84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</row>
    <row r="1514" spans="1:61" ht="15.75">
      <c r="A1514" s="77"/>
      <c r="B1514" s="8">
        <v>2020</v>
      </c>
      <c r="C1514" s="34">
        <v>5577</v>
      </c>
      <c r="D1514" s="34">
        <v>3886</v>
      </c>
      <c r="E1514" s="34">
        <v>2967</v>
      </c>
      <c r="F1514" s="34">
        <v>1613</v>
      </c>
      <c r="G1514" s="34">
        <v>8</v>
      </c>
      <c r="H1514" s="34">
        <v>4</v>
      </c>
      <c r="I1514" s="34">
        <v>3058</v>
      </c>
      <c r="J1514" s="34">
        <v>1938</v>
      </c>
      <c r="K1514" s="34">
        <v>2172</v>
      </c>
      <c r="L1514" s="34">
        <v>1216</v>
      </c>
      <c r="M1514" s="34">
        <v>0</v>
      </c>
      <c r="N1514" s="34">
        <v>0</v>
      </c>
      <c r="O1514" s="34">
        <v>2753</v>
      </c>
      <c r="P1514" s="34">
        <v>1724</v>
      </c>
      <c r="Q1514" s="34">
        <v>6232</v>
      </c>
      <c r="R1514" s="34">
        <v>4438</v>
      </c>
      <c r="S1514" s="34">
        <v>2570</v>
      </c>
      <c r="T1514" s="34">
        <v>1392</v>
      </c>
      <c r="U1514" s="34">
        <v>60</v>
      </c>
      <c r="V1514" s="34">
        <v>30</v>
      </c>
      <c r="W1514" s="34">
        <v>0</v>
      </c>
      <c r="X1514" s="34">
        <v>0</v>
      </c>
      <c r="Y1514" s="34">
        <v>2543</v>
      </c>
      <c r="Z1514" s="34">
        <v>2342</v>
      </c>
      <c r="AA1514" s="34">
        <v>36</v>
      </c>
      <c r="AB1514" s="34">
        <v>18</v>
      </c>
      <c r="AC1514" s="34">
        <v>1624</v>
      </c>
      <c r="AD1514" s="34">
        <v>1070</v>
      </c>
      <c r="AE1514" s="34">
        <v>0</v>
      </c>
      <c r="AF1514" s="34">
        <v>0</v>
      </c>
      <c r="AG1514" s="34">
        <v>944</v>
      </c>
      <c r="AH1514" s="34">
        <v>593</v>
      </c>
      <c r="AI1514" s="34">
        <v>419</v>
      </c>
      <c r="AJ1514" s="34">
        <v>305</v>
      </c>
      <c r="AK1514" s="34">
        <v>1281</v>
      </c>
      <c r="AL1514" s="34">
        <v>831</v>
      </c>
      <c r="AM1514" s="34">
        <v>0</v>
      </c>
      <c r="AN1514" s="34">
        <v>0</v>
      </c>
      <c r="AO1514" s="34">
        <v>7637</v>
      </c>
      <c r="AP1514" s="34">
        <v>4087</v>
      </c>
      <c r="AQ1514" s="34">
        <v>0</v>
      </c>
      <c r="AR1514" s="34">
        <v>0</v>
      </c>
      <c r="AS1514" s="34">
        <v>0</v>
      </c>
      <c r="AT1514" s="34">
        <v>0</v>
      </c>
      <c r="AU1514" s="34">
        <f t="shared" si="164"/>
        <v>39881</v>
      </c>
      <c r="AV1514" s="34">
        <f t="shared" si="164"/>
        <v>25487</v>
      </c>
      <c r="AW1514" s="85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</row>
    <row r="1515" spans="1:61" ht="15.75">
      <c r="A1515" s="75" t="s">
        <v>45</v>
      </c>
      <c r="B1515" s="8">
        <v>2018</v>
      </c>
      <c r="C1515" s="34">
        <v>0</v>
      </c>
      <c r="D1515" s="34">
        <v>0</v>
      </c>
      <c r="E1515" s="34">
        <v>564</v>
      </c>
      <c r="F1515" s="34">
        <v>951</v>
      </c>
      <c r="G1515" s="34">
        <v>0</v>
      </c>
      <c r="H1515" s="34">
        <v>0</v>
      </c>
      <c r="I1515" s="34">
        <v>0</v>
      </c>
      <c r="J1515" s="34">
        <v>0</v>
      </c>
      <c r="K1515" s="34">
        <v>0</v>
      </c>
      <c r="L1515" s="34">
        <v>0</v>
      </c>
      <c r="M1515" s="34">
        <v>0</v>
      </c>
      <c r="N1515" s="34">
        <v>0</v>
      </c>
      <c r="O1515" s="34">
        <v>0</v>
      </c>
      <c r="P1515" s="34">
        <v>0</v>
      </c>
      <c r="Q1515" s="34">
        <v>447</v>
      </c>
      <c r="R1515" s="34">
        <v>514</v>
      </c>
      <c r="S1515" s="34">
        <v>0</v>
      </c>
      <c r="T1515" s="34">
        <v>0</v>
      </c>
      <c r="U1515" s="34">
        <v>0</v>
      </c>
      <c r="V1515" s="34">
        <v>0</v>
      </c>
      <c r="W1515" s="34">
        <v>0</v>
      </c>
      <c r="X1515" s="34">
        <v>0</v>
      </c>
      <c r="Y1515" s="34">
        <v>0</v>
      </c>
      <c r="Z1515" s="34">
        <v>0</v>
      </c>
      <c r="AA1515" s="34">
        <v>373</v>
      </c>
      <c r="AB1515" s="34">
        <v>503</v>
      </c>
      <c r="AC1515" s="34">
        <v>57</v>
      </c>
      <c r="AD1515" s="34">
        <v>63</v>
      </c>
      <c r="AE1515" s="34">
        <v>850</v>
      </c>
      <c r="AF1515" s="34">
        <v>1380</v>
      </c>
      <c r="AG1515" s="34">
        <v>0</v>
      </c>
      <c r="AH1515" s="34">
        <v>0</v>
      </c>
      <c r="AI1515" s="34">
        <v>44</v>
      </c>
      <c r="AJ1515" s="34">
        <v>69</v>
      </c>
      <c r="AK1515" s="34">
        <v>0</v>
      </c>
      <c r="AL1515" s="34">
        <v>0</v>
      </c>
      <c r="AM1515" s="34">
        <v>1542</v>
      </c>
      <c r="AN1515" s="34">
        <v>967</v>
      </c>
      <c r="AO1515" s="34">
        <v>0</v>
      </c>
      <c r="AP1515" s="34">
        <v>0</v>
      </c>
      <c r="AQ1515" s="34">
        <v>8</v>
      </c>
      <c r="AR1515" s="34">
        <v>3</v>
      </c>
      <c r="AS1515" s="34">
        <v>0</v>
      </c>
      <c r="AT1515" s="34">
        <v>0</v>
      </c>
      <c r="AU1515" s="34">
        <f t="shared" si="164"/>
        <v>3885</v>
      </c>
      <c r="AV1515" s="34">
        <f t="shared" si="164"/>
        <v>4450</v>
      </c>
      <c r="AW1515" s="83" t="s">
        <v>274</v>
      </c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</row>
    <row r="1516" spans="1:61" ht="15.75">
      <c r="A1516" s="76"/>
      <c r="B1516" s="8">
        <v>2019</v>
      </c>
      <c r="C1516" s="34">
        <v>0</v>
      </c>
      <c r="D1516" s="34">
        <v>0</v>
      </c>
      <c r="E1516" s="34">
        <v>218</v>
      </c>
      <c r="F1516" s="34">
        <v>332</v>
      </c>
      <c r="G1516" s="34">
        <v>15</v>
      </c>
      <c r="H1516" s="34">
        <v>36</v>
      </c>
      <c r="I1516" s="34">
        <v>0</v>
      </c>
      <c r="J1516" s="34">
        <v>0</v>
      </c>
      <c r="K1516" s="34">
        <v>0</v>
      </c>
      <c r="L1516" s="34">
        <v>0</v>
      </c>
      <c r="M1516" s="34">
        <v>0</v>
      </c>
      <c r="N1516" s="34">
        <v>0</v>
      </c>
      <c r="O1516" s="34">
        <v>0</v>
      </c>
      <c r="P1516" s="34">
        <v>0</v>
      </c>
      <c r="Q1516" s="34">
        <v>3</v>
      </c>
      <c r="R1516" s="34">
        <v>4</v>
      </c>
      <c r="S1516" s="34">
        <v>0</v>
      </c>
      <c r="T1516" s="34">
        <v>0</v>
      </c>
      <c r="U1516" s="34">
        <v>0</v>
      </c>
      <c r="V1516" s="34">
        <v>0</v>
      </c>
      <c r="W1516" s="34">
        <v>0</v>
      </c>
      <c r="X1516" s="34">
        <v>0</v>
      </c>
      <c r="Y1516" s="34">
        <v>0</v>
      </c>
      <c r="Z1516" s="34">
        <v>0</v>
      </c>
      <c r="AA1516" s="34">
        <v>346</v>
      </c>
      <c r="AB1516" s="34">
        <v>607</v>
      </c>
      <c r="AC1516" s="34">
        <v>57</v>
      </c>
      <c r="AD1516" s="34">
        <v>53</v>
      </c>
      <c r="AE1516" s="34">
        <v>546</v>
      </c>
      <c r="AF1516" s="34">
        <v>904</v>
      </c>
      <c r="AG1516" s="34">
        <v>0</v>
      </c>
      <c r="AH1516" s="34">
        <v>0</v>
      </c>
      <c r="AI1516" s="34">
        <v>40</v>
      </c>
      <c r="AJ1516" s="34">
        <v>58</v>
      </c>
      <c r="AK1516" s="34">
        <v>0</v>
      </c>
      <c r="AL1516" s="34">
        <v>0</v>
      </c>
      <c r="AM1516" s="34">
        <v>4158</v>
      </c>
      <c r="AN1516" s="34">
        <v>2699</v>
      </c>
      <c r="AO1516" s="34">
        <v>0</v>
      </c>
      <c r="AP1516" s="34">
        <v>0</v>
      </c>
      <c r="AQ1516" s="34">
        <v>4</v>
      </c>
      <c r="AR1516" s="34">
        <v>9</v>
      </c>
      <c r="AS1516" s="34">
        <v>0</v>
      </c>
      <c r="AT1516" s="34">
        <v>0</v>
      </c>
      <c r="AU1516" s="34">
        <f t="shared" si="164"/>
        <v>5387</v>
      </c>
      <c r="AV1516" s="34">
        <f t="shared" si="164"/>
        <v>4702</v>
      </c>
      <c r="AW1516" s="84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</row>
    <row r="1517" spans="1:61" ht="15.75">
      <c r="A1517" s="77"/>
      <c r="B1517" s="8">
        <v>2020</v>
      </c>
      <c r="C1517" s="34">
        <v>0</v>
      </c>
      <c r="D1517" s="34">
        <v>0</v>
      </c>
      <c r="E1517" s="34">
        <v>141</v>
      </c>
      <c r="F1517" s="34">
        <v>245</v>
      </c>
      <c r="G1517" s="34">
        <v>0</v>
      </c>
      <c r="H1517" s="34">
        <v>1</v>
      </c>
      <c r="I1517" s="34">
        <v>296</v>
      </c>
      <c r="J1517" s="34">
        <v>150</v>
      </c>
      <c r="K1517" s="34">
        <v>0</v>
      </c>
      <c r="L1517" s="34">
        <v>0</v>
      </c>
      <c r="M1517" s="34">
        <v>0</v>
      </c>
      <c r="N1517" s="34">
        <v>0</v>
      </c>
      <c r="O1517" s="34">
        <v>0</v>
      </c>
      <c r="P1517" s="34">
        <v>0</v>
      </c>
      <c r="Q1517" s="34">
        <v>0</v>
      </c>
      <c r="R1517" s="34">
        <v>0</v>
      </c>
      <c r="S1517" s="34">
        <v>0</v>
      </c>
      <c r="T1517" s="34">
        <v>0</v>
      </c>
      <c r="U1517" s="34">
        <v>0</v>
      </c>
      <c r="V1517" s="34">
        <v>0</v>
      </c>
      <c r="W1517" s="34">
        <v>0</v>
      </c>
      <c r="X1517" s="34">
        <v>0</v>
      </c>
      <c r="Y1517" s="34">
        <v>0</v>
      </c>
      <c r="Z1517" s="34">
        <v>0</v>
      </c>
      <c r="AA1517" s="34">
        <v>0</v>
      </c>
      <c r="AB1517" s="34">
        <v>0</v>
      </c>
      <c r="AC1517" s="34">
        <v>0</v>
      </c>
      <c r="AD1517" s="34">
        <v>0</v>
      </c>
      <c r="AE1517" s="34">
        <v>10</v>
      </c>
      <c r="AF1517" s="34">
        <v>16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0</v>
      </c>
      <c r="AM1517" s="34">
        <v>0</v>
      </c>
      <c r="AN1517" s="34">
        <v>0</v>
      </c>
      <c r="AO1517" s="34">
        <v>0</v>
      </c>
      <c r="AP1517" s="34">
        <v>0</v>
      </c>
      <c r="AQ1517" s="34">
        <v>4</v>
      </c>
      <c r="AR1517" s="34">
        <v>3</v>
      </c>
      <c r="AS1517" s="34">
        <v>0</v>
      </c>
      <c r="AT1517" s="34">
        <v>0</v>
      </c>
      <c r="AU1517" s="34">
        <f t="shared" si="164"/>
        <v>451</v>
      </c>
      <c r="AV1517" s="34">
        <f t="shared" si="164"/>
        <v>415</v>
      </c>
      <c r="AW1517" s="85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</row>
    <row r="1518" spans="1:61" ht="15.75">
      <c r="A1518" s="75" t="s">
        <v>46</v>
      </c>
      <c r="B1518" s="8">
        <v>2018</v>
      </c>
      <c r="C1518" s="34">
        <v>0</v>
      </c>
      <c r="D1518" s="34">
        <v>0</v>
      </c>
      <c r="E1518" s="34">
        <v>0</v>
      </c>
      <c r="F1518" s="34">
        <v>0</v>
      </c>
      <c r="G1518" s="34">
        <v>0</v>
      </c>
      <c r="H1518" s="34">
        <v>0</v>
      </c>
      <c r="I1518" s="34">
        <v>0</v>
      </c>
      <c r="J1518" s="34">
        <v>0</v>
      </c>
      <c r="K1518" s="34">
        <v>0</v>
      </c>
      <c r="L1518" s="34">
        <v>0</v>
      </c>
      <c r="M1518" s="34">
        <v>0</v>
      </c>
      <c r="N1518" s="34">
        <v>0</v>
      </c>
      <c r="O1518" s="34">
        <v>0</v>
      </c>
      <c r="P1518" s="34">
        <v>0</v>
      </c>
      <c r="Q1518" s="34">
        <v>0</v>
      </c>
      <c r="R1518" s="34">
        <v>0</v>
      </c>
      <c r="S1518" s="34">
        <v>0</v>
      </c>
      <c r="T1518" s="34">
        <v>0</v>
      </c>
      <c r="U1518" s="34">
        <v>0</v>
      </c>
      <c r="V1518" s="34">
        <v>0</v>
      </c>
      <c r="W1518" s="34">
        <v>0</v>
      </c>
      <c r="X1518" s="34">
        <v>0</v>
      </c>
      <c r="Y1518" s="34">
        <v>0</v>
      </c>
      <c r="Z1518" s="34">
        <v>0</v>
      </c>
      <c r="AA1518" s="34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4">
        <v>0</v>
      </c>
      <c r="AQ1518" s="34">
        <v>0</v>
      </c>
      <c r="AR1518" s="34">
        <v>0</v>
      </c>
      <c r="AS1518" s="34">
        <v>0</v>
      </c>
      <c r="AT1518" s="34">
        <v>0</v>
      </c>
      <c r="AU1518" s="34">
        <f t="shared" si="164"/>
        <v>0</v>
      </c>
      <c r="AV1518" s="34">
        <f t="shared" si="164"/>
        <v>0</v>
      </c>
      <c r="AW1518" s="83" t="s">
        <v>275</v>
      </c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</row>
    <row r="1519" spans="1:61" ht="15.75">
      <c r="A1519" s="76"/>
      <c r="B1519" s="8">
        <v>2019</v>
      </c>
      <c r="C1519" s="34">
        <v>0</v>
      </c>
      <c r="D1519" s="34">
        <v>0</v>
      </c>
      <c r="E1519" s="34">
        <v>0</v>
      </c>
      <c r="F1519" s="34">
        <v>0</v>
      </c>
      <c r="G1519" s="34">
        <v>0</v>
      </c>
      <c r="H1519" s="34">
        <v>0</v>
      </c>
      <c r="I1519" s="34">
        <v>0</v>
      </c>
      <c r="J1519" s="34">
        <v>0</v>
      </c>
      <c r="K1519" s="34">
        <v>0</v>
      </c>
      <c r="L1519" s="34">
        <v>0</v>
      </c>
      <c r="M1519" s="34">
        <v>0</v>
      </c>
      <c r="N1519" s="34">
        <v>0</v>
      </c>
      <c r="O1519" s="34">
        <v>0</v>
      </c>
      <c r="P1519" s="34">
        <v>0</v>
      </c>
      <c r="Q1519" s="34">
        <v>0</v>
      </c>
      <c r="R1519" s="34">
        <v>0</v>
      </c>
      <c r="S1519" s="34">
        <v>0</v>
      </c>
      <c r="T1519" s="34">
        <v>0</v>
      </c>
      <c r="U1519" s="34">
        <v>0</v>
      </c>
      <c r="V1519" s="34">
        <v>0</v>
      </c>
      <c r="W1519" s="34">
        <v>0</v>
      </c>
      <c r="X1519" s="34">
        <v>0</v>
      </c>
      <c r="Y1519" s="34">
        <v>0</v>
      </c>
      <c r="Z1519" s="34">
        <v>0</v>
      </c>
      <c r="AA1519" s="34">
        <v>0</v>
      </c>
      <c r="AB1519" s="34">
        <v>0</v>
      </c>
      <c r="AC1519" s="34">
        <v>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4">
        <v>0</v>
      </c>
      <c r="AQ1519" s="34">
        <v>0</v>
      </c>
      <c r="AR1519" s="34">
        <v>0</v>
      </c>
      <c r="AS1519" s="34">
        <v>0</v>
      </c>
      <c r="AT1519" s="34">
        <v>0</v>
      </c>
      <c r="AU1519" s="34">
        <f t="shared" si="164"/>
        <v>0</v>
      </c>
      <c r="AV1519" s="34">
        <f t="shared" si="164"/>
        <v>0</v>
      </c>
      <c r="AW1519" s="84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</row>
    <row r="1520" spans="1:61" ht="15.75">
      <c r="A1520" s="77"/>
      <c r="B1520" s="8">
        <v>2020</v>
      </c>
      <c r="C1520" s="34">
        <v>0</v>
      </c>
      <c r="D1520" s="34">
        <v>0</v>
      </c>
      <c r="E1520" s="34">
        <v>0</v>
      </c>
      <c r="F1520" s="34">
        <v>0</v>
      </c>
      <c r="G1520" s="34">
        <v>0</v>
      </c>
      <c r="H1520" s="34">
        <v>0</v>
      </c>
      <c r="I1520" s="34">
        <v>0</v>
      </c>
      <c r="J1520" s="34">
        <v>0</v>
      </c>
      <c r="K1520" s="34">
        <v>0</v>
      </c>
      <c r="L1520" s="34">
        <v>0</v>
      </c>
      <c r="M1520" s="34">
        <v>0</v>
      </c>
      <c r="N1520" s="34">
        <v>0</v>
      </c>
      <c r="O1520" s="34">
        <v>0</v>
      </c>
      <c r="P1520" s="34">
        <v>0</v>
      </c>
      <c r="Q1520" s="34">
        <v>0</v>
      </c>
      <c r="R1520" s="34">
        <v>0</v>
      </c>
      <c r="S1520" s="34">
        <v>0</v>
      </c>
      <c r="T1520" s="34">
        <v>0</v>
      </c>
      <c r="U1520" s="34">
        <v>0</v>
      </c>
      <c r="V1520" s="34">
        <v>0</v>
      </c>
      <c r="W1520" s="34">
        <v>0</v>
      </c>
      <c r="X1520" s="34">
        <v>0</v>
      </c>
      <c r="Y1520" s="34">
        <v>0</v>
      </c>
      <c r="Z1520" s="34">
        <v>0</v>
      </c>
      <c r="AA1520" s="34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4">
        <v>0</v>
      </c>
      <c r="AQ1520" s="34">
        <v>0</v>
      </c>
      <c r="AR1520" s="34">
        <v>0</v>
      </c>
      <c r="AS1520" s="34">
        <v>0</v>
      </c>
      <c r="AT1520" s="34">
        <v>0</v>
      </c>
      <c r="AU1520" s="34">
        <f t="shared" si="164"/>
        <v>0</v>
      </c>
      <c r="AV1520" s="34">
        <f t="shared" si="164"/>
        <v>0</v>
      </c>
      <c r="AW1520" s="85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</row>
    <row r="1521" spans="1:61" ht="15.75">
      <c r="A1521" s="75" t="s">
        <v>47</v>
      </c>
      <c r="B1521" s="8">
        <v>2018</v>
      </c>
      <c r="C1521" s="34">
        <v>0</v>
      </c>
      <c r="D1521" s="34">
        <v>0</v>
      </c>
      <c r="E1521" s="34">
        <v>0</v>
      </c>
      <c r="F1521" s="34">
        <v>0</v>
      </c>
      <c r="G1521" s="34">
        <v>0</v>
      </c>
      <c r="H1521" s="34">
        <v>0</v>
      </c>
      <c r="I1521" s="34">
        <v>0</v>
      </c>
      <c r="J1521" s="34">
        <v>0</v>
      </c>
      <c r="K1521" s="34">
        <v>0</v>
      </c>
      <c r="L1521" s="34">
        <v>0</v>
      </c>
      <c r="M1521" s="34">
        <v>0</v>
      </c>
      <c r="N1521" s="34">
        <v>0</v>
      </c>
      <c r="O1521" s="34">
        <v>0</v>
      </c>
      <c r="P1521" s="34">
        <v>0</v>
      </c>
      <c r="Q1521" s="34">
        <v>0</v>
      </c>
      <c r="R1521" s="34">
        <v>0</v>
      </c>
      <c r="S1521" s="34">
        <v>0</v>
      </c>
      <c r="T1521" s="34">
        <v>0</v>
      </c>
      <c r="U1521" s="34">
        <v>0</v>
      </c>
      <c r="V1521" s="34">
        <v>0</v>
      </c>
      <c r="W1521" s="34">
        <v>0</v>
      </c>
      <c r="X1521" s="34">
        <v>0</v>
      </c>
      <c r="Y1521" s="34">
        <v>0</v>
      </c>
      <c r="Z1521" s="34">
        <v>0</v>
      </c>
      <c r="AA1521" s="34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0</v>
      </c>
      <c r="AO1521" s="34">
        <v>0</v>
      </c>
      <c r="AP1521" s="34">
        <v>0</v>
      </c>
      <c r="AQ1521" s="34">
        <v>0</v>
      </c>
      <c r="AR1521" s="34">
        <v>0</v>
      </c>
      <c r="AS1521" s="34">
        <v>0</v>
      </c>
      <c r="AT1521" s="34">
        <v>0</v>
      </c>
      <c r="AU1521" s="34">
        <f t="shared" si="164"/>
        <v>0</v>
      </c>
      <c r="AV1521" s="34">
        <f t="shared" si="164"/>
        <v>0</v>
      </c>
      <c r="AW1521" s="83" t="s">
        <v>48</v>
      </c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</row>
    <row r="1522" spans="1:61" ht="15.75">
      <c r="A1522" s="76"/>
      <c r="B1522" s="8">
        <v>2019</v>
      </c>
      <c r="C1522" s="34">
        <v>0</v>
      </c>
      <c r="D1522" s="34">
        <v>0</v>
      </c>
      <c r="E1522" s="34">
        <v>0</v>
      </c>
      <c r="F1522" s="34">
        <v>0</v>
      </c>
      <c r="G1522" s="34">
        <v>0</v>
      </c>
      <c r="H1522" s="34">
        <v>0</v>
      </c>
      <c r="I1522" s="34">
        <v>0</v>
      </c>
      <c r="J1522" s="34">
        <v>0</v>
      </c>
      <c r="K1522" s="34">
        <v>0</v>
      </c>
      <c r="L1522" s="34">
        <v>0</v>
      </c>
      <c r="M1522" s="34">
        <v>0</v>
      </c>
      <c r="N1522" s="34">
        <v>0</v>
      </c>
      <c r="O1522" s="34">
        <v>0</v>
      </c>
      <c r="P1522" s="34">
        <v>0</v>
      </c>
      <c r="Q1522" s="34">
        <v>143</v>
      </c>
      <c r="R1522" s="34">
        <v>105</v>
      </c>
      <c r="S1522" s="34">
        <v>0</v>
      </c>
      <c r="T1522" s="34">
        <v>0</v>
      </c>
      <c r="U1522" s="34">
        <v>0</v>
      </c>
      <c r="V1522" s="34">
        <v>0</v>
      </c>
      <c r="W1522" s="34">
        <v>0</v>
      </c>
      <c r="X1522" s="34">
        <v>0</v>
      </c>
      <c r="Y1522" s="34">
        <v>0</v>
      </c>
      <c r="Z1522" s="34">
        <v>0</v>
      </c>
      <c r="AA1522" s="34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1</v>
      </c>
      <c r="AO1522" s="34">
        <v>0</v>
      </c>
      <c r="AP1522" s="34">
        <v>0</v>
      </c>
      <c r="AQ1522" s="34">
        <v>0</v>
      </c>
      <c r="AR1522" s="34">
        <v>0</v>
      </c>
      <c r="AS1522" s="34">
        <v>0</v>
      </c>
      <c r="AT1522" s="34">
        <v>0</v>
      </c>
      <c r="AU1522" s="34">
        <f t="shared" si="164"/>
        <v>143</v>
      </c>
      <c r="AV1522" s="34">
        <f t="shared" si="164"/>
        <v>106</v>
      </c>
      <c r="AW1522" s="84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</row>
    <row r="1523" spans="1:61" ht="15.75">
      <c r="A1523" s="77"/>
      <c r="B1523" s="8">
        <v>2020</v>
      </c>
      <c r="C1523" s="34">
        <v>0</v>
      </c>
      <c r="D1523" s="34">
        <v>0</v>
      </c>
      <c r="E1523" s="34">
        <v>1</v>
      </c>
      <c r="F1523" s="34">
        <v>1</v>
      </c>
      <c r="G1523" s="34">
        <v>5</v>
      </c>
      <c r="H1523" s="34">
        <v>11</v>
      </c>
      <c r="I1523" s="34">
        <v>0</v>
      </c>
      <c r="J1523" s="34">
        <v>0</v>
      </c>
      <c r="K1523" s="34">
        <v>0</v>
      </c>
      <c r="L1523" s="34">
        <v>0</v>
      </c>
      <c r="M1523" s="34">
        <v>0</v>
      </c>
      <c r="N1523" s="34">
        <v>0</v>
      </c>
      <c r="O1523" s="34">
        <v>0</v>
      </c>
      <c r="P1523" s="34">
        <v>0</v>
      </c>
      <c r="Q1523" s="34">
        <v>310</v>
      </c>
      <c r="R1523" s="34">
        <v>166</v>
      </c>
      <c r="S1523" s="34">
        <v>0</v>
      </c>
      <c r="T1523" s="34">
        <v>0</v>
      </c>
      <c r="U1523" s="34">
        <v>0</v>
      </c>
      <c r="V1523" s="34">
        <v>0</v>
      </c>
      <c r="W1523" s="34">
        <v>0</v>
      </c>
      <c r="X1523" s="34">
        <v>0</v>
      </c>
      <c r="Y1523" s="34">
        <v>0</v>
      </c>
      <c r="Z1523" s="34">
        <v>0</v>
      </c>
      <c r="AA1523" s="34">
        <v>0</v>
      </c>
      <c r="AB1523" s="34">
        <v>0</v>
      </c>
      <c r="AC1523" s="34">
        <v>0</v>
      </c>
      <c r="AD1523" s="34">
        <v>0</v>
      </c>
      <c r="AE1523" s="34">
        <v>0</v>
      </c>
      <c r="AF1523" s="34">
        <v>0</v>
      </c>
      <c r="AG1523" s="34">
        <v>3</v>
      </c>
      <c r="AH1523" s="34">
        <v>3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4">
        <v>0</v>
      </c>
      <c r="AQ1523" s="34">
        <v>0</v>
      </c>
      <c r="AR1523" s="34">
        <v>0</v>
      </c>
      <c r="AS1523" s="34">
        <v>0</v>
      </c>
      <c r="AT1523" s="34">
        <v>0</v>
      </c>
      <c r="AU1523" s="34">
        <f t="shared" si="164"/>
        <v>319</v>
      </c>
      <c r="AV1523" s="34">
        <f t="shared" si="164"/>
        <v>181</v>
      </c>
      <c r="AW1523" s="85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</row>
    <row r="1524" spans="1:61" ht="15.75">
      <c r="A1524" s="75" t="s">
        <v>120</v>
      </c>
      <c r="B1524" s="8">
        <v>2018</v>
      </c>
      <c r="C1524" s="34">
        <f t="shared" ref="C1524:AT1526" si="165">SUM(C1458,C1461,C1464,C1470,C1473,C1476,C1479,C1482,C1482,C1485,C1488,C1491,C1494,C1497,C1500,C1503,C1506,C1509,C1512,C1515,C1518,C1521)</f>
        <v>15676</v>
      </c>
      <c r="D1524" s="34">
        <f t="shared" si="165"/>
        <v>14017.92</v>
      </c>
      <c r="E1524" s="34">
        <f t="shared" si="165"/>
        <v>9319.4150000000009</v>
      </c>
      <c r="F1524" s="34">
        <f t="shared" si="165"/>
        <v>13972.760617880002</v>
      </c>
      <c r="G1524" s="34">
        <f t="shared" si="165"/>
        <v>11374.956</v>
      </c>
      <c r="H1524" s="34">
        <f t="shared" si="165"/>
        <v>6035.7222000000002</v>
      </c>
      <c r="I1524" s="34">
        <f t="shared" si="165"/>
        <v>9961</v>
      </c>
      <c r="J1524" s="34">
        <f t="shared" si="165"/>
        <v>8961.9920000000002</v>
      </c>
      <c r="K1524" s="34">
        <f t="shared" si="165"/>
        <v>31233</v>
      </c>
      <c r="L1524" s="34">
        <f t="shared" si="165"/>
        <v>33236.336000000003</v>
      </c>
      <c r="M1524" s="34">
        <f t="shared" si="165"/>
        <v>0</v>
      </c>
      <c r="N1524" s="34">
        <f t="shared" si="165"/>
        <v>0</v>
      </c>
      <c r="O1524" s="34">
        <f t="shared" si="165"/>
        <v>590</v>
      </c>
      <c r="P1524" s="34">
        <f t="shared" si="165"/>
        <v>413</v>
      </c>
      <c r="Q1524" s="34">
        <f t="shared" si="165"/>
        <v>55651.399999999994</v>
      </c>
      <c r="R1524" s="34">
        <f t="shared" si="165"/>
        <v>46073.123199999995</v>
      </c>
      <c r="S1524" s="34">
        <f t="shared" si="165"/>
        <v>6059</v>
      </c>
      <c r="T1524" s="34">
        <f t="shared" si="165"/>
        <v>1225.624</v>
      </c>
      <c r="U1524" s="34">
        <f t="shared" si="165"/>
        <v>15137.3</v>
      </c>
      <c r="V1524" s="34">
        <f t="shared" si="165"/>
        <v>8102.1679999999997</v>
      </c>
      <c r="W1524" s="34">
        <f t="shared" si="165"/>
        <v>1053</v>
      </c>
      <c r="X1524" s="34">
        <f t="shared" si="165"/>
        <v>923</v>
      </c>
      <c r="Y1524" s="34">
        <f t="shared" si="165"/>
        <v>32624</v>
      </c>
      <c r="Z1524" s="34">
        <f t="shared" si="165"/>
        <v>28560.271999999997</v>
      </c>
      <c r="AA1524" s="34">
        <f t="shared" si="165"/>
        <v>27394.559999999998</v>
      </c>
      <c r="AB1524" s="34">
        <f t="shared" si="165"/>
        <v>19761.483999999997</v>
      </c>
      <c r="AC1524" s="34">
        <f t="shared" si="165"/>
        <v>1146</v>
      </c>
      <c r="AD1524" s="34">
        <f t="shared" si="165"/>
        <v>1076.4880000000001</v>
      </c>
      <c r="AE1524" s="34">
        <f t="shared" si="165"/>
        <v>1827.904</v>
      </c>
      <c r="AF1524" s="34">
        <f t="shared" si="165"/>
        <v>3331.00776855</v>
      </c>
      <c r="AG1524" s="34">
        <f t="shared" si="165"/>
        <v>17112.46</v>
      </c>
      <c r="AH1524" s="34">
        <f t="shared" si="165"/>
        <v>14857.951999999999</v>
      </c>
      <c r="AI1524" s="34">
        <f t="shared" si="165"/>
        <v>3364.7780000000002</v>
      </c>
      <c r="AJ1524" s="34">
        <f t="shared" si="165"/>
        <v>3359.4173999999998</v>
      </c>
      <c r="AK1524" s="34">
        <f t="shared" si="165"/>
        <v>20705</v>
      </c>
      <c r="AL1524" s="34">
        <f t="shared" si="165"/>
        <v>19214.416000000001</v>
      </c>
      <c r="AM1524" s="34">
        <f t="shared" si="165"/>
        <v>2537</v>
      </c>
      <c r="AN1524" s="34">
        <f t="shared" si="165"/>
        <v>31658</v>
      </c>
      <c r="AO1524" s="34">
        <f t="shared" si="165"/>
        <v>17937.359733654561</v>
      </c>
      <c r="AP1524" s="34">
        <f t="shared" si="165"/>
        <v>18843.997200000002</v>
      </c>
      <c r="AQ1524" s="34">
        <f t="shared" si="165"/>
        <v>30</v>
      </c>
      <c r="AR1524" s="34">
        <f t="shared" si="165"/>
        <v>18.288</v>
      </c>
      <c r="AS1524" s="34">
        <f t="shared" si="165"/>
        <v>4588.3</v>
      </c>
      <c r="AT1524" s="34">
        <f t="shared" si="165"/>
        <v>2871.3294000000001</v>
      </c>
      <c r="AU1524" s="34">
        <f t="shared" si="164"/>
        <v>285322.43273365451</v>
      </c>
      <c r="AV1524" s="34">
        <f t="shared" si="164"/>
        <v>276514.29778642999</v>
      </c>
      <c r="AW1524" s="83" t="s">
        <v>82</v>
      </c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</row>
    <row r="1525" spans="1:61" ht="15.75">
      <c r="A1525" s="76"/>
      <c r="B1525" s="8">
        <v>2019</v>
      </c>
      <c r="C1525" s="34">
        <f t="shared" si="165"/>
        <v>24292</v>
      </c>
      <c r="D1525" s="34">
        <f t="shared" si="165"/>
        <v>6658.4079999999994</v>
      </c>
      <c r="E1525" s="34">
        <f t="shared" si="165"/>
        <v>14931.5</v>
      </c>
      <c r="F1525" s="34">
        <f t="shared" si="165"/>
        <v>3821.25361038961</v>
      </c>
      <c r="G1525" s="34">
        <f t="shared" si="165"/>
        <v>7865</v>
      </c>
      <c r="H1525" s="34">
        <f t="shared" si="165"/>
        <v>5308.2340000000004</v>
      </c>
      <c r="I1525" s="34">
        <f t="shared" si="165"/>
        <v>8977</v>
      </c>
      <c r="J1525" s="34">
        <f t="shared" si="165"/>
        <v>5589.4120000000003</v>
      </c>
      <c r="K1525" s="34">
        <f t="shared" si="165"/>
        <v>19171</v>
      </c>
      <c r="L1525" s="34">
        <f t="shared" si="165"/>
        <v>23050.991999999998</v>
      </c>
      <c r="M1525" s="34">
        <f t="shared" si="165"/>
        <v>1</v>
      </c>
      <c r="N1525" s="34">
        <f t="shared" si="165"/>
        <v>2</v>
      </c>
      <c r="O1525" s="34">
        <f t="shared" si="165"/>
        <v>14318</v>
      </c>
      <c r="P1525" s="34">
        <f t="shared" si="165"/>
        <v>8308.1839999999993</v>
      </c>
      <c r="Q1525" s="34">
        <f t="shared" si="165"/>
        <v>115571</v>
      </c>
      <c r="R1525" s="34">
        <f t="shared" si="165"/>
        <v>47386.658000000003</v>
      </c>
      <c r="S1525" s="34">
        <f t="shared" si="165"/>
        <v>6856</v>
      </c>
      <c r="T1525" s="34">
        <f t="shared" si="165"/>
        <v>3248.0339999999997</v>
      </c>
      <c r="U1525" s="34">
        <f t="shared" si="165"/>
        <v>17775</v>
      </c>
      <c r="V1525" s="34">
        <f t="shared" si="165"/>
        <v>10910.39</v>
      </c>
      <c r="W1525" s="34">
        <f t="shared" si="165"/>
        <v>48890</v>
      </c>
      <c r="X1525" s="34">
        <f t="shared" si="165"/>
        <v>29179</v>
      </c>
      <c r="Y1525" s="34">
        <f t="shared" si="165"/>
        <v>52683</v>
      </c>
      <c r="Z1525" s="34">
        <f t="shared" si="165"/>
        <v>31295.773999999998</v>
      </c>
      <c r="AA1525" s="34">
        <f t="shared" si="165"/>
        <v>25549</v>
      </c>
      <c r="AB1525" s="34">
        <f t="shared" si="165"/>
        <v>18126.941999999999</v>
      </c>
      <c r="AC1525" s="34">
        <f t="shared" si="165"/>
        <v>3926</v>
      </c>
      <c r="AD1525" s="34">
        <f t="shared" si="165"/>
        <v>1821.3019999999999</v>
      </c>
      <c r="AE1525" s="34">
        <f t="shared" si="165"/>
        <v>44683</v>
      </c>
      <c r="AF1525" s="34">
        <f t="shared" si="165"/>
        <v>1304.077922077922</v>
      </c>
      <c r="AG1525" s="34">
        <f t="shared" si="165"/>
        <v>18622</v>
      </c>
      <c r="AH1525" s="34">
        <f t="shared" si="165"/>
        <v>14077.298000000001</v>
      </c>
      <c r="AI1525" s="34">
        <f t="shared" si="165"/>
        <v>6940</v>
      </c>
      <c r="AJ1525" s="34">
        <f t="shared" si="165"/>
        <v>4059.7979999999998</v>
      </c>
      <c r="AK1525" s="34">
        <f t="shared" si="165"/>
        <v>3979</v>
      </c>
      <c r="AL1525" s="34">
        <f t="shared" si="165"/>
        <v>3328.2939999999999</v>
      </c>
      <c r="AM1525" s="34">
        <f t="shared" si="165"/>
        <v>4176</v>
      </c>
      <c r="AN1525" s="34">
        <f t="shared" si="165"/>
        <v>3366</v>
      </c>
      <c r="AO1525" s="34">
        <f t="shared" si="165"/>
        <v>6401</v>
      </c>
      <c r="AP1525" s="34">
        <f t="shared" si="165"/>
        <v>6677.9439999999995</v>
      </c>
      <c r="AQ1525" s="34">
        <f t="shared" si="165"/>
        <v>6</v>
      </c>
      <c r="AR1525" s="34">
        <f t="shared" si="165"/>
        <v>15</v>
      </c>
      <c r="AS1525" s="34">
        <f t="shared" si="165"/>
        <v>2446</v>
      </c>
      <c r="AT1525" s="34">
        <f t="shared" si="165"/>
        <v>1474.2739999999999</v>
      </c>
      <c r="AU1525" s="34">
        <f>SUM(C1525,E1525,G1525,I1525,K1525,M1525,O1525,Q1525,S1525,U1525,W1525,Y1525,AA1525,AC1525,AE1525,AG1525,AI1525,AK1525,AM1525,AO1525,AQ1525,AS1525)</f>
        <v>448058.5</v>
      </c>
      <c r="AV1525" s="34">
        <f t="shared" si="164"/>
        <v>229009.26953246753</v>
      </c>
      <c r="AW1525" s="84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</row>
    <row r="1526" spans="1:61" ht="15.75">
      <c r="A1526" s="77"/>
      <c r="B1526" s="8">
        <v>2020</v>
      </c>
      <c r="C1526" s="34">
        <f t="shared" si="165"/>
        <v>9365</v>
      </c>
      <c r="D1526" s="34">
        <f t="shared" si="165"/>
        <v>6551</v>
      </c>
      <c r="E1526" s="34">
        <f t="shared" si="165"/>
        <v>12823</v>
      </c>
      <c r="F1526" s="34">
        <f t="shared" si="165"/>
        <v>6510</v>
      </c>
      <c r="G1526" s="34">
        <f t="shared" si="165"/>
        <v>8266</v>
      </c>
      <c r="H1526" s="34">
        <f t="shared" si="165"/>
        <v>6764</v>
      </c>
      <c r="I1526" s="34">
        <f t="shared" si="165"/>
        <v>3379</v>
      </c>
      <c r="J1526" s="34">
        <f t="shared" si="165"/>
        <v>2102</v>
      </c>
      <c r="K1526" s="34">
        <f t="shared" si="165"/>
        <v>2376</v>
      </c>
      <c r="L1526" s="34">
        <f t="shared" si="165"/>
        <v>1345</v>
      </c>
      <c r="M1526" s="34">
        <f t="shared" si="165"/>
        <v>2</v>
      </c>
      <c r="N1526" s="34">
        <f t="shared" si="165"/>
        <v>3</v>
      </c>
      <c r="O1526" s="34">
        <f t="shared" si="165"/>
        <v>52852</v>
      </c>
      <c r="P1526" s="34">
        <f t="shared" si="165"/>
        <v>38484</v>
      </c>
      <c r="Q1526" s="34">
        <f t="shared" si="165"/>
        <v>65717</v>
      </c>
      <c r="R1526" s="34">
        <f t="shared" si="165"/>
        <v>52607</v>
      </c>
      <c r="S1526" s="34">
        <f t="shared" si="165"/>
        <v>11041</v>
      </c>
      <c r="T1526" s="34">
        <f t="shared" si="165"/>
        <v>7616</v>
      </c>
      <c r="U1526" s="34">
        <f t="shared" si="165"/>
        <v>1094</v>
      </c>
      <c r="V1526" s="34">
        <f t="shared" si="165"/>
        <v>813</v>
      </c>
      <c r="W1526" s="34">
        <f t="shared" si="165"/>
        <v>31653</v>
      </c>
      <c r="X1526" s="34">
        <f t="shared" si="165"/>
        <v>20487</v>
      </c>
      <c r="Y1526" s="34">
        <f t="shared" si="165"/>
        <v>24883</v>
      </c>
      <c r="Z1526" s="34">
        <f t="shared" si="165"/>
        <v>17196</v>
      </c>
      <c r="AA1526" s="34">
        <f t="shared" si="165"/>
        <v>22772</v>
      </c>
      <c r="AB1526" s="34">
        <f t="shared" si="165"/>
        <v>18644</v>
      </c>
      <c r="AC1526" s="34">
        <f t="shared" si="165"/>
        <v>1645</v>
      </c>
      <c r="AD1526" s="34">
        <f t="shared" si="165"/>
        <v>1081</v>
      </c>
      <c r="AE1526" s="34">
        <f t="shared" si="165"/>
        <v>44015</v>
      </c>
      <c r="AF1526" s="34">
        <f t="shared" si="165"/>
        <v>509.0779220779221</v>
      </c>
      <c r="AG1526" s="34">
        <f t="shared" si="165"/>
        <v>14876</v>
      </c>
      <c r="AH1526" s="34">
        <f t="shared" si="165"/>
        <v>14421</v>
      </c>
      <c r="AI1526" s="34">
        <f t="shared" si="165"/>
        <v>1385</v>
      </c>
      <c r="AJ1526" s="34">
        <f t="shared" si="165"/>
        <v>803</v>
      </c>
      <c r="AK1526" s="34">
        <f t="shared" si="165"/>
        <v>1498</v>
      </c>
      <c r="AL1526" s="34">
        <f t="shared" si="165"/>
        <v>999</v>
      </c>
      <c r="AM1526" s="34">
        <f t="shared" si="165"/>
        <v>1873</v>
      </c>
      <c r="AN1526" s="34">
        <f t="shared" si="165"/>
        <v>1529</v>
      </c>
      <c r="AO1526" s="34">
        <f t="shared" si="165"/>
        <v>7739</v>
      </c>
      <c r="AP1526" s="34">
        <f t="shared" si="165"/>
        <v>4192</v>
      </c>
      <c r="AQ1526" s="34">
        <f t="shared" si="165"/>
        <v>8</v>
      </c>
      <c r="AR1526" s="34">
        <f t="shared" si="165"/>
        <v>9</v>
      </c>
      <c r="AS1526" s="34">
        <f t="shared" si="165"/>
        <v>2666</v>
      </c>
      <c r="AT1526" s="34">
        <f t="shared" si="165"/>
        <v>1886</v>
      </c>
      <c r="AU1526" s="34">
        <f>SUM(C1526,E1526,G1526,I1526,K1526,M1526,O1526,Q1526,S1526,U1526,W1526,Y1526,AA1526,AC1526,AE1526,AG1526,AI1526,AK1526,AM1526,AO1526,AQ1526,AS1526)</f>
        <v>321928</v>
      </c>
      <c r="AV1526" s="34">
        <f t="shared" si="164"/>
        <v>204551.07792207791</v>
      </c>
      <c r="AW1526" s="85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</row>
    <row r="1527" spans="1:61" ht="15.7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</row>
    <row r="1528" spans="1:61" ht="15.7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</row>
    <row r="1529" spans="1:61" ht="15.7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</row>
    <row r="1530" spans="1:61" ht="24" customHeight="1">
      <c r="A1530" s="52" t="s">
        <v>148</v>
      </c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47" t="s">
        <v>154</v>
      </c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</row>
    <row r="1531" spans="1:61" ht="22.5" customHeight="1">
      <c r="A1531" s="112" t="s">
        <v>302</v>
      </c>
      <c r="B1531" s="112"/>
      <c r="C1531" s="112"/>
      <c r="D1531" s="11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82" t="s">
        <v>301</v>
      </c>
      <c r="AS1531" s="82"/>
      <c r="AT1531" s="82"/>
      <c r="AU1531" s="82"/>
      <c r="AV1531" s="82"/>
      <c r="AW1531" s="82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</row>
    <row r="1532" spans="1:61" ht="16.5" customHeight="1">
      <c r="A1532" s="74" t="s">
        <v>258</v>
      </c>
      <c r="B1532" s="74"/>
      <c r="C1532" s="74"/>
      <c r="D1532" s="74"/>
      <c r="E1532" s="2"/>
      <c r="F1532" s="2"/>
      <c r="G1532" s="2"/>
      <c r="H1532" s="2"/>
      <c r="I1532" s="2"/>
      <c r="J1532" s="2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J1532" s="2"/>
      <c r="AK1532" s="2"/>
      <c r="AL1532" s="2"/>
      <c r="AM1532" s="2"/>
      <c r="AN1532" s="2"/>
      <c r="AO1532" s="2"/>
      <c r="AP1532" s="2"/>
      <c r="AQ1532" s="88" t="s">
        <v>122</v>
      </c>
      <c r="AR1532" s="88"/>
      <c r="AS1532" s="88"/>
      <c r="AT1532" s="88"/>
      <c r="AU1532" s="88"/>
      <c r="AV1532" s="88"/>
      <c r="AW1532" s="88"/>
      <c r="AX1532" s="29"/>
      <c r="AY1532" s="29"/>
      <c r="AZ1532" s="1"/>
      <c r="BA1532" s="1"/>
      <c r="BB1532" s="1"/>
    </row>
    <row r="1533" spans="1:61" ht="16.5" customHeight="1">
      <c r="A1533" s="78" t="s">
        <v>111</v>
      </c>
      <c r="B1533" s="79"/>
      <c r="C1533" s="80" t="s">
        <v>85</v>
      </c>
      <c r="D1533" s="81"/>
      <c r="E1533" s="80" t="s">
        <v>16</v>
      </c>
      <c r="F1533" s="81"/>
      <c r="G1533" s="80" t="s">
        <v>18</v>
      </c>
      <c r="H1533" s="81"/>
      <c r="I1533" s="80" t="s">
        <v>19</v>
      </c>
      <c r="J1533" s="81"/>
      <c r="K1533" s="80" t="s">
        <v>20</v>
      </c>
      <c r="L1533" s="81"/>
      <c r="M1533" s="80" t="s">
        <v>21</v>
      </c>
      <c r="N1533" s="81"/>
      <c r="O1533" s="80" t="s">
        <v>86</v>
      </c>
      <c r="P1533" s="81"/>
      <c r="Q1533" s="80" t="s">
        <v>24</v>
      </c>
      <c r="R1533" s="81"/>
      <c r="S1533" s="80" t="s">
        <v>26</v>
      </c>
      <c r="T1533" s="81"/>
      <c r="U1533" s="80" t="s">
        <v>28</v>
      </c>
      <c r="V1533" s="81"/>
      <c r="W1533" s="80" t="s">
        <v>30</v>
      </c>
      <c r="X1533" s="81"/>
      <c r="Y1533" s="80" t="s">
        <v>32</v>
      </c>
      <c r="Z1533" s="81"/>
      <c r="AA1533" s="80" t="s">
        <v>34</v>
      </c>
      <c r="AB1533" s="81"/>
      <c r="AC1533" s="80" t="s">
        <v>36</v>
      </c>
      <c r="AD1533" s="81"/>
      <c r="AE1533" s="80" t="s">
        <v>38</v>
      </c>
      <c r="AF1533" s="81"/>
      <c r="AG1533" s="80" t="s">
        <v>40</v>
      </c>
      <c r="AH1533" s="81"/>
      <c r="AI1533" s="80" t="s">
        <v>41</v>
      </c>
      <c r="AJ1533" s="81"/>
      <c r="AK1533" s="80" t="s">
        <v>42</v>
      </c>
      <c r="AL1533" s="81"/>
      <c r="AM1533" s="80" t="s">
        <v>44</v>
      </c>
      <c r="AN1533" s="81"/>
      <c r="AO1533" s="80" t="s">
        <v>45</v>
      </c>
      <c r="AP1533" s="81"/>
      <c r="AQ1533" s="80" t="s">
        <v>46</v>
      </c>
      <c r="AR1533" s="81"/>
      <c r="AS1533" s="80" t="s">
        <v>47</v>
      </c>
      <c r="AT1533" s="81"/>
      <c r="AU1533" s="80" t="s">
        <v>81</v>
      </c>
      <c r="AV1533" s="81"/>
      <c r="AW1533" s="19" t="s">
        <v>125</v>
      </c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</row>
    <row r="1534" spans="1:61" ht="16.5" customHeight="1">
      <c r="A1534" s="75" t="s">
        <v>112</v>
      </c>
      <c r="B1534" s="30" t="s">
        <v>52</v>
      </c>
      <c r="C1534" s="80" t="s">
        <v>266</v>
      </c>
      <c r="D1534" s="81"/>
      <c r="E1534" s="80" t="s">
        <v>89</v>
      </c>
      <c r="F1534" s="81"/>
      <c r="G1534" s="80" t="s">
        <v>267</v>
      </c>
      <c r="H1534" s="81"/>
      <c r="I1534" s="80" t="s">
        <v>268</v>
      </c>
      <c r="J1534" s="81"/>
      <c r="K1534" s="80" t="s">
        <v>269</v>
      </c>
      <c r="L1534" s="81"/>
      <c r="M1534" s="80" t="s">
        <v>270</v>
      </c>
      <c r="N1534" s="81"/>
      <c r="O1534" s="80" t="s">
        <v>90</v>
      </c>
      <c r="P1534" s="81"/>
      <c r="Q1534" s="80" t="s">
        <v>91</v>
      </c>
      <c r="R1534" s="81"/>
      <c r="S1534" s="80" t="s">
        <v>92</v>
      </c>
      <c r="T1534" s="81"/>
      <c r="U1534" s="80" t="s">
        <v>93</v>
      </c>
      <c r="V1534" s="81"/>
      <c r="W1534" s="80" t="s">
        <v>94</v>
      </c>
      <c r="X1534" s="81"/>
      <c r="Y1534" s="80" t="s">
        <v>95</v>
      </c>
      <c r="Z1534" s="81"/>
      <c r="AA1534" s="80" t="s">
        <v>96</v>
      </c>
      <c r="AB1534" s="81"/>
      <c r="AC1534" s="80" t="s">
        <v>97</v>
      </c>
      <c r="AD1534" s="81"/>
      <c r="AE1534" s="80" t="s">
        <v>98</v>
      </c>
      <c r="AF1534" s="81"/>
      <c r="AG1534" s="80" t="s">
        <v>271</v>
      </c>
      <c r="AH1534" s="81"/>
      <c r="AI1534" s="80" t="s">
        <v>272</v>
      </c>
      <c r="AJ1534" s="81"/>
      <c r="AK1534" s="80" t="s">
        <v>99</v>
      </c>
      <c r="AL1534" s="81"/>
      <c r="AM1534" s="80" t="s">
        <v>273</v>
      </c>
      <c r="AN1534" s="81"/>
      <c r="AO1534" s="80" t="s">
        <v>100</v>
      </c>
      <c r="AP1534" s="81"/>
      <c r="AQ1534" s="80" t="s">
        <v>275</v>
      </c>
      <c r="AR1534" s="81"/>
      <c r="AS1534" s="80" t="s">
        <v>101</v>
      </c>
      <c r="AT1534" s="81"/>
      <c r="AU1534" s="80" t="s">
        <v>102</v>
      </c>
      <c r="AV1534" s="81"/>
      <c r="AW1534" s="86" t="s">
        <v>2</v>
      </c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</row>
    <row r="1535" spans="1:61" ht="15.75">
      <c r="A1535" s="77"/>
      <c r="B1535" s="30" t="s">
        <v>65</v>
      </c>
      <c r="C1535" s="35" t="s">
        <v>123</v>
      </c>
      <c r="D1535" s="46" t="s">
        <v>124</v>
      </c>
      <c r="E1535" s="35" t="s">
        <v>123</v>
      </c>
      <c r="F1535" s="46" t="s">
        <v>124</v>
      </c>
      <c r="G1535" s="35" t="s">
        <v>123</v>
      </c>
      <c r="H1535" s="46" t="s">
        <v>124</v>
      </c>
      <c r="I1535" s="35" t="s">
        <v>123</v>
      </c>
      <c r="J1535" s="46" t="s">
        <v>124</v>
      </c>
      <c r="K1535" s="35" t="s">
        <v>123</v>
      </c>
      <c r="L1535" s="46" t="s">
        <v>124</v>
      </c>
      <c r="M1535" s="35" t="s">
        <v>123</v>
      </c>
      <c r="N1535" s="46" t="s">
        <v>124</v>
      </c>
      <c r="O1535" s="35" t="s">
        <v>123</v>
      </c>
      <c r="P1535" s="46" t="s">
        <v>124</v>
      </c>
      <c r="Q1535" s="35" t="s">
        <v>123</v>
      </c>
      <c r="R1535" s="46" t="s">
        <v>124</v>
      </c>
      <c r="S1535" s="35" t="s">
        <v>123</v>
      </c>
      <c r="T1535" s="46" t="s">
        <v>124</v>
      </c>
      <c r="U1535" s="35" t="s">
        <v>123</v>
      </c>
      <c r="V1535" s="46" t="s">
        <v>124</v>
      </c>
      <c r="W1535" s="35" t="s">
        <v>123</v>
      </c>
      <c r="X1535" s="46" t="s">
        <v>124</v>
      </c>
      <c r="Y1535" s="35" t="s">
        <v>123</v>
      </c>
      <c r="Z1535" s="46" t="s">
        <v>124</v>
      </c>
      <c r="AA1535" s="35" t="s">
        <v>123</v>
      </c>
      <c r="AB1535" s="46" t="s">
        <v>124</v>
      </c>
      <c r="AC1535" s="35" t="s">
        <v>123</v>
      </c>
      <c r="AD1535" s="46" t="s">
        <v>124</v>
      </c>
      <c r="AE1535" s="35" t="s">
        <v>123</v>
      </c>
      <c r="AF1535" s="46" t="s">
        <v>124</v>
      </c>
      <c r="AG1535" s="35" t="s">
        <v>123</v>
      </c>
      <c r="AH1535" s="46" t="s">
        <v>124</v>
      </c>
      <c r="AI1535" s="35" t="s">
        <v>123</v>
      </c>
      <c r="AJ1535" s="46" t="s">
        <v>124</v>
      </c>
      <c r="AK1535" s="35" t="s">
        <v>123</v>
      </c>
      <c r="AL1535" s="46" t="s">
        <v>124</v>
      </c>
      <c r="AM1535" s="35" t="s">
        <v>123</v>
      </c>
      <c r="AN1535" s="46" t="s">
        <v>124</v>
      </c>
      <c r="AO1535" s="35" t="s">
        <v>123</v>
      </c>
      <c r="AP1535" s="46" t="s">
        <v>124</v>
      </c>
      <c r="AQ1535" s="35" t="s">
        <v>123</v>
      </c>
      <c r="AR1535" s="46" t="s">
        <v>124</v>
      </c>
      <c r="AS1535" s="35" t="s">
        <v>123</v>
      </c>
      <c r="AT1535" s="46" t="s">
        <v>124</v>
      </c>
      <c r="AU1535" s="35" t="s">
        <v>123</v>
      </c>
      <c r="AV1535" s="31" t="s">
        <v>124</v>
      </c>
      <c r="AW1535" s="87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</row>
    <row r="1536" spans="1:61" ht="15.75">
      <c r="A1536" s="75" t="s">
        <v>15</v>
      </c>
      <c r="B1536" s="8">
        <v>2018</v>
      </c>
      <c r="C1536" s="37">
        <v>0</v>
      </c>
      <c r="D1536" s="37">
        <v>0</v>
      </c>
      <c r="E1536" s="37">
        <v>58</v>
      </c>
      <c r="F1536" s="37">
        <v>35</v>
      </c>
      <c r="G1536" s="37">
        <v>280</v>
      </c>
      <c r="H1536" s="37">
        <v>163</v>
      </c>
      <c r="I1536" s="37">
        <v>0</v>
      </c>
      <c r="J1536" s="37">
        <v>0</v>
      </c>
      <c r="K1536" s="37">
        <v>0</v>
      </c>
      <c r="L1536" s="37">
        <v>0</v>
      </c>
      <c r="M1536" s="37">
        <v>0</v>
      </c>
      <c r="N1536" s="37">
        <v>0</v>
      </c>
      <c r="O1536" s="37">
        <v>0</v>
      </c>
      <c r="P1536" s="37">
        <v>0</v>
      </c>
      <c r="Q1536" s="37">
        <v>141</v>
      </c>
      <c r="R1536" s="37">
        <v>79</v>
      </c>
      <c r="S1536" s="37">
        <v>0</v>
      </c>
      <c r="T1536" s="37">
        <v>0</v>
      </c>
      <c r="U1536" s="37">
        <v>0</v>
      </c>
      <c r="V1536" s="37">
        <v>0</v>
      </c>
      <c r="W1536" s="37">
        <v>0</v>
      </c>
      <c r="X1536" s="37">
        <v>0</v>
      </c>
      <c r="Y1536" s="37">
        <v>59</v>
      </c>
      <c r="Z1536" s="37">
        <v>37</v>
      </c>
      <c r="AA1536" s="37">
        <v>118</v>
      </c>
      <c r="AB1536" s="37">
        <v>66</v>
      </c>
      <c r="AC1536" s="37">
        <v>12</v>
      </c>
      <c r="AD1536" s="37">
        <v>5</v>
      </c>
      <c r="AE1536" s="37">
        <v>582</v>
      </c>
      <c r="AF1536" s="37">
        <v>357</v>
      </c>
      <c r="AG1536" s="37">
        <v>858</v>
      </c>
      <c r="AH1536" s="37">
        <v>474</v>
      </c>
      <c r="AI1536" s="37">
        <v>0</v>
      </c>
      <c r="AJ1536" s="37">
        <v>0</v>
      </c>
      <c r="AK1536" s="37">
        <v>2</v>
      </c>
      <c r="AL1536" s="37">
        <v>2</v>
      </c>
      <c r="AM1536" s="37">
        <v>0</v>
      </c>
      <c r="AN1536" s="37">
        <v>0</v>
      </c>
      <c r="AO1536" s="37">
        <v>0</v>
      </c>
      <c r="AP1536" s="37">
        <v>0</v>
      </c>
      <c r="AQ1536" s="37">
        <v>0</v>
      </c>
      <c r="AR1536" s="37">
        <v>0</v>
      </c>
      <c r="AS1536" s="37">
        <v>0</v>
      </c>
      <c r="AT1536" s="37">
        <v>0</v>
      </c>
      <c r="AU1536" s="37">
        <f t="shared" ref="AU1536:AV1551" si="166">SUM(C1536,E1536,G1536,I1536,K1536,M1536,O1536,Q1536,S1536,U1536,W1536,Y1536,AA1536,AC1536,AE1536,AG1536,AI1536,AK1536,AM1536,AO1536,AQ1536,AS1536)</f>
        <v>2110</v>
      </c>
      <c r="AV1536" s="37">
        <f t="shared" si="166"/>
        <v>1218</v>
      </c>
      <c r="AW1536" s="83" t="s">
        <v>266</v>
      </c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</row>
    <row r="1537" spans="1:61" ht="15.75">
      <c r="A1537" s="76"/>
      <c r="B1537" s="8">
        <v>2019</v>
      </c>
      <c r="C1537" s="37">
        <v>0</v>
      </c>
      <c r="D1537" s="37">
        <v>0</v>
      </c>
      <c r="E1537" s="37">
        <v>19</v>
      </c>
      <c r="F1537" s="37">
        <v>15</v>
      </c>
      <c r="G1537" s="37">
        <v>163</v>
      </c>
      <c r="H1537" s="37">
        <v>121</v>
      </c>
      <c r="I1537" s="37">
        <v>0</v>
      </c>
      <c r="J1537" s="37">
        <v>0</v>
      </c>
      <c r="K1537" s="37">
        <v>0</v>
      </c>
      <c r="L1537" s="37">
        <v>0</v>
      </c>
      <c r="M1537" s="37">
        <v>0</v>
      </c>
      <c r="N1537" s="37">
        <v>0</v>
      </c>
      <c r="O1537" s="37">
        <v>0</v>
      </c>
      <c r="P1537" s="37">
        <v>0</v>
      </c>
      <c r="Q1537" s="37">
        <v>30</v>
      </c>
      <c r="R1537" s="37">
        <v>25</v>
      </c>
      <c r="S1537" s="37">
        <v>0</v>
      </c>
      <c r="T1537" s="37">
        <v>0</v>
      </c>
      <c r="U1537" s="37">
        <v>0</v>
      </c>
      <c r="V1537" s="37">
        <v>0</v>
      </c>
      <c r="W1537" s="37">
        <v>0</v>
      </c>
      <c r="X1537" s="37">
        <v>0</v>
      </c>
      <c r="Y1537" s="37">
        <v>62</v>
      </c>
      <c r="Z1537" s="37">
        <v>59</v>
      </c>
      <c r="AA1537" s="37">
        <v>6</v>
      </c>
      <c r="AB1537" s="37">
        <v>4</v>
      </c>
      <c r="AC1537" s="37">
        <v>0</v>
      </c>
      <c r="AD1537" s="37">
        <v>0</v>
      </c>
      <c r="AE1537" s="37">
        <v>0</v>
      </c>
      <c r="AF1537" s="37">
        <v>0</v>
      </c>
      <c r="AG1537" s="37">
        <v>62</v>
      </c>
      <c r="AH1537" s="37">
        <v>47</v>
      </c>
      <c r="AI1537" s="37">
        <v>0</v>
      </c>
      <c r="AJ1537" s="37">
        <v>0</v>
      </c>
      <c r="AK1537" s="37">
        <v>0</v>
      </c>
      <c r="AL1537" s="37">
        <v>0</v>
      </c>
      <c r="AM1537" s="37">
        <v>0</v>
      </c>
      <c r="AN1537" s="37">
        <v>0</v>
      </c>
      <c r="AO1537" s="37">
        <v>0</v>
      </c>
      <c r="AP1537" s="37">
        <v>0</v>
      </c>
      <c r="AQ1537" s="37">
        <v>0</v>
      </c>
      <c r="AR1537" s="37">
        <v>0</v>
      </c>
      <c r="AS1537" s="37">
        <v>0</v>
      </c>
      <c r="AT1537" s="37">
        <v>0</v>
      </c>
      <c r="AU1537" s="37">
        <f t="shared" si="166"/>
        <v>342</v>
      </c>
      <c r="AV1537" s="37">
        <f t="shared" si="166"/>
        <v>271</v>
      </c>
      <c r="AW1537" s="84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</row>
    <row r="1538" spans="1:61" ht="15.75">
      <c r="A1538" s="77"/>
      <c r="B1538" s="8">
        <v>2020</v>
      </c>
      <c r="C1538" s="37">
        <v>0</v>
      </c>
      <c r="D1538" s="37">
        <v>0</v>
      </c>
      <c r="E1538" s="37">
        <v>130</v>
      </c>
      <c r="F1538" s="37">
        <v>79</v>
      </c>
      <c r="G1538" s="37">
        <v>664</v>
      </c>
      <c r="H1538" s="37">
        <v>440</v>
      </c>
      <c r="I1538" s="37">
        <v>0</v>
      </c>
      <c r="J1538" s="37">
        <v>0</v>
      </c>
      <c r="K1538" s="37">
        <v>0</v>
      </c>
      <c r="L1538" s="37">
        <v>0</v>
      </c>
      <c r="M1538" s="37">
        <v>0</v>
      </c>
      <c r="N1538" s="37">
        <v>0</v>
      </c>
      <c r="O1538" s="37">
        <v>0</v>
      </c>
      <c r="P1538" s="37">
        <v>0</v>
      </c>
      <c r="Q1538" s="37">
        <v>74</v>
      </c>
      <c r="R1538" s="37">
        <v>34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  <c r="X1538" s="37">
        <v>0</v>
      </c>
      <c r="Y1538" s="37">
        <v>120</v>
      </c>
      <c r="Z1538" s="37">
        <v>74</v>
      </c>
      <c r="AA1538" s="37">
        <v>51</v>
      </c>
      <c r="AB1538" s="37">
        <v>38</v>
      </c>
      <c r="AC1538" s="37">
        <v>56</v>
      </c>
      <c r="AD1538" s="37">
        <v>30</v>
      </c>
      <c r="AE1538" s="37">
        <v>0</v>
      </c>
      <c r="AF1538" s="37">
        <v>0</v>
      </c>
      <c r="AG1538" s="37">
        <v>1095</v>
      </c>
      <c r="AH1538" s="37">
        <v>702</v>
      </c>
      <c r="AI1538" s="37">
        <v>0</v>
      </c>
      <c r="AJ1538" s="37">
        <v>0</v>
      </c>
      <c r="AK1538" s="37">
        <v>0</v>
      </c>
      <c r="AL1538" s="37">
        <v>0</v>
      </c>
      <c r="AM1538" s="37">
        <v>83</v>
      </c>
      <c r="AN1538" s="37">
        <v>60</v>
      </c>
      <c r="AO1538" s="37">
        <v>0</v>
      </c>
      <c r="AP1538" s="37">
        <v>0</v>
      </c>
      <c r="AQ1538" s="37">
        <v>0</v>
      </c>
      <c r="AR1538" s="37">
        <v>0</v>
      </c>
      <c r="AS1538" s="37">
        <v>0</v>
      </c>
      <c r="AT1538" s="37">
        <v>0</v>
      </c>
      <c r="AU1538" s="37">
        <f t="shared" si="166"/>
        <v>2273</v>
      </c>
      <c r="AV1538" s="37">
        <f t="shared" si="166"/>
        <v>1457</v>
      </c>
      <c r="AW1538" s="85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</row>
    <row r="1539" spans="1:61" ht="15.75">
      <c r="A1539" s="75" t="s">
        <v>16</v>
      </c>
      <c r="B1539" s="8">
        <v>2018</v>
      </c>
      <c r="C1539" s="37">
        <v>6</v>
      </c>
      <c r="D1539" s="37">
        <v>3</v>
      </c>
      <c r="E1539" s="37">
        <v>0</v>
      </c>
      <c r="F1539" s="37">
        <v>0</v>
      </c>
      <c r="G1539" s="37">
        <v>4118</v>
      </c>
      <c r="H1539" s="37">
        <v>1652</v>
      </c>
      <c r="I1539" s="37">
        <v>0</v>
      </c>
      <c r="J1539" s="37">
        <v>0</v>
      </c>
      <c r="K1539" s="37">
        <v>0</v>
      </c>
      <c r="L1539" s="37">
        <v>0</v>
      </c>
      <c r="M1539" s="37">
        <v>0</v>
      </c>
      <c r="N1539" s="37">
        <v>0</v>
      </c>
      <c r="O1539" s="37">
        <v>6</v>
      </c>
      <c r="P1539" s="37">
        <v>4</v>
      </c>
      <c r="Q1539" s="37">
        <v>13931</v>
      </c>
      <c r="R1539" s="37">
        <v>4467</v>
      </c>
      <c r="S1539" s="37">
        <v>0</v>
      </c>
      <c r="T1539" s="37">
        <v>0</v>
      </c>
      <c r="U1539" s="37">
        <v>0</v>
      </c>
      <c r="V1539" s="37">
        <v>0</v>
      </c>
      <c r="W1539" s="37">
        <v>44</v>
      </c>
      <c r="X1539" s="37">
        <v>30</v>
      </c>
      <c r="Y1539" s="37">
        <v>1451</v>
      </c>
      <c r="Z1539" s="37">
        <v>821</v>
      </c>
      <c r="AA1539" s="37">
        <v>1639</v>
      </c>
      <c r="AB1539" s="37">
        <v>1148</v>
      </c>
      <c r="AC1539" s="37">
        <v>0</v>
      </c>
      <c r="AD1539" s="37">
        <v>0</v>
      </c>
      <c r="AE1539" s="37">
        <v>0</v>
      </c>
      <c r="AF1539" s="37">
        <v>0</v>
      </c>
      <c r="AG1539" s="37">
        <v>11640</v>
      </c>
      <c r="AH1539" s="37">
        <v>4616</v>
      </c>
      <c r="AI1539" s="37">
        <v>0</v>
      </c>
      <c r="AJ1539" s="37">
        <v>0</v>
      </c>
      <c r="AK1539" s="37">
        <v>0</v>
      </c>
      <c r="AL1539" s="37">
        <v>0</v>
      </c>
      <c r="AM1539" s="37">
        <v>0</v>
      </c>
      <c r="AN1539" s="37">
        <v>0</v>
      </c>
      <c r="AO1539" s="37">
        <v>0</v>
      </c>
      <c r="AP1539" s="37">
        <v>0</v>
      </c>
      <c r="AQ1539" s="37">
        <v>0</v>
      </c>
      <c r="AR1539" s="37">
        <v>0</v>
      </c>
      <c r="AS1539" s="37">
        <v>66</v>
      </c>
      <c r="AT1539" s="37">
        <v>39</v>
      </c>
      <c r="AU1539" s="37">
        <f t="shared" si="166"/>
        <v>32901</v>
      </c>
      <c r="AV1539" s="37">
        <f t="shared" si="166"/>
        <v>12780</v>
      </c>
      <c r="AW1539" s="83" t="s">
        <v>17</v>
      </c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</row>
    <row r="1540" spans="1:61" ht="15.75">
      <c r="A1540" s="76"/>
      <c r="B1540" s="8">
        <v>2019</v>
      </c>
      <c r="C1540" s="37">
        <v>1</v>
      </c>
      <c r="D1540" s="37">
        <v>0</v>
      </c>
      <c r="E1540" s="37">
        <v>0</v>
      </c>
      <c r="F1540" s="37">
        <v>0</v>
      </c>
      <c r="G1540" s="37">
        <v>3708</v>
      </c>
      <c r="H1540" s="37">
        <v>1671</v>
      </c>
      <c r="I1540" s="37">
        <v>0</v>
      </c>
      <c r="J1540" s="37">
        <v>0</v>
      </c>
      <c r="K1540" s="37">
        <v>0</v>
      </c>
      <c r="L1540" s="37">
        <v>0</v>
      </c>
      <c r="M1540" s="37">
        <v>0</v>
      </c>
      <c r="N1540" s="37">
        <v>0</v>
      </c>
      <c r="O1540" s="37">
        <v>29</v>
      </c>
      <c r="P1540" s="37">
        <v>28</v>
      </c>
      <c r="Q1540" s="37">
        <v>4212</v>
      </c>
      <c r="R1540" s="37">
        <v>1555</v>
      </c>
      <c r="S1540" s="37">
        <v>0</v>
      </c>
      <c r="T1540" s="37">
        <v>0</v>
      </c>
      <c r="U1540" s="37">
        <v>0</v>
      </c>
      <c r="V1540" s="37">
        <v>0</v>
      </c>
      <c r="W1540" s="37">
        <v>62</v>
      </c>
      <c r="X1540" s="37">
        <v>47</v>
      </c>
      <c r="Y1540" s="37">
        <v>253</v>
      </c>
      <c r="Z1540" s="37">
        <v>182</v>
      </c>
      <c r="AA1540" s="37">
        <v>1485</v>
      </c>
      <c r="AB1540" s="37">
        <v>1109</v>
      </c>
      <c r="AC1540" s="37">
        <v>0</v>
      </c>
      <c r="AD1540" s="37">
        <v>0</v>
      </c>
      <c r="AE1540" s="37">
        <v>0</v>
      </c>
      <c r="AF1540" s="37">
        <v>0</v>
      </c>
      <c r="AG1540" s="37">
        <v>12603</v>
      </c>
      <c r="AH1540" s="37">
        <v>5074</v>
      </c>
      <c r="AI1540" s="37">
        <v>29</v>
      </c>
      <c r="AJ1540" s="37">
        <v>12</v>
      </c>
      <c r="AK1540" s="37">
        <v>4</v>
      </c>
      <c r="AL1540" s="37">
        <v>2</v>
      </c>
      <c r="AM1540" s="37">
        <v>69</v>
      </c>
      <c r="AN1540" s="37">
        <v>57</v>
      </c>
      <c r="AO1540" s="37">
        <v>0</v>
      </c>
      <c r="AP1540" s="37">
        <v>0</v>
      </c>
      <c r="AQ1540" s="37">
        <v>0</v>
      </c>
      <c r="AR1540" s="37">
        <v>0</v>
      </c>
      <c r="AS1540" s="37">
        <v>0</v>
      </c>
      <c r="AT1540" s="37">
        <v>0</v>
      </c>
      <c r="AU1540" s="37">
        <f t="shared" si="166"/>
        <v>22455</v>
      </c>
      <c r="AV1540" s="37">
        <f t="shared" si="166"/>
        <v>9737</v>
      </c>
      <c r="AW1540" s="84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</row>
    <row r="1541" spans="1:61" ht="15.75">
      <c r="A1541" s="77"/>
      <c r="B1541" s="8">
        <v>2020</v>
      </c>
      <c r="C1541" s="37">
        <v>3</v>
      </c>
      <c r="D1541" s="37">
        <v>1</v>
      </c>
      <c r="E1541" s="37">
        <v>0</v>
      </c>
      <c r="F1541" s="37">
        <v>0</v>
      </c>
      <c r="G1541" s="37">
        <v>5399</v>
      </c>
      <c r="H1541" s="37">
        <v>2633</v>
      </c>
      <c r="I1541" s="37">
        <v>0</v>
      </c>
      <c r="J1541" s="37">
        <v>0</v>
      </c>
      <c r="K1541" s="37">
        <v>0</v>
      </c>
      <c r="L1541" s="37">
        <v>0</v>
      </c>
      <c r="M1541" s="37">
        <v>0</v>
      </c>
      <c r="N1541" s="37">
        <v>0</v>
      </c>
      <c r="O1541" s="37">
        <v>16</v>
      </c>
      <c r="P1541" s="37">
        <v>8</v>
      </c>
      <c r="Q1541" s="37">
        <v>2458</v>
      </c>
      <c r="R1541" s="37">
        <v>1019</v>
      </c>
      <c r="S1541" s="37">
        <v>0</v>
      </c>
      <c r="T1541" s="37">
        <v>0</v>
      </c>
      <c r="U1541" s="37">
        <v>0</v>
      </c>
      <c r="V1541" s="37">
        <v>0</v>
      </c>
      <c r="W1541" s="37">
        <v>0</v>
      </c>
      <c r="X1541" s="37">
        <v>0</v>
      </c>
      <c r="Y1541" s="37">
        <v>130</v>
      </c>
      <c r="Z1541" s="37">
        <v>129</v>
      </c>
      <c r="AA1541" s="37">
        <v>3488</v>
      </c>
      <c r="AB1541" s="37">
        <v>2042</v>
      </c>
      <c r="AC1541" s="37">
        <v>0</v>
      </c>
      <c r="AD1541" s="37">
        <v>0</v>
      </c>
      <c r="AE1541" s="37">
        <v>0</v>
      </c>
      <c r="AF1541" s="37">
        <v>0</v>
      </c>
      <c r="AG1541" s="37">
        <v>9214</v>
      </c>
      <c r="AH1541" s="37">
        <v>3944</v>
      </c>
      <c r="AI1541" s="37">
        <v>4</v>
      </c>
      <c r="AJ1541" s="37">
        <v>7</v>
      </c>
      <c r="AK1541" s="37">
        <v>0</v>
      </c>
      <c r="AL1541" s="37">
        <v>0</v>
      </c>
      <c r="AM1541" s="37">
        <v>21</v>
      </c>
      <c r="AN1541" s="37">
        <v>26</v>
      </c>
      <c r="AO1541" s="37">
        <v>0</v>
      </c>
      <c r="AP1541" s="37">
        <v>0</v>
      </c>
      <c r="AQ1541" s="37">
        <v>0</v>
      </c>
      <c r="AR1541" s="37">
        <v>0</v>
      </c>
      <c r="AS1541" s="37">
        <v>2</v>
      </c>
      <c r="AT1541" s="37">
        <v>4</v>
      </c>
      <c r="AU1541" s="37">
        <f t="shared" si="166"/>
        <v>20735</v>
      </c>
      <c r="AV1541" s="37">
        <f t="shared" si="166"/>
        <v>9813</v>
      </c>
      <c r="AW1541" s="85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</row>
    <row r="1542" spans="1:61" ht="15.75">
      <c r="A1542" s="75" t="s">
        <v>18</v>
      </c>
      <c r="B1542" s="8">
        <v>2018</v>
      </c>
      <c r="C1542" s="37">
        <v>0</v>
      </c>
      <c r="D1542" s="37">
        <v>0</v>
      </c>
      <c r="E1542" s="37">
        <v>0</v>
      </c>
      <c r="F1542" s="37">
        <v>0</v>
      </c>
      <c r="G1542" s="37">
        <v>0</v>
      </c>
      <c r="H1542" s="37">
        <v>0</v>
      </c>
      <c r="I1542" s="37">
        <v>0</v>
      </c>
      <c r="J1542" s="37">
        <v>0</v>
      </c>
      <c r="K1542" s="37">
        <v>0</v>
      </c>
      <c r="L1542" s="37">
        <v>0</v>
      </c>
      <c r="M1542" s="37">
        <v>0</v>
      </c>
      <c r="N1542" s="37">
        <v>0</v>
      </c>
      <c r="O1542" s="37">
        <v>0</v>
      </c>
      <c r="P1542" s="37">
        <v>0</v>
      </c>
      <c r="Q1542" s="37">
        <v>125</v>
      </c>
      <c r="R1542" s="37">
        <v>93</v>
      </c>
      <c r="S1542" s="37">
        <v>0</v>
      </c>
      <c r="T1542" s="37">
        <v>0</v>
      </c>
      <c r="U1542" s="37">
        <v>0</v>
      </c>
      <c r="V1542" s="37">
        <v>0</v>
      </c>
      <c r="W1542" s="37">
        <v>0</v>
      </c>
      <c r="X1542" s="37">
        <v>0</v>
      </c>
      <c r="Y1542" s="37">
        <v>0</v>
      </c>
      <c r="Z1542" s="37">
        <v>0</v>
      </c>
      <c r="AA1542" s="37">
        <v>0</v>
      </c>
      <c r="AB1542" s="37">
        <v>0</v>
      </c>
      <c r="AC1542" s="37">
        <v>0</v>
      </c>
      <c r="AD1542" s="37">
        <v>0</v>
      </c>
      <c r="AE1542" s="37">
        <v>0</v>
      </c>
      <c r="AF1542" s="37">
        <v>52</v>
      </c>
      <c r="AG1542" s="37">
        <v>14</v>
      </c>
      <c r="AH1542" s="37">
        <v>0</v>
      </c>
      <c r="AI1542" s="37">
        <v>0</v>
      </c>
      <c r="AJ1542" s="37">
        <v>0</v>
      </c>
      <c r="AK1542" s="37">
        <v>0</v>
      </c>
      <c r="AL1542" s="37">
        <v>0</v>
      </c>
      <c r="AM1542" s="37">
        <v>0</v>
      </c>
      <c r="AN1542" s="37">
        <v>0</v>
      </c>
      <c r="AO1542" s="37">
        <v>0</v>
      </c>
      <c r="AP1542" s="37">
        <v>0</v>
      </c>
      <c r="AQ1542" s="37">
        <v>0</v>
      </c>
      <c r="AR1542" s="37">
        <v>0</v>
      </c>
      <c r="AS1542" s="37">
        <v>0</v>
      </c>
      <c r="AT1542" s="37">
        <v>0</v>
      </c>
      <c r="AU1542" s="37">
        <f t="shared" si="166"/>
        <v>139</v>
      </c>
      <c r="AV1542" s="37">
        <f t="shared" si="166"/>
        <v>145</v>
      </c>
      <c r="AW1542" s="83" t="s">
        <v>267</v>
      </c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</row>
    <row r="1543" spans="1:61" ht="15.75">
      <c r="A1543" s="76"/>
      <c r="B1543" s="8">
        <v>2019</v>
      </c>
      <c r="C1543" s="37">
        <v>0</v>
      </c>
      <c r="D1543" s="37">
        <v>0</v>
      </c>
      <c r="E1543" s="37">
        <v>0</v>
      </c>
      <c r="F1543" s="37">
        <v>0</v>
      </c>
      <c r="G1543" s="37">
        <v>0</v>
      </c>
      <c r="H1543" s="37">
        <v>0</v>
      </c>
      <c r="I1543" s="37">
        <v>0</v>
      </c>
      <c r="J1543" s="37">
        <v>0</v>
      </c>
      <c r="K1543" s="37">
        <v>0</v>
      </c>
      <c r="L1543" s="37">
        <v>0</v>
      </c>
      <c r="M1543" s="37">
        <v>0</v>
      </c>
      <c r="N1543" s="37">
        <v>0</v>
      </c>
      <c r="O1543" s="37">
        <v>0</v>
      </c>
      <c r="P1543" s="37">
        <v>0</v>
      </c>
      <c r="Q1543" s="37">
        <v>125</v>
      </c>
      <c r="R1543" s="37">
        <v>93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  <c r="X1543" s="37">
        <v>0</v>
      </c>
      <c r="Y1543" s="37">
        <v>0</v>
      </c>
      <c r="Z1543" s="37">
        <v>0</v>
      </c>
      <c r="AA1543" s="37">
        <v>0</v>
      </c>
      <c r="AB1543" s="37">
        <v>0</v>
      </c>
      <c r="AC1543" s="37">
        <v>0</v>
      </c>
      <c r="AD1543" s="37">
        <v>0</v>
      </c>
      <c r="AE1543" s="37">
        <v>0</v>
      </c>
      <c r="AF1543" s="37">
        <v>0</v>
      </c>
      <c r="AG1543" s="37">
        <v>52</v>
      </c>
      <c r="AH1543" s="37">
        <v>14</v>
      </c>
      <c r="AI1543" s="37">
        <v>0</v>
      </c>
      <c r="AJ1543" s="37">
        <v>0</v>
      </c>
      <c r="AK1543" s="37">
        <v>0</v>
      </c>
      <c r="AL1543" s="37">
        <v>0</v>
      </c>
      <c r="AM1543" s="37">
        <v>0</v>
      </c>
      <c r="AN1543" s="37">
        <v>0</v>
      </c>
      <c r="AO1543" s="37">
        <v>0</v>
      </c>
      <c r="AP1543" s="37">
        <v>0</v>
      </c>
      <c r="AQ1543" s="37">
        <v>0</v>
      </c>
      <c r="AR1543" s="37">
        <v>0</v>
      </c>
      <c r="AS1543" s="37">
        <v>0</v>
      </c>
      <c r="AT1543" s="37">
        <v>0</v>
      </c>
      <c r="AU1543" s="37">
        <f t="shared" si="166"/>
        <v>177</v>
      </c>
      <c r="AV1543" s="37">
        <f t="shared" si="166"/>
        <v>107</v>
      </c>
      <c r="AW1543" s="84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</row>
    <row r="1544" spans="1:61" ht="15.75">
      <c r="A1544" s="77"/>
      <c r="B1544" s="8">
        <v>2020</v>
      </c>
      <c r="C1544" s="37">
        <v>0</v>
      </c>
      <c r="D1544" s="37">
        <v>0</v>
      </c>
      <c r="E1544" s="37">
        <v>36</v>
      </c>
      <c r="F1544" s="37">
        <v>27</v>
      </c>
      <c r="G1544" s="37">
        <v>0</v>
      </c>
      <c r="H1544" s="37">
        <v>0</v>
      </c>
      <c r="I1544" s="37">
        <v>0</v>
      </c>
      <c r="J1544" s="37">
        <v>0</v>
      </c>
      <c r="K1544" s="37">
        <v>0</v>
      </c>
      <c r="L1544" s="37">
        <v>0</v>
      </c>
      <c r="M1544" s="37">
        <v>0</v>
      </c>
      <c r="N1544" s="37">
        <v>0</v>
      </c>
      <c r="O1544" s="37">
        <v>0</v>
      </c>
      <c r="P1544" s="37">
        <v>0</v>
      </c>
      <c r="Q1544" s="37">
        <v>28</v>
      </c>
      <c r="R1544" s="37">
        <v>9</v>
      </c>
      <c r="S1544" s="37">
        <v>0</v>
      </c>
      <c r="T1544" s="37">
        <v>0</v>
      </c>
      <c r="U1544" s="37">
        <v>0</v>
      </c>
      <c r="V1544" s="37">
        <v>0</v>
      </c>
      <c r="W1544" s="37">
        <v>0</v>
      </c>
      <c r="X1544" s="37">
        <v>0</v>
      </c>
      <c r="Y1544" s="37">
        <v>0</v>
      </c>
      <c r="Z1544" s="37">
        <v>0</v>
      </c>
      <c r="AA1544" s="37">
        <v>0</v>
      </c>
      <c r="AB1544" s="37">
        <v>0</v>
      </c>
      <c r="AC1544" s="37">
        <v>0</v>
      </c>
      <c r="AD1544" s="37">
        <v>0</v>
      </c>
      <c r="AE1544" s="37">
        <v>0</v>
      </c>
      <c r="AF1544" s="37">
        <v>0</v>
      </c>
      <c r="AG1544" s="37">
        <v>0</v>
      </c>
      <c r="AH1544" s="37">
        <v>0</v>
      </c>
      <c r="AI1544" s="37">
        <v>0</v>
      </c>
      <c r="AJ1544" s="37">
        <v>0</v>
      </c>
      <c r="AK1544" s="37">
        <v>0</v>
      </c>
      <c r="AL1544" s="37">
        <v>0</v>
      </c>
      <c r="AM1544" s="37">
        <v>0</v>
      </c>
      <c r="AN1544" s="37">
        <v>0</v>
      </c>
      <c r="AO1544" s="37">
        <v>0</v>
      </c>
      <c r="AP1544" s="37">
        <v>0</v>
      </c>
      <c r="AQ1544" s="37">
        <v>0</v>
      </c>
      <c r="AR1544" s="37">
        <v>0</v>
      </c>
      <c r="AS1544" s="37">
        <v>0</v>
      </c>
      <c r="AT1544" s="37">
        <v>0</v>
      </c>
      <c r="AU1544" s="37">
        <f t="shared" si="166"/>
        <v>64</v>
      </c>
      <c r="AV1544" s="37">
        <f t="shared" si="166"/>
        <v>36</v>
      </c>
      <c r="AW1544" s="85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</row>
    <row r="1545" spans="1:61" ht="15.75">
      <c r="A1545" s="75" t="s">
        <v>19</v>
      </c>
      <c r="B1545" s="8">
        <v>2018</v>
      </c>
      <c r="C1545" s="37">
        <v>0</v>
      </c>
      <c r="D1545" s="37">
        <v>0</v>
      </c>
      <c r="E1545" s="37">
        <v>0</v>
      </c>
      <c r="F1545" s="37">
        <v>0</v>
      </c>
      <c r="G1545" s="37">
        <v>0</v>
      </c>
      <c r="H1545" s="37">
        <v>0</v>
      </c>
      <c r="I1545" s="37">
        <v>0</v>
      </c>
      <c r="J1545" s="37">
        <v>0</v>
      </c>
      <c r="K1545" s="37">
        <v>0</v>
      </c>
      <c r="L1545" s="37">
        <v>0</v>
      </c>
      <c r="M1545" s="37">
        <v>0</v>
      </c>
      <c r="N1545" s="37">
        <v>0</v>
      </c>
      <c r="O1545" s="37">
        <v>0</v>
      </c>
      <c r="P1545" s="37">
        <v>0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  <c r="X1545" s="37">
        <v>0</v>
      </c>
      <c r="Y1545" s="37">
        <v>0</v>
      </c>
      <c r="Z1545" s="37">
        <v>0</v>
      </c>
      <c r="AA1545" s="37">
        <v>0</v>
      </c>
      <c r="AB1545" s="37">
        <v>0</v>
      </c>
      <c r="AC1545" s="37">
        <v>0</v>
      </c>
      <c r="AD1545" s="37">
        <v>0</v>
      </c>
      <c r="AE1545" s="37">
        <v>0</v>
      </c>
      <c r="AF1545" s="37">
        <v>0</v>
      </c>
      <c r="AG1545" s="37">
        <v>0</v>
      </c>
      <c r="AH1545" s="37">
        <v>0</v>
      </c>
      <c r="AI1545" s="37">
        <v>0</v>
      </c>
      <c r="AJ1545" s="37">
        <v>0</v>
      </c>
      <c r="AK1545" s="37">
        <v>0</v>
      </c>
      <c r="AL1545" s="37">
        <v>0</v>
      </c>
      <c r="AM1545" s="37">
        <v>0</v>
      </c>
      <c r="AN1545" s="37">
        <v>0</v>
      </c>
      <c r="AO1545" s="37">
        <v>0</v>
      </c>
      <c r="AP1545" s="37">
        <v>0</v>
      </c>
      <c r="AQ1545" s="37">
        <v>0</v>
      </c>
      <c r="AR1545" s="37">
        <v>0</v>
      </c>
      <c r="AS1545" s="37">
        <v>0</v>
      </c>
      <c r="AT1545" s="37">
        <v>0</v>
      </c>
      <c r="AU1545" s="37">
        <f t="shared" si="166"/>
        <v>0</v>
      </c>
      <c r="AV1545" s="37">
        <f t="shared" si="166"/>
        <v>0</v>
      </c>
      <c r="AW1545" s="83" t="s">
        <v>268</v>
      </c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</row>
    <row r="1546" spans="1:61" ht="15.75">
      <c r="A1546" s="76"/>
      <c r="B1546" s="8">
        <v>2019</v>
      </c>
      <c r="C1546" s="37">
        <v>0</v>
      </c>
      <c r="D1546" s="37">
        <v>0</v>
      </c>
      <c r="E1546" s="37">
        <v>78.25</v>
      </c>
      <c r="F1546" s="37">
        <v>43.490069869999999</v>
      </c>
      <c r="G1546" s="37">
        <v>0</v>
      </c>
      <c r="H1546" s="37">
        <v>0</v>
      </c>
      <c r="I1546" s="37">
        <v>0</v>
      </c>
      <c r="J1546" s="37">
        <v>0</v>
      </c>
      <c r="K1546" s="37">
        <v>0</v>
      </c>
      <c r="L1546" s="37">
        <v>0</v>
      </c>
      <c r="M1546" s="37">
        <v>0</v>
      </c>
      <c r="N1546" s="37">
        <v>0</v>
      </c>
      <c r="O1546" s="37">
        <v>0</v>
      </c>
      <c r="P1546" s="37">
        <v>0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  <c r="X1546" s="37">
        <v>0</v>
      </c>
      <c r="Y1546" s="37">
        <v>0</v>
      </c>
      <c r="Z1546" s="37">
        <v>0</v>
      </c>
      <c r="AA1546" s="37">
        <v>0</v>
      </c>
      <c r="AB1546" s="37">
        <v>0</v>
      </c>
      <c r="AC1546" s="37">
        <v>0</v>
      </c>
      <c r="AD1546" s="37">
        <v>0</v>
      </c>
      <c r="AE1546" s="37">
        <v>0</v>
      </c>
      <c r="AF1546" s="37">
        <v>0</v>
      </c>
      <c r="AG1546" s="37">
        <v>0</v>
      </c>
      <c r="AH1546" s="37">
        <v>0</v>
      </c>
      <c r="AI1546" s="37">
        <v>0</v>
      </c>
      <c r="AJ1546" s="37">
        <v>0</v>
      </c>
      <c r="AK1546" s="37">
        <v>708</v>
      </c>
      <c r="AL1546" s="37">
        <v>253.06468799999999</v>
      </c>
      <c r="AM1546" s="37">
        <v>0</v>
      </c>
      <c r="AN1546" s="37">
        <v>0</v>
      </c>
      <c r="AO1546" s="37">
        <v>0</v>
      </c>
      <c r="AP1546" s="37">
        <v>0</v>
      </c>
      <c r="AQ1546" s="37">
        <v>0</v>
      </c>
      <c r="AR1546" s="37">
        <v>0</v>
      </c>
      <c r="AS1546" s="37">
        <v>0</v>
      </c>
      <c r="AT1546" s="37">
        <v>0</v>
      </c>
      <c r="AU1546" s="37">
        <f t="shared" si="166"/>
        <v>786.25</v>
      </c>
      <c r="AV1546" s="37">
        <f t="shared" si="166"/>
        <v>296.55475787</v>
      </c>
      <c r="AW1546" s="84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</row>
    <row r="1547" spans="1:61" ht="15.75">
      <c r="A1547" s="77"/>
      <c r="B1547" s="8">
        <v>2020</v>
      </c>
      <c r="C1547" s="37">
        <v>0</v>
      </c>
      <c r="D1547" s="37">
        <v>0</v>
      </c>
      <c r="E1547" s="37">
        <v>0</v>
      </c>
      <c r="F1547" s="37">
        <v>0</v>
      </c>
      <c r="G1547" s="37">
        <v>0</v>
      </c>
      <c r="H1547" s="37">
        <v>0</v>
      </c>
      <c r="I1547" s="37">
        <v>0</v>
      </c>
      <c r="J1547" s="37">
        <v>0</v>
      </c>
      <c r="K1547" s="37">
        <v>0</v>
      </c>
      <c r="L1547" s="37">
        <v>0</v>
      </c>
      <c r="M1547" s="37">
        <v>0</v>
      </c>
      <c r="N1547" s="37">
        <v>0</v>
      </c>
      <c r="O1547" s="37">
        <v>0</v>
      </c>
      <c r="P1547" s="37">
        <v>0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0</v>
      </c>
      <c r="X1547" s="37">
        <v>0</v>
      </c>
      <c r="Y1547" s="37">
        <v>0</v>
      </c>
      <c r="Z1547" s="37">
        <v>0</v>
      </c>
      <c r="AA1547" s="37">
        <v>24</v>
      </c>
      <c r="AB1547" s="37">
        <v>19</v>
      </c>
      <c r="AC1547" s="37">
        <v>0</v>
      </c>
      <c r="AD1547" s="37">
        <v>0</v>
      </c>
      <c r="AE1547" s="37">
        <v>0</v>
      </c>
      <c r="AF1547" s="37">
        <v>0</v>
      </c>
      <c r="AG1547" s="37">
        <v>0</v>
      </c>
      <c r="AH1547" s="37">
        <v>0</v>
      </c>
      <c r="AI1547" s="37">
        <v>0</v>
      </c>
      <c r="AJ1547" s="37">
        <v>0</v>
      </c>
      <c r="AK1547" s="37">
        <v>20</v>
      </c>
      <c r="AL1547" s="37">
        <v>9</v>
      </c>
      <c r="AM1547" s="37">
        <v>0</v>
      </c>
      <c r="AN1547" s="37">
        <v>0</v>
      </c>
      <c r="AO1547" s="37">
        <v>0</v>
      </c>
      <c r="AP1547" s="37">
        <v>0</v>
      </c>
      <c r="AQ1547" s="37">
        <v>0</v>
      </c>
      <c r="AR1547" s="37">
        <v>0</v>
      </c>
      <c r="AS1547" s="37">
        <v>0</v>
      </c>
      <c r="AT1547" s="37">
        <v>0</v>
      </c>
      <c r="AU1547" s="37">
        <f t="shared" si="166"/>
        <v>44</v>
      </c>
      <c r="AV1547" s="37">
        <f t="shared" si="166"/>
        <v>28</v>
      </c>
      <c r="AW1547" s="85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</row>
    <row r="1548" spans="1:61" ht="15.75">
      <c r="A1548" s="75" t="s">
        <v>20</v>
      </c>
      <c r="B1548" s="8">
        <v>2018</v>
      </c>
      <c r="C1548" s="37">
        <v>96</v>
      </c>
      <c r="D1548" s="37">
        <v>42.841000000000001</v>
      </c>
      <c r="E1548" s="37">
        <v>110</v>
      </c>
      <c r="F1548" s="37">
        <v>47</v>
      </c>
      <c r="G1548" s="37">
        <v>0</v>
      </c>
      <c r="H1548" s="37">
        <v>0</v>
      </c>
      <c r="I1548" s="37">
        <v>0</v>
      </c>
      <c r="J1548" s="37">
        <v>0</v>
      </c>
      <c r="K1548" s="37">
        <v>0</v>
      </c>
      <c r="L1548" s="37">
        <v>0</v>
      </c>
      <c r="M1548" s="37">
        <v>0</v>
      </c>
      <c r="N1548" s="37">
        <v>0</v>
      </c>
      <c r="O1548" s="37">
        <v>0</v>
      </c>
      <c r="P1548" s="37">
        <v>0</v>
      </c>
      <c r="Q1548" s="37">
        <v>0.04</v>
      </c>
      <c r="R1548" s="37">
        <v>0.13411453000000001</v>
      </c>
      <c r="S1548" s="37">
        <v>0</v>
      </c>
      <c r="T1548" s="37">
        <v>0</v>
      </c>
      <c r="U1548" s="37">
        <v>0</v>
      </c>
      <c r="V1548" s="37">
        <v>0</v>
      </c>
      <c r="W1548" s="37">
        <v>0</v>
      </c>
      <c r="X1548" s="37">
        <v>0</v>
      </c>
      <c r="Y1548" s="37">
        <v>0</v>
      </c>
      <c r="Z1548" s="37">
        <v>0</v>
      </c>
      <c r="AA1548" s="37">
        <v>0</v>
      </c>
      <c r="AB1548" s="37">
        <v>0</v>
      </c>
      <c r="AC1548" s="37">
        <v>0</v>
      </c>
      <c r="AD1548" s="37">
        <v>0</v>
      </c>
      <c r="AE1548" s="37">
        <v>3</v>
      </c>
      <c r="AF1548" s="37">
        <v>1.369</v>
      </c>
      <c r="AG1548" s="37">
        <v>2E-3</v>
      </c>
      <c r="AH1548" s="37">
        <v>6.0000000000000001E-3</v>
      </c>
      <c r="AI1548" s="37">
        <v>0</v>
      </c>
      <c r="AJ1548" s="37">
        <v>0</v>
      </c>
      <c r="AK1548" s="37">
        <v>0</v>
      </c>
      <c r="AL1548" s="37">
        <v>0</v>
      </c>
      <c r="AM1548" s="37">
        <v>0</v>
      </c>
      <c r="AN1548" s="37">
        <v>0</v>
      </c>
      <c r="AO1548" s="37">
        <v>0</v>
      </c>
      <c r="AP1548" s="37">
        <v>0</v>
      </c>
      <c r="AQ1548" s="37">
        <v>0</v>
      </c>
      <c r="AR1548" s="37">
        <v>0</v>
      </c>
      <c r="AS1548" s="37">
        <v>0</v>
      </c>
      <c r="AT1548" s="37">
        <v>0</v>
      </c>
      <c r="AU1548" s="37">
        <f t="shared" si="166"/>
        <v>209.042</v>
      </c>
      <c r="AV1548" s="37">
        <f t="shared" si="166"/>
        <v>91.350114530000013</v>
      </c>
      <c r="AW1548" s="83" t="s">
        <v>269</v>
      </c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</row>
    <row r="1549" spans="1:61" ht="15.75">
      <c r="A1549" s="76"/>
      <c r="B1549" s="8">
        <v>2019</v>
      </c>
      <c r="C1549" s="37">
        <v>0</v>
      </c>
      <c r="D1549" s="37">
        <v>0</v>
      </c>
      <c r="E1549" s="37">
        <v>542</v>
      </c>
      <c r="F1549" s="37">
        <v>157</v>
      </c>
      <c r="G1549" s="37">
        <v>0</v>
      </c>
      <c r="H1549" s="37">
        <v>0</v>
      </c>
      <c r="I1549" s="37">
        <v>367</v>
      </c>
      <c r="J1549" s="37">
        <v>360</v>
      </c>
      <c r="K1549" s="37">
        <v>0</v>
      </c>
      <c r="L1549" s="37">
        <v>0</v>
      </c>
      <c r="M1549" s="37">
        <v>0</v>
      </c>
      <c r="N1549" s="37">
        <v>0</v>
      </c>
      <c r="O1549" s="37">
        <v>0</v>
      </c>
      <c r="P1549" s="37">
        <v>0</v>
      </c>
      <c r="Q1549" s="37">
        <v>0</v>
      </c>
      <c r="R1549" s="37">
        <v>0</v>
      </c>
      <c r="S1549" s="37">
        <v>0</v>
      </c>
      <c r="T1549" s="37">
        <v>0</v>
      </c>
      <c r="U1549" s="37">
        <v>0</v>
      </c>
      <c r="V1549" s="37">
        <v>0</v>
      </c>
      <c r="W1549" s="37">
        <v>17</v>
      </c>
      <c r="X1549" s="37">
        <v>12</v>
      </c>
      <c r="Y1549" s="37">
        <v>0</v>
      </c>
      <c r="Z1549" s="37">
        <v>0</v>
      </c>
      <c r="AA1549" s="37">
        <v>0</v>
      </c>
      <c r="AB1549" s="37">
        <v>0</v>
      </c>
      <c r="AC1549" s="37">
        <v>0</v>
      </c>
      <c r="AD1549" s="37">
        <v>0</v>
      </c>
      <c r="AE1549" s="37">
        <v>61</v>
      </c>
      <c r="AF1549" s="37">
        <v>23</v>
      </c>
      <c r="AG1549" s="37">
        <v>0</v>
      </c>
      <c r="AH1549" s="37">
        <v>0</v>
      </c>
      <c r="AI1549" s="37">
        <v>0</v>
      </c>
      <c r="AJ1549" s="37">
        <v>0</v>
      </c>
      <c r="AK1549" s="37">
        <v>213</v>
      </c>
      <c r="AL1549" s="37">
        <v>28</v>
      </c>
      <c r="AM1549" s="37">
        <v>0</v>
      </c>
      <c r="AN1549" s="37">
        <v>0</v>
      </c>
      <c r="AO1549" s="37">
        <v>0</v>
      </c>
      <c r="AP1549" s="37">
        <v>0</v>
      </c>
      <c r="AQ1549" s="37">
        <v>361</v>
      </c>
      <c r="AR1549" s="37">
        <v>95</v>
      </c>
      <c r="AS1549" s="37">
        <v>0</v>
      </c>
      <c r="AT1549" s="37">
        <v>0</v>
      </c>
      <c r="AU1549" s="37">
        <f t="shared" si="166"/>
        <v>1561</v>
      </c>
      <c r="AV1549" s="37">
        <f t="shared" si="166"/>
        <v>675</v>
      </c>
      <c r="AW1549" s="84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</row>
    <row r="1550" spans="1:61" ht="15.75">
      <c r="A1550" s="77"/>
      <c r="B1550" s="8">
        <v>2020</v>
      </c>
      <c r="C1550" s="37">
        <v>0</v>
      </c>
      <c r="D1550" s="37">
        <v>0</v>
      </c>
      <c r="E1550" s="37">
        <v>268</v>
      </c>
      <c r="F1550" s="37">
        <v>56</v>
      </c>
      <c r="G1550" s="37">
        <v>26</v>
      </c>
      <c r="H1550" s="37">
        <v>4</v>
      </c>
      <c r="I1550" s="37">
        <v>0</v>
      </c>
      <c r="J1550" s="37">
        <v>0</v>
      </c>
      <c r="K1550" s="37">
        <v>0</v>
      </c>
      <c r="L1550" s="37">
        <v>0</v>
      </c>
      <c r="M1550" s="37">
        <v>0</v>
      </c>
      <c r="N1550" s="37">
        <v>0</v>
      </c>
      <c r="O1550" s="37">
        <v>0</v>
      </c>
      <c r="P1550" s="37">
        <v>0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37">
        <v>0</v>
      </c>
      <c r="AA1550" s="37">
        <v>0</v>
      </c>
      <c r="AB1550" s="37">
        <v>0</v>
      </c>
      <c r="AC1550" s="37">
        <v>0</v>
      </c>
      <c r="AD1550" s="37">
        <v>0</v>
      </c>
      <c r="AE1550" s="37">
        <v>0</v>
      </c>
      <c r="AF1550" s="37">
        <v>0</v>
      </c>
      <c r="AG1550" s="37">
        <v>0</v>
      </c>
      <c r="AH1550" s="37">
        <v>0</v>
      </c>
      <c r="AI1550" s="37">
        <v>0</v>
      </c>
      <c r="AJ1550" s="37">
        <v>0</v>
      </c>
      <c r="AK1550" s="37">
        <v>0</v>
      </c>
      <c r="AL1550" s="37">
        <v>0</v>
      </c>
      <c r="AM1550" s="37">
        <v>0</v>
      </c>
      <c r="AN1550" s="37">
        <v>0</v>
      </c>
      <c r="AO1550" s="37">
        <v>0</v>
      </c>
      <c r="AP1550" s="37">
        <v>0</v>
      </c>
      <c r="AQ1550" s="37">
        <v>100</v>
      </c>
      <c r="AR1550" s="37">
        <v>29</v>
      </c>
      <c r="AS1550" s="37">
        <v>0</v>
      </c>
      <c r="AT1550" s="37">
        <v>0</v>
      </c>
      <c r="AU1550" s="37">
        <f t="shared" si="166"/>
        <v>394</v>
      </c>
      <c r="AV1550" s="37">
        <f t="shared" si="166"/>
        <v>89</v>
      </c>
      <c r="AW1550" s="85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</row>
    <row r="1551" spans="1:61" ht="15.75">
      <c r="A1551" s="75" t="s">
        <v>21</v>
      </c>
      <c r="B1551" s="8">
        <v>2018</v>
      </c>
      <c r="C1551" s="37">
        <v>0</v>
      </c>
      <c r="D1551" s="37">
        <v>0</v>
      </c>
      <c r="E1551" s="37">
        <v>2</v>
      </c>
      <c r="F1551" s="37">
        <v>2</v>
      </c>
      <c r="G1551" s="37">
        <v>0</v>
      </c>
      <c r="H1551" s="37">
        <v>0</v>
      </c>
      <c r="I1551" s="37">
        <v>0</v>
      </c>
      <c r="J1551" s="37">
        <v>0</v>
      </c>
      <c r="K1551" s="37">
        <v>0</v>
      </c>
      <c r="L1551" s="37">
        <v>0</v>
      </c>
      <c r="M1551" s="37">
        <v>0</v>
      </c>
      <c r="N1551" s="37">
        <v>0</v>
      </c>
      <c r="O1551" s="37">
        <v>0</v>
      </c>
      <c r="P1551" s="37">
        <v>0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v>0</v>
      </c>
      <c r="Y1551" s="37">
        <v>0</v>
      </c>
      <c r="Z1551" s="37">
        <v>0</v>
      </c>
      <c r="AA1551" s="37">
        <v>0</v>
      </c>
      <c r="AB1551" s="37">
        <v>0</v>
      </c>
      <c r="AC1551" s="37">
        <v>0</v>
      </c>
      <c r="AD1551" s="37">
        <v>0</v>
      </c>
      <c r="AE1551" s="37">
        <v>0</v>
      </c>
      <c r="AF1551" s="37">
        <v>0</v>
      </c>
      <c r="AG1551" s="37">
        <v>0</v>
      </c>
      <c r="AH1551" s="37">
        <v>0</v>
      </c>
      <c r="AI1551" s="37">
        <v>0</v>
      </c>
      <c r="AJ1551" s="37">
        <v>0</v>
      </c>
      <c r="AK1551" s="37">
        <v>0</v>
      </c>
      <c r="AL1551" s="37">
        <v>0</v>
      </c>
      <c r="AM1551" s="37">
        <v>0</v>
      </c>
      <c r="AN1551" s="37">
        <v>0</v>
      </c>
      <c r="AO1551" s="37">
        <v>0</v>
      </c>
      <c r="AP1551" s="37">
        <v>0</v>
      </c>
      <c r="AQ1551" s="37">
        <v>0</v>
      </c>
      <c r="AR1551" s="37">
        <v>0</v>
      </c>
      <c r="AS1551" s="37">
        <v>0</v>
      </c>
      <c r="AT1551" s="37">
        <v>0</v>
      </c>
      <c r="AU1551" s="37">
        <f t="shared" si="166"/>
        <v>2</v>
      </c>
      <c r="AV1551" s="37">
        <f t="shared" si="166"/>
        <v>2</v>
      </c>
      <c r="AW1551" s="83" t="s">
        <v>270</v>
      </c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</row>
    <row r="1552" spans="1:61" ht="15.75">
      <c r="A1552" s="76"/>
      <c r="B1552" s="8">
        <v>2019</v>
      </c>
      <c r="C1552" s="37">
        <v>0</v>
      </c>
      <c r="D1552" s="37">
        <v>0</v>
      </c>
      <c r="E1552" s="37">
        <v>0</v>
      </c>
      <c r="F1552" s="37">
        <v>0</v>
      </c>
      <c r="G1552" s="37">
        <v>0</v>
      </c>
      <c r="H1552" s="37">
        <v>0</v>
      </c>
      <c r="I1552" s="37">
        <v>0</v>
      </c>
      <c r="J1552" s="37">
        <v>0</v>
      </c>
      <c r="K1552" s="37">
        <v>0</v>
      </c>
      <c r="L1552" s="37">
        <v>0</v>
      </c>
      <c r="M1552" s="37">
        <v>0</v>
      </c>
      <c r="N1552" s="37">
        <v>0</v>
      </c>
      <c r="O1552" s="37">
        <v>0</v>
      </c>
      <c r="P1552" s="37">
        <v>0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v>0</v>
      </c>
      <c r="Y1552" s="37">
        <v>0</v>
      </c>
      <c r="Z1552" s="37">
        <v>0</v>
      </c>
      <c r="AA1552" s="37">
        <v>0</v>
      </c>
      <c r="AB1552" s="37">
        <v>0</v>
      </c>
      <c r="AC1552" s="37">
        <v>0</v>
      </c>
      <c r="AD1552" s="37">
        <v>0</v>
      </c>
      <c r="AE1552" s="37">
        <v>0</v>
      </c>
      <c r="AF1552" s="37">
        <v>0</v>
      </c>
      <c r="AG1552" s="37">
        <v>0</v>
      </c>
      <c r="AH1552" s="37">
        <v>0</v>
      </c>
      <c r="AI1552" s="37">
        <v>0</v>
      </c>
      <c r="AJ1552" s="37">
        <v>0</v>
      </c>
      <c r="AK1552" s="37">
        <v>0</v>
      </c>
      <c r="AL1552" s="37">
        <v>0</v>
      </c>
      <c r="AM1552" s="37">
        <v>0</v>
      </c>
      <c r="AN1552" s="37">
        <v>0</v>
      </c>
      <c r="AO1552" s="37">
        <v>0</v>
      </c>
      <c r="AP1552" s="37">
        <v>0</v>
      </c>
      <c r="AQ1552" s="37">
        <v>0</v>
      </c>
      <c r="AR1552" s="37">
        <v>0</v>
      </c>
      <c r="AS1552" s="37">
        <v>0</v>
      </c>
      <c r="AT1552" s="37">
        <v>0</v>
      </c>
      <c r="AU1552" s="37">
        <f t="shared" ref="AU1552:AV1567" si="167">SUM(C1552,E1552,G1552,I1552,K1552,M1552,O1552,Q1552,S1552,U1552,W1552,Y1552,AA1552,AC1552,AE1552,AG1552,AI1552,AK1552,AM1552,AO1552,AQ1552,AS1552)</f>
        <v>0</v>
      </c>
      <c r="AV1552" s="37">
        <f t="shared" si="167"/>
        <v>0</v>
      </c>
      <c r="AW1552" s="84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</row>
    <row r="1553" spans="1:61" ht="15.75">
      <c r="A1553" s="77"/>
      <c r="B1553" s="8">
        <v>2020</v>
      </c>
      <c r="C1553" s="37">
        <v>0</v>
      </c>
      <c r="D1553" s="37">
        <v>0</v>
      </c>
      <c r="E1553" s="37">
        <v>0</v>
      </c>
      <c r="F1553" s="37">
        <v>0</v>
      </c>
      <c r="G1553" s="37">
        <v>0</v>
      </c>
      <c r="H1553" s="37">
        <v>0</v>
      </c>
      <c r="I1553" s="37">
        <v>0</v>
      </c>
      <c r="J1553" s="37">
        <v>0</v>
      </c>
      <c r="K1553" s="37">
        <v>0</v>
      </c>
      <c r="L1553" s="37">
        <v>0</v>
      </c>
      <c r="M1553" s="37">
        <v>0</v>
      </c>
      <c r="N1553" s="37">
        <v>0</v>
      </c>
      <c r="O1553" s="37">
        <v>0</v>
      </c>
      <c r="P1553" s="37">
        <v>0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v>0</v>
      </c>
      <c r="Y1553" s="37">
        <v>0</v>
      </c>
      <c r="Z1553" s="37">
        <v>0</v>
      </c>
      <c r="AA1553" s="37">
        <v>0</v>
      </c>
      <c r="AB1553" s="37">
        <v>0</v>
      </c>
      <c r="AC1553" s="37">
        <v>0</v>
      </c>
      <c r="AD1553" s="37">
        <v>0</v>
      </c>
      <c r="AE1553" s="37">
        <v>0</v>
      </c>
      <c r="AF1553" s="37">
        <v>0</v>
      </c>
      <c r="AG1553" s="37">
        <v>0</v>
      </c>
      <c r="AH1553" s="37">
        <v>0</v>
      </c>
      <c r="AI1553" s="37">
        <v>0</v>
      </c>
      <c r="AJ1553" s="37">
        <v>0</v>
      </c>
      <c r="AK1553" s="37">
        <v>0</v>
      </c>
      <c r="AL1553" s="37">
        <v>0</v>
      </c>
      <c r="AM1553" s="37">
        <v>0</v>
      </c>
      <c r="AN1553" s="37">
        <v>0</v>
      </c>
      <c r="AO1553" s="37">
        <v>0</v>
      </c>
      <c r="AP1553" s="37">
        <v>0</v>
      </c>
      <c r="AQ1553" s="37">
        <v>0</v>
      </c>
      <c r="AR1553" s="37">
        <v>0</v>
      </c>
      <c r="AS1553" s="37">
        <v>0</v>
      </c>
      <c r="AT1553" s="37">
        <v>0</v>
      </c>
      <c r="AU1553" s="37">
        <f t="shared" si="167"/>
        <v>0</v>
      </c>
      <c r="AV1553" s="37">
        <f t="shared" si="167"/>
        <v>0</v>
      </c>
      <c r="AW1553" s="85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</row>
    <row r="1554" spans="1:61" ht="15.75">
      <c r="A1554" s="75" t="s">
        <v>113</v>
      </c>
      <c r="B1554" s="8">
        <v>2018</v>
      </c>
      <c r="C1554" s="37">
        <v>0</v>
      </c>
      <c r="D1554" s="37">
        <v>0</v>
      </c>
      <c r="E1554" s="37">
        <v>6</v>
      </c>
      <c r="F1554" s="37">
        <v>4</v>
      </c>
      <c r="G1554" s="37">
        <v>0</v>
      </c>
      <c r="H1554" s="37">
        <v>0</v>
      </c>
      <c r="I1554" s="37">
        <v>0</v>
      </c>
      <c r="J1554" s="37">
        <v>0</v>
      </c>
      <c r="K1554" s="37">
        <v>0</v>
      </c>
      <c r="L1554" s="37">
        <v>0</v>
      </c>
      <c r="M1554" s="37">
        <v>0</v>
      </c>
      <c r="N1554" s="37">
        <v>0</v>
      </c>
      <c r="O1554" s="37">
        <v>0</v>
      </c>
      <c r="P1554" s="37">
        <v>0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v>0</v>
      </c>
      <c r="Y1554" s="37">
        <v>0</v>
      </c>
      <c r="Z1554" s="37">
        <v>0</v>
      </c>
      <c r="AA1554" s="37">
        <v>0</v>
      </c>
      <c r="AB1554" s="37">
        <v>0</v>
      </c>
      <c r="AC1554" s="37">
        <v>0</v>
      </c>
      <c r="AD1554" s="37">
        <v>0</v>
      </c>
      <c r="AE1554" s="37">
        <v>0</v>
      </c>
      <c r="AF1554" s="37">
        <v>0</v>
      </c>
      <c r="AG1554" s="37">
        <v>0</v>
      </c>
      <c r="AH1554" s="37">
        <v>0</v>
      </c>
      <c r="AI1554" s="37">
        <v>0</v>
      </c>
      <c r="AJ1554" s="37">
        <v>0</v>
      </c>
      <c r="AK1554" s="37">
        <v>0</v>
      </c>
      <c r="AL1554" s="37">
        <v>0</v>
      </c>
      <c r="AM1554" s="37">
        <v>26</v>
      </c>
      <c r="AN1554" s="37">
        <v>13</v>
      </c>
      <c r="AO1554" s="37">
        <v>0</v>
      </c>
      <c r="AP1554" s="37">
        <v>0</v>
      </c>
      <c r="AQ1554" s="37">
        <v>0</v>
      </c>
      <c r="AR1554" s="37">
        <v>0</v>
      </c>
      <c r="AS1554" s="37">
        <v>0</v>
      </c>
      <c r="AT1554" s="37">
        <v>0</v>
      </c>
      <c r="AU1554" s="37">
        <f t="shared" si="167"/>
        <v>32</v>
      </c>
      <c r="AV1554" s="37">
        <f t="shared" si="167"/>
        <v>17</v>
      </c>
      <c r="AW1554" s="83" t="s">
        <v>76</v>
      </c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</row>
    <row r="1555" spans="1:61" ht="15.75">
      <c r="A1555" s="76"/>
      <c r="B1555" s="8">
        <v>2019</v>
      </c>
      <c r="C1555" s="37">
        <v>0</v>
      </c>
      <c r="D1555" s="37">
        <v>0</v>
      </c>
      <c r="E1555" s="37">
        <v>0</v>
      </c>
      <c r="F1555" s="37">
        <v>0</v>
      </c>
      <c r="G1555" s="37">
        <v>0</v>
      </c>
      <c r="H1555" s="37">
        <v>0</v>
      </c>
      <c r="I1555" s="37">
        <v>0</v>
      </c>
      <c r="J1555" s="37">
        <v>0</v>
      </c>
      <c r="K1555" s="37">
        <v>0</v>
      </c>
      <c r="L1555" s="37">
        <v>0</v>
      </c>
      <c r="M1555" s="37">
        <v>0</v>
      </c>
      <c r="N1555" s="37">
        <v>0</v>
      </c>
      <c r="O1555" s="37">
        <v>0</v>
      </c>
      <c r="P1555" s="37">
        <v>0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v>0</v>
      </c>
      <c r="Y1555" s="37">
        <v>0</v>
      </c>
      <c r="Z1555" s="37">
        <v>0</v>
      </c>
      <c r="AA1555" s="37">
        <v>0</v>
      </c>
      <c r="AB1555" s="37">
        <v>0</v>
      </c>
      <c r="AC1555" s="37">
        <v>0</v>
      </c>
      <c r="AD1555" s="37">
        <v>0</v>
      </c>
      <c r="AE1555" s="37">
        <v>0</v>
      </c>
      <c r="AF1555" s="37">
        <v>0</v>
      </c>
      <c r="AG1555" s="37">
        <v>0</v>
      </c>
      <c r="AH1555" s="37">
        <v>0</v>
      </c>
      <c r="AI1555" s="37">
        <v>0</v>
      </c>
      <c r="AJ1555" s="37">
        <v>0</v>
      </c>
      <c r="AK1555" s="37">
        <v>0</v>
      </c>
      <c r="AL1555" s="37">
        <v>0</v>
      </c>
      <c r="AM1555" s="37">
        <v>0</v>
      </c>
      <c r="AN1555" s="37">
        <v>0</v>
      </c>
      <c r="AO1555" s="37">
        <v>0</v>
      </c>
      <c r="AP1555" s="37">
        <v>0</v>
      </c>
      <c r="AQ1555" s="37">
        <v>0</v>
      </c>
      <c r="AR1555" s="37">
        <v>0</v>
      </c>
      <c r="AS1555" s="37">
        <v>0</v>
      </c>
      <c r="AT1555" s="37">
        <v>0</v>
      </c>
      <c r="AU1555" s="37">
        <f t="shared" si="167"/>
        <v>0</v>
      </c>
      <c r="AV1555" s="37">
        <f t="shared" si="167"/>
        <v>0</v>
      </c>
      <c r="AW1555" s="84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</row>
    <row r="1556" spans="1:61" ht="15.75">
      <c r="A1556" s="77"/>
      <c r="B1556" s="8">
        <v>2020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7">
        <v>0</v>
      </c>
      <c r="K1556" s="37">
        <v>0</v>
      </c>
      <c r="L1556" s="37">
        <v>0</v>
      </c>
      <c r="M1556" s="37">
        <v>0</v>
      </c>
      <c r="N1556" s="37">
        <v>0</v>
      </c>
      <c r="O1556" s="37">
        <v>0</v>
      </c>
      <c r="P1556" s="37">
        <v>0</v>
      </c>
      <c r="Q1556" s="37">
        <v>0</v>
      </c>
      <c r="R1556" s="37">
        <v>0</v>
      </c>
      <c r="S1556" s="37">
        <v>0</v>
      </c>
      <c r="T1556" s="37">
        <v>0</v>
      </c>
      <c r="U1556" s="37">
        <v>0</v>
      </c>
      <c r="V1556" s="37">
        <v>0</v>
      </c>
      <c r="W1556" s="37">
        <v>0</v>
      </c>
      <c r="X1556" s="37">
        <v>0</v>
      </c>
      <c r="Y1556" s="37">
        <v>0</v>
      </c>
      <c r="Z1556" s="37">
        <v>0</v>
      </c>
      <c r="AA1556" s="37">
        <v>0</v>
      </c>
      <c r="AB1556" s="37">
        <v>0</v>
      </c>
      <c r="AC1556" s="37">
        <v>0</v>
      </c>
      <c r="AD1556" s="37">
        <v>0</v>
      </c>
      <c r="AE1556" s="37">
        <v>0</v>
      </c>
      <c r="AF1556" s="37">
        <v>0</v>
      </c>
      <c r="AG1556" s="37">
        <v>0</v>
      </c>
      <c r="AH1556" s="37">
        <v>0</v>
      </c>
      <c r="AI1556" s="37">
        <v>0</v>
      </c>
      <c r="AJ1556" s="37">
        <v>0</v>
      </c>
      <c r="AK1556" s="37">
        <v>0</v>
      </c>
      <c r="AL1556" s="37">
        <v>0</v>
      </c>
      <c r="AM1556" s="37">
        <v>0</v>
      </c>
      <c r="AN1556" s="37">
        <v>0</v>
      </c>
      <c r="AO1556" s="37">
        <v>0</v>
      </c>
      <c r="AP1556" s="37">
        <v>0</v>
      </c>
      <c r="AQ1556" s="37">
        <v>0</v>
      </c>
      <c r="AR1556" s="37">
        <v>0</v>
      </c>
      <c r="AS1556" s="37">
        <v>0</v>
      </c>
      <c r="AT1556" s="37">
        <v>0</v>
      </c>
      <c r="AU1556" s="37">
        <f t="shared" si="167"/>
        <v>0</v>
      </c>
      <c r="AV1556" s="37">
        <f t="shared" si="167"/>
        <v>0</v>
      </c>
      <c r="AW1556" s="85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</row>
    <row r="1557" spans="1:61" ht="15.75">
      <c r="A1557" s="75" t="s">
        <v>24</v>
      </c>
      <c r="B1557" s="8">
        <v>2018</v>
      </c>
      <c r="C1557" s="37">
        <v>121</v>
      </c>
      <c r="D1557" s="37">
        <v>62</v>
      </c>
      <c r="E1557" s="37">
        <v>87</v>
      </c>
      <c r="F1557" s="37">
        <v>61</v>
      </c>
      <c r="G1557" s="37">
        <v>0</v>
      </c>
      <c r="H1557" s="37">
        <v>0</v>
      </c>
      <c r="I1557" s="37">
        <v>0</v>
      </c>
      <c r="J1557" s="37">
        <v>0</v>
      </c>
      <c r="K1557" s="37">
        <v>0</v>
      </c>
      <c r="L1557" s="37">
        <v>0</v>
      </c>
      <c r="M1557" s="37">
        <v>0</v>
      </c>
      <c r="N1557" s="37">
        <v>0</v>
      </c>
      <c r="O1557" s="37">
        <v>0</v>
      </c>
      <c r="P1557" s="37">
        <v>0</v>
      </c>
      <c r="Q1557" s="37">
        <v>0</v>
      </c>
      <c r="R1557" s="37">
        <v>0</v>
      </c>
      <c r="S1557" s="37">
        <v>0</v>
      </c>
      <c r="T1557" s="37">
        <v>0</v>
      </c>
      <c r="U1557" s="37">
        <v>125</v>
      </c>
      <c r="V1557" s="37">
        <v>53</v>
      </c>
      <c r="W1557" s="37">
        <v>0</v>
      </c>
      <c r="X1557" s="37">
        <v>0</v>
      </c>
      <c r="Y1557" s="37">
        <v>0</v>
      </c>
      <c r="Z1557" s="37">
        <v>0</v>
      </c>
      <c r="AA1557" s="37">
        <v>108</v>
      </c>
      <c r="AB1557" s="37">
        <v>41</v>
      </c>
      <c r="AC1557" s="37">
        <v>1</v>
      </c>
      <c r="AD1557" s="37">
        <v>3</v>
      </c>
      <c r="AE1557" s="37">
        <v>0</v>
      </c>
      <c r="AF1557" s="37">
        <v>0</v>
      </c>
      <c r="AG1557" s="37">
        <v>0</v>
      </c>
      <c r="AH1557" s="37">
        <v>0</v>
      </c>
      <c r="AI1557" s="37">
        <v>6406</v>
      </c>
      <c r="AJ1557" s="37">
        <v>1800</v>
      </c>
      <c r="AK1557" s="37">
        <v>0</v>
      </c>
      <c r="AL1557" s="37">
        <v>0</v>
      </c>
      <c r="AM1557" s="37">
        <v>13446</v>
      </c>
      <c r="AN1557" s="37">
        <v>4689</v>
      </c>
      <c r="AO1557" s="37">
        <v>321</v>
      </c>
      <c r="AP1557" s="37">
        <v>169</v>
      </c>
      <c r="AQ1557" s="37">
        <v>0</v>
      </c>
      <c r="AR1557" s="37">
        <v>0</v>
      </c>
      <c r="AS1557" s="37">
        <v>0</v>
      </c>
      <c r="AT1557" s="37">
        <v>0</v>
      </c>
      <c r="AU1557" s="37">
        <f t="shared" si="167"/>
        <v>20615</v>
      </c>
      <c r="AV1557" s="37">
        <f t="shared" si="167"/>
        <v>6878</v>
      </c>
      <c r="AW1557" s="83" t="s">
        <v>25</v>
      </c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</row>
    <row r="1558" spans="1:61" ht="15.75">
      <c r="A1558" s="76"/>
      <c r="B1558" s="8">
        <v>2019</v>
      </c>
      <c r="C1558" s="37">
        <v>0</v>
      </c>
      <c r="D1558" s="37">
        <v>0</v>
      </c>
      <c r="E1558" s="37">
        <v>0</v>
      </c>
      <c r="F1558" s="37">
        <v>0</v>
      </c>
      <c r="G1558" s="37">
        <v>229</v>
      </c>
      <c r="H1558" s="37">
        <v>35</v>
      </c>
      <c r="I1558" s="37">
        <v>0</v>
      </c>
      <c r="J1558" s="37">
        <v>0</v>
      </c>
      <c r="K1558" s="37">
        <v>0</v>
      </c>
      <c r="L1558" s="37">
        <v>0</v>
      </c>
      <c r="M1558" s="37">
        <v>0</v>
      </c>
      <c r="N1558" s="37">
        <v>0</v>
      </c>
      <c r="O1558" s="37">
        <v>0</v>
      </c>
      <c r="P1558" s="37">
        <v>0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0</v>
      </c>
      <c r="W1558" s="37">
        <v>0</v>
      </c>
      <c r="X1558" s="37">
        <v>0</v>
      </c>
      <c r="Y1558" s="37">
        <v>0</v>
      </c>
      <c r="Z1558" s="37">
        <v>0</v>
      </c>
      <c r="AA1558" s="37">
        <v>0</v>
      </c>
      <c r="AB1558" s="37">
        <v>0</v>
      </c>
      <c r="AC1558" s="37">
        <v>0</v>
      </c>
      <c r="AD1558" s="37">
        <v>0</v>
      </c>
      <c r="AE1558" s="37">
        <v>0</v>
      </c>
      <c r="AF1558" s="37">
        <v>0</v>
      </c>
      <c r="AG1558" s="37">
        <v>0</v>
      </c>
      <c r="AH1558" s="37">
        <v>0</v>
      </c>
      <c r="AI1558" s="37">
        <v>0</v>
      </c>
      <c r="AJ1558" s="37">
        <v>0</v>
      </c>
      <c r="AK1558" s="37">
        <v>0</v>
      </c>
      <c r="AL1558" s="37">
        <v>0</v>
      </c>
      <c r="AM1558" s="37">
        <v>0</v>
      </c>
      <c r="AN1558" s="37">
        <v>0</v>
      </c>
      <c r="AO1558" s="37">
        <v>0</v>
      </c>
      <c r="AP1558" s="37">
        <v>0</v>
      </c>
      <c r="AQ1558" s="37">
        <v>0</v>
      </c>
      <c r="AR1558" s="37">
        <v>0</v>
      </c>
      <c r="AS1558" s="37">
        <v>0</v>
      </c>
      <c r="AT1558" s="37">
        <v>0</v>
      </c>
      <c r="AU1558" s="37">
        <f t="shared" si="167"/>
        <v>229</v>
      </c>
      <c r="AV1558" s="37">
        <f t="shared" si="167"/>
        <v>35</v>
      </c>
      <c r="AW1558" s="84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</row>
    <row r="1559" spans="1:61" ht="15.75">
      <c r="A1559" s="77"/>
      <c r="B1559" s="8">
        <v>2020</v>
      </c>
      <c r="C1559" s="37">
        <v>0</v>
      </c>
      <c r="D1559" s="37">
        <v>0</v>
      </c>
      <c r="E1559" s="37">
        <v>44</v>
      </c>
      <c r="F1559" s="37">
        <v>45</v>
      </c>
      <c r="G1559" s="37">
        <v>332</v>
      </c>
      <c r="H1559" s="37">
        <v>63</v>
      </c>
      <c r="I1559" s="37">
        <v>0</v>
      </c>
      <c r="J1559" s="37">
        <v>0</v>
      </c>
      <c r="K1559" s="37">
        <v>0</v>
      </c>
      <c r="L1559" s="37">
        <v>0</v>
      </c>
      <c r="M1559" s="37">
        <v>0</v>
      </c>
      <c r="N1559" s="37">
        <v>0</v>
      </c>
      <c r="O1559" s="37">
        <v>0</v>
      </c>
      <c r="P1559" s="37">
        <v>0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0</v>
      </c>
      <c r="W1559" s="37">
        <v>0</v>
      </c>
      <c r="X1559" s="37">
        <v>0</v>
      </c>
      <c r="Y1559" s="37">
        <v>0</v>
      </c>
      <c r="Z1559" s="37">
        <v>0</v>
      </c>
      <c r="AA1559" s="37">
        <v>0</v>
      </c>
      <c r="AB1559" s="37">
        <v>0</v>
      </c>
      <c r="AC1559" s="37">
        <v>0</v>
      </c>
      <c r="AD1559" s="37">
        <v>0</v>
      </c>
      <c r="AE1559" s="37">
        <v>0</v>
      </c>
      <c r="AF1559" s="37">
        <v>0</v>
      </c>
      <c r="AG1559" s="37">
        <v>45</v>
      </c>
      <c r="AH1559" s="37">
        <v>12</v>
      </c>
      <c r="AI1559" s="37">
        <v>0</v>
      </c>
      <c r="AJ1559" s="37">
        <v>0</v>
      </c>
      <c r="AK1559" s="37">
        <v>0</v>
      </c>
      <c r="AL1559" s="37">
        <v>0</v>
      </c>
      <c r="AM1559" s="37">
        <v>0</v>
      </c>
      <c r="AN1559" s="37">
        <v>0</v>
      </c>
      <c r="AO1559" s="37">
        <v>0</v>
      </c>
      <c r="AP1559" s="37">
        <v>0</v>
      </c>
      <c r="AQ1559" s="37">
        <v>0</v>
      </c>
      <c r="AR1559" s="37">
        <v>0</v>
      </c>
      <c r="AS1559" s="37">
        <v>0</v>
      </c>
      <c r="AT1559" s="37">
        <v>0</v>
      </c>
      <c r="AU1559" s="37">
        <f t="shared" si="167"/>
        <v>421</v>
      </c>
      <c r="AV1559" s="37">
        <f t="shared" si="167"/>
        <v>120</v>
      </c>
      <c r="AW1559" s="85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</row>
    <row r="1560" spans="1:61" ht="15.75">
      <c r="A1560" s="75" t="s">
        <v>26</v>
      </c>
      <c r="B1560" s="8">
        <v>2018</v>
      </c>
      <c r="C1560" s="37">
        <v>0</v>
      </c>
      <c r="D1560" s="37">
        <v>0</v>
      </c>
      <c r="E1560" s="37">
        <v>0</v>
      </c>
      <c r="F1560" s="37">
        <v>0</v>
      </c>
      <c r="G1560" s="37">
        <v>0</v>
      </c>
      <c r="H1560" s="37">
        <v>0</v>
      </c>
      <c r="I1560" s="37">
        <v>0</v>
      </c>
      <c r="J1560" s="37">
        <v>0</v>
      </c>
      <c r="K1560" s="37">
        <v>0</v>
      </c>
      <c r="L1560" s="37">
        <v>0</v>
      </c>
      <c r="M1560" s="37">
        <v>0</v>
      </c>
      <c r="N1560" s="37">
        <v>0</v>
      </c>
      <c r="O1560" s="37">
        <v>0</v>
      </c>
      <c r="P1560" s="37">
        <v>0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v>0</v>
      </c>
      <c r="Y1560" s="37">
        <v>0</v>
      </c>
      <c r="Z1560" s="37">
        <v>0</v>
      </c>
      <c r="AA1560" s="37">
        <v>0</v>
      </c>
      <c r="AB1560" s="37">
        <v>0</v>
      </c>
      <c r="AC1560" s="37">
        <v>0</v>
      </c>
      <c r="AD1560" s="37">
        <v>0</v>
      </c>
      <c r="AE1560" s="37">
        <v>0</v>
      </c>
      <c r="AF1560" s="37">
        <v>0</v>
      </c>
      <c r="AG1560" s="37">
        <v>0</v>
      </c>
      <c r="AH1560" s="37">
        <v>0</v>
      </c>
      <c r="AI1560" s="37">
        <v>0</v>
      </c>
      <c r="AJ1560" s="37">
        <v>0</v>
      </c>
      <c r="AK1560" s="37">
        <v>0</v>
      </c>
      <c r="AL1560" s="37">
        <v>0</v>
      </c>
      <c r="AM1560" s="37">
        <v>0</v>
      </c>
      <c r="AN1560" s="37">
        <v>0</v>
      </c>
      <c r="AO1560" s="37">
        <v>0</v>
      </c>
      <c r="AP1560" s="37">
        <v>0</v>
      </c>
      <c r="AQ1560" s="37">
        <v>0</v>
      </c>
      <c r="AR1560" s="37">
        <v>0</v>
      </c>
      <c r="AS1560" s="37">
        <v>0</v>
      </c>
      <c r="AT1560" s="37">
        <v>0</v>
      </c>
      <c r="AU1560" s="37">
        <f t="shared" si="167"/>
        <v>0</v>
      </c>
      <c r="AV1560" s="37">
        <f t="shared" si="167"/>
        <v>0</v>
      </c>
      <c r="AW1560" s="83" t="s">
        <v>27</v>
      </c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</row>
    <row r="1561" spans="1:61" ht="15.75">
      <c r="A1561" s="76"/>
      <c r="B1561" s="8">
        <v>2019</v>
      </c>
      <c r="C1561" s="37">
        <v>0</v>
      </c>
      <c r="D1561" s="37">
        <v>0</v>
      </c>
      <c r="E1561" s="37">
        <v>0</v>
      </c>
      <c r="F1561" s="37">
        <v>0</v>
      </c>
      <c r="G1561" s="37">
        <v>0</v>
      </c>
      <c r="H1561" s="37">
        <v>0</v>
      </c>
      <c r="I1561" s="37">
        <v>0</v>
      </c>
      <c r="J1561" s="37">
        <v>0</v>
      </c>
      <c r="K1561" s="37">
        <v>0</v>
      </c>
      <c r="L1561" s="37">
        <v>0</v>
      </c>
      <c r="M1561" s="37">
        <v>0</v>
      </c>
      <c r="N1561" s="37">
        <v>0</v>
      </c>
      <c r="O1561" s="37">
        <v>0</v>
      </c>
      <c r="P1561" s="37">
        <v>0</v>
      </c>
      <c r="Q1561" s="37">
        <v>0</v>
      </c>
      <c r="R1561" s="37">
        <v>0</v>
      </c>
      <c r="S1561" s="37">
        <v>0</v>
      </c>
      <c r="T1561" s="37">
        <v>0</v>
      </c>
      <c r="U1561" s="37">
        <v>0</v>
      </c>
      <c r="V1561" s="37">
        <v>0</v>
      </c>
      <c r="W1561" s="37">
        <v>0</v>
      </c>
      <c r="X1561" s="37">
        <v>0</v>
      </c>
      <c r="Y1561" s="37">
        <v>0</v>
      </c>
      <c r="Z1561" s="37">
        <v>0</v>
      </c>
      <c r="AA1561" s="37">
        <v>0</v>
      </c>
      <c r="AB1561" s="37">
        <v>0</v>
      </c>
      <c r="AC1561" s="37">
        <v>0</v>
      </c>
      <c r="AD1561" s="37">
        <v>0</v>
      </c>
      <c r="AE1561" s="37">
        <v>0</v>
      </c>
      <c r="AF1561" s="37">
        <v>0</v>
      </c>
      <c r="AG1561" s="37">
        <v>136</v>
      </c>
      <c r="AH1561" s="37">
        <v>56</v>
      </c>
      <c r="AI1561" s="37">
        <v>0</v>
      </c>
      <c r="AJ1561" s="37">
        <v>0</v>
      </c>
      <c r="AK1561" s="37">
        <v>0</v>
      </c>
      <c r="AL1561" s="37">
        <v>0</v>
      </c>
      <c r="AM1561" s="37">
        <v>0</v>
      </c>
      <c r="AN1561" s="37">
        <v>0</v>
      </c>
      <c r="AO1561" s="37">
        <v>0</v>
      </c>
      <c r="AP1561" s="37">
        <v>0</v>
      </c>
      <c r="AQ1561" s="37">
        <v>0</v>
      </c>
      <c r="AR1561" s="37">
        <v>0</v>
      </c>
      <c r="AS1561" s="37">
        <v>0</v>
      </c>
      <c r="AT1561" s="37">
        <v>0</v>
      </c>
      <c r="AU1561" s="37">
        <f t="shared" si="167"/>
        <v>136</v>
      </c>
      <c r="AV1561" s="37">
        <f t="shared" si="167"/>
        <v>56</v>
      </c>
      <c r="AW1561" s="84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</row>
    <row r="1562" spans="1:61" ht="15.75">
      <c r="A1562" s="77"/>
      <c r="B1562" s="8">
        <v>2020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7">
        <v>0</v>
      </c>
      <c r="K1562" s="37">
        <v>0</v>
      </c>
      <c r="L1562" s="37">
        <v>0</v>
      </c>
      <c r="M1562" s="37">
        <v>0</v>
      </c>
      <c r="N1562" s="37">
        <v>0</v>
      </c>
      <c r="O1562" s="37">
        <v>0</v>
      </c>
      <c r="P1562" s="37">
        <v>0</v>
      </c>
      <c r="Q1562" s="37">
        <v>0</v>
      </c>
      <c r="R1562" s="37">
        <v>0</v>
      </c>
      <c r="S1562" s="37">
        <v>0</v>
      </c>
      <c r="T1562" s="37">
        <v>0</v>
      </c>
      <c r="U1562" s="37">
        <v>0</v>
      </c>
      <c r="V1562" s="37">
        <v>0</v>
      </c>
      <c r="W1562" s="37">
        <v>0</v>
      </c>
      <c r="X1562" s="37">
        <v>0</v>
      </c>
      <c r="Y1562" s="37">
        <v>0</v>
      </c>
      <c r="Z1562" s="37">
        <v>0</v>
      </c>
      <c r="AA1562" s="37">
        <v>0</v>
      </c>
      <c r="AB1562" s="37">
        <v>0</v>
      </c>
      <c r="AC1562" s="37">
        <v>0</v>
      </c>
      <c r="AD1562" s="37">
        <v>0</v>
      </c>
      <c r="AE1562" s="37">
        <v>0</v>
      </c>
      <c r="AF1562" s="37">
        <v>0</v>
      </c>
      <c r="AG1562" s="37">
        <v>136</v>
      </c>
      <c r="AH1562" s="37">
        <v>56</v>
      </c>
      <c r="AI1562" s="37">
        <v>0</v>
      </c>
      <c r="AJ1562" s="37">
        <v>0</v>
      </c>
      <c r="AK1562" s="37">
        <v>0</v>
      </c>
      <c r="AL1562" s="37">
        <v>0</v>
      </c>
      <c r="AM1562" s="37">
        <v>0</v>
      </c>
      <c r="AN1562" s="37">
        <v>0</v>
      </c>
      <c r="AO1562" s="37">
        <v>0</v>
      </c>
      <c r="AP1562" s="37">
        <v>0</v>
      </c>
      <c r="AQ1562" s="37">
        <v>0</v>
      </c>
      <c r="AR1562" s="37">
        <v>0</v>
      </c>
      <c r="AS1562" s="37">
        <v>0</v>
      </c>
      <c r="AT1562" s="37">
        <v>0</v>
      </c>
      <c r="AU1562" s="37">
        <f t="shared" si="167"/>
        <v>136</v>
      </c>
      <c r="AV1562" s="37">
        <f t="shared" si="167"/>
        <v>56</v>
      </c>
      <c r="AW1562" s="85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</row>
    <row r="1563" spans="1:61" ht="15.75">
      <c r="A1563" s="75" t="s">
        <v>28</v>
      </c>
      <c r="B1563" s="8">
        <v>2018</v>
      </c>
      <c r="C1563" s="37">
        <v>0</v>
      </c>
      <c r="D1563" s="37">
        <v>0</v>
      </c>
      <c r="E1563" s="37">
        <v>2043</v>
      </c>
      <c r="F1563" s="37">
        <v>649</v>
      </c>
      <c r="G1563" s="37">
        <v>163</v>
      </c>
      <c r="H1563" s="37">
        <v>61</v>
      </c>
      <c r="I1563" s="37">
        <v>0</v>
      </c>
      <c r="J1563" s="37">
        <v>0</v>
      </c>
      <c r="K1563" s="37">
        <v>0</v>
      </c>
      <c r="L1563" s="37">
        <v>0</v>
      </c>
      <c r="M1563" s="37">
        <v>0</v>
      </c>
      <c r="N1563" s="37">
        <v>0</v>
      </c>
      <c r="O1563" s="37">
        <v>0</v>
      </c>
      <c r="P1563" s="37">
        <v>0</v>
      </c>
      <c r="Q1563" s="37">
        <v>125</v>
      </c>
      <c r="R1563" s="37">
        <v>53</v>
      </c>
      <c r="S1563" s="37">
        <v>0</v>
      </c>
      <c r="T1563" s="37">
        <v>0</v>
      </c>
      <c r="U1563" s="37">
        <v>0</v>
      </c>
      <c r="V1563" s="37">
        <v>0</v>
      </c>
      <c r="W1563" s="37">
        <v>0</v>
      </c>
      <c r="X1563" s="37">
        <v>0</v>
      </c>
      <c r="Y1563" s="37">
        <v>0</v>
      </c>
      <c r="Z1563" s="37">
        <v>0</v>
      </c>
      <c r="AA1563" s="37">
        <v>0</v>
      </c>
      <c r="AB1563" s="37">
        <v>0</v>
      </c>
      <c r="AC1563" s="37">
        <v>0</v>
      </c>
      <c r="AD1563" s="37">
        <v>0</v>
      </c>
      <c r="AE1563" s="37">
        <v>522</v>
      </c>
      <c r="AF1563" s="37">
        <v>174</v>
      </c>
      <c r="AG1563" s="37">
        <v>1627</v>
      </c>
      <c r="AH1563" s="37">
        <v>568</v>
      </c>
      <c r="AI1563" s="37">
        <v>0</v>
      </c>
      <c r="AJ1563" s="37">
        <v>0</v>
      </c>
      <c r="AK1563" s="37">
        <v>0</v>
      </c>
      <c r="AL1563" s="37">
        <v>0</v>
      </c>
      <c r="AM1563" s="37">
        <v>0</v>
      </c>
      <c r="AN1563" s="37">
        <v>0</v>
      </c>
      <c r="AO1563" s="37">
        <v>0</v>
      </c>
      <c r="AP1563" s="37">
        <v>0</v>
      </c>
      <c r="AQ1563" s="37">
        <v>0</v>
      </c>
      <c r="AR1563" s="37">
        <v>0</v>
      </c>
      <c r="AS1563" s="37">
        <v>0</v>
      </c>
      <c r="AT1563" s="37">
        <v>0</v>
      </c>
      <c r="AU1563" s="37">
        <f t="shared" si="167"/>
        <v>4480</v>
      </c>
      <c r="AV1563" s="37">
        <f t="shared" si="167"/>
        <v>1505</v>
      </c>
      <c r="AW1563" s="83" t="s">
        <v>29</v>
      </c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</row>
    <row r="1564" spans="1:61" ht="15.75">
      <c r="A1564" s="76"/>
      <c r="B1564" s="8">
        <v>2019</v>
      </c>
      <c r="C1564" s="37">
        <v>0</v>
      </c>
      <c r="D1564" s="37">
        <v>0</v>
      </c>
      <c r="E1564" s="37">
        <v>7542</v>
      </c>
      <c r="F1564" s="37">
        <v>2674</v>
      </c>
      <c r="G1564" s="37">
        <v>1644</v>
      </c>
      <c r="H1564" s="37">
        <v>577</v>
      </c>
      <c r="I1564" s="37">
        <v>0</v>
      </c>
      <c r="J1564" s="37">
        <v>0</v>
      </c>
      <c r="K1564" s="37">
        <v>0</v>
      </c>
      <c r="L1564" s="37">
        <v>0</v>
      </c>
      <c r="M1564" s="37">
        <v>0</v>
      </c>
      <c r="N1564" s="37">
        <v>0</v>
      </c>
      <c r="O1564" s="37">
        <v>0</v>
      </c>
      <c r="P1564" s="37">
        <v>0</v>
      </c>
      <c r="Q1564" s="37">
        <v>702</v>
      </c>
      <c r="R1564" s="37">
        <v>226</v>
      </c>
      <c r="S1564" s="37">
        <v>0</v>
      </c>
      <c r="T1564" s="37">
        <v>0</v>
      </c>
      <c r="U1564" s="37">
        <v>0</v>
      </c>
      <c r="V1564" s="37">
        <v>0</v>
      </c>
      <c r="W1564" s="37">
        <v>0</v>
      </c>
      <c r="X1564" s="37">
        <v>0</v>
      </c>
      <c r="Y1564" s="37">
        <v>0</v>
      </c>
      <c r="Z1564" s="37">
        <v>0</v>
      </c>
      <c r="AA1564" s="37">
        <v>0</v>
      </c>
      <c r="AB1564" s="37">
        <v>0</v>
      </c>
      <c r="AC1564" s="37">
        <v>0</v>
      </c>
      <c r="AD1564" s="37">
        <v>0</v>
      </c>
      <c r="AE1564" s="37">
        <v>1568</v>
      </c>
      <c r="AF1564" s="37">
        <v>522</v>
      </c>
      <c r="AG1564" s="37">
        <v>10943</v>
      </c>
      <c r="AH1564" s="37">
        <v>3899</v>
      </c>
      <c r="AI1564" s="37">
        <v>0</v>
      </c>
      <c r="AJ1564" s="37">
        <v>0</v>
      </c>
      <c r="AK1564" s="37">
        <v>0</v>
      </c>
      <c r="AL1564" s="37">
        <v>0</v>
      </c>
      <c r="AM1564" s="37">
        <v>0</v>
      </c>
      <c r="AN1564" s="37">
        <v>0</v>
      </c>
      <c r="AO1564" s="37">
        <v>0</v>
      </c>
      <c r="AP1564" s="37">
        <v>0</v>
      </c>
      <c r="AQ1564" s="37">
        <v>0</v>
      </c>
      <c r="AR1564" s="37">
        <v>0</v>
      </c>
      <c r="AS1564" s="37">
        <v>0</v>
      </c>
      <c r="AT1564" s="37">
        <v>0</v>
      </c>
      <c r="AU1564" s="37">
        <f t="shared" si="167"/>
        <v>22399</v>
      </c>
      <c r="AV1564" s="37">
        <f t="shared" si="167"/>
        <v>7898</v>
      </c>
      <c r="AW1564" s="84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</row>
    <row r="1565" spans="1:61" ht="15.75">
      <c r="A1565" s="77"/>
      <c r="B1565" s="8">
        <v>2020</v>
      </c>
      <c r="C1565" s="37">
        <v>0</v>
      </c>
      <c r="D1565" s="37">
        <v>0</v>
      </c>
      <c r="E1565" s="37">
        <v>18866</v>
      </c>
      <c r="F1565" s="37">
        <v>5360</v>
      </c>
      <c r="G1565" s="37">
        <v>2491</v>
      </c>
      <c r="H1565" s="37">
        <v>841</v>
      </c>
      <c r="I1565" s="37">
        <v>0</v>
      </c>
      <c r="J1565" s="37">
        <v>0</v>
      </c>
      <c r="K1565" s="37">
        <v>0</v>
      </c>
      <c r="L1565" s="37">
        <v>0</v>
      </c>
      <c r="M1565" s="37">
        <v>0</v>
      </c>
      <c r="N1565" s="37">
        <v>0</v>
      </c>
      <c r="O1565" s="37">
        <v>0</v>
      </c>
      <c r="P1565" s="37">
        <v>0</v>
      </c>
      <c r="Q1565" s="37">
        <v>2804</v>
      </c>
      <c r="R1565" s="37">
        <v>886</v>
      </c>
      <c r="S1565" s="37">
        <v>0</v>
      </c>
      <c r="T1565" s="37">
        <v>0</v>
      </c>
      <c r="U1565" s="37">
        <v>0</v>
      </c>
      <c r="V1565" s="37">
        <v>0</v>
      </c>
      <c r="W1565" s="37">
        <v>0</v>
      </c>
      <c r="X1565" s="37">
        <v>0</v>
      </c>
      <c r="Y1565" s="37">
        <v>0</v>
      </c>
      <c r="Z1565" s="37">
        <v>0</v>
      </c>
      <c r="AA1565" s="37">
        <v>0</v>
      </c>
      <c r="AB1565" s="37">
        <v>0</v>
      </c>
      <c r="AC1565" s="37">
        <v>0</v>
      </c>
      <c r="AD1565" s="37">
        <v>0</v>
      </c>
      <c r="AE1565" s="37">
        <v>4334</v>
      </c>
      <c r="AF1565" s="37">
        <v>1250</v>
      </c>
      <c r="AG1565" s="37">
        <v>14199</v>
      </c>
      <c r="AH1565" s="37">
        <v>4752</v>
      </c>
      <c r="AI1565" s="37">
        <v>0</v>
      </c>
      <c r="AJ1565" s="37">
        <v>0</v>
      </c>
      <c r="AK1565" s="37">
        <v>0</v>
      </c>
      <c r="AL1565" s="37">
        <v>0</v>
      </c>
      <c r="AM1565" s="37">
        <v>0</v>
      </c>
      <c r="AN1565" s="37">
        <v>0</v>
      </c>
      <c r="AO1565" s="37">
        <v>0</v>
      </c>
      <c r="AP1565" s="37">
        <v>0</v>
      </c>
      <c r="AQ1565" s="37">
        <v>0</v>
      </c>
      <c r="AR1565" s="37">
        <v>0</v>
      </c>
      <c r="AS1565" s="37">
        <v>0</v>
      </c>
      <c r="AT1565" s="37">
        <v>0</v>
      </c>
      <c r="AU1565" s="37">
        <f t="shared" si="167"/>
        <v>42694</v>
      </c>
      <c r="AV1565" s="37">
        <f t="shared" si="167"/>
        <v>13089</v>
      </c>
      <c r="AW1565" s="85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</row>
    <row r="1566" spans="1:61" ht="15.75">
      <c r="A1566" s="75" t="s">
        <v>77</v>
      </c>
      <c r="B1566" s="8">
        <v>2018</v>
      </c>
      <c r="C1566" s="37">
        <v>0</v>
      </c>
      <c r="D1566" s="37">
        <v>0</v>
      </c>
      <c r="E1566" s="37">
        <v>0</v>
      </c>
      <c r="F1566" s="37">
        <v>0</v>
      </c>
      <c r="G1566" s="37">
        <v>0</v>
      </c>
      <c r="H1566" s="37">
        <v>0</v>
      </c>
      <c r="I1566" s="37">
        <v>0</v>
      </c>
      <c r="J1566" s="37">
        <v>0</v>
      </c>
      <c r="K1566" s="37">
        <v>0</v>
      </c>
      <c r="L1566" s="37">
        <v>0</v>
      </c>
      <c r="M1566" s="37">
        <v>0</v>
      </c>
      <c r="N1566" s="37">
        <v>0</v>
      </c>
      <c r="O1566" s="37">
        <v>0</v>
      </c>
      <c r="P1566" s="37">
        <v>0</v>
      </c>
      <c r="Q1566" s="37">
        <v>0</v>
      </c>
      <c r="R1566" s="37">
        <v>0</v>
      </c>
      <c r="S1566" s="37">
        <v>0</v>
      </c>
      <c r="T1566" s="37">
        <v>0</v>
      </c>
      <c r="U1566" s="37">
        <v>0</v>
      </c>
      <c r="V1566" s="37">
        <v>0</v>
      </c>
      <c r="W1566" s="37">
        <v>0</v>
      </c>
      <c r="X1566" s="37">
        <v>0</v>
      </c>
      <c r="Y1566" s="37">
        <v>0</v>
      </c>
      <c r="Z1566" s="37">
        <v>0</v>
      </c>
      <c r="AA1566" s="37">
        <v>0</v>
      </c>
      <c r="AB1566" s="37">
        <v>0</v>
      </c>
      <c r="AC1566" s="37">
        <v>0</v>
      </c>
      <c r="AD1566" s="37">
        <v>0</v>
      </c>
      <c r="AE1566" s="37">
        <v>0</v>
      </c>
      <c r="AF1566" s="37">
        <v>0</v>
      </c>
      <c r="AG1566" s="37">
        <v>0</v>
      </c>
      <c r="AH1566" s="37">
        <v>0</v>
      </c>
      <c r="AI1566" s="37">
        <v>0</v>
      </c>
      <c r="AJ1566" s="37">
        <v>0</v>
      </c>
      <c r="AK1566" s="37">
        <v>0</v>
      </c>
      <c r="AL1566" s="37">
        <v>0</v>
      </c>
      <c r="AM1566" s="37">
        <v>595</v>
      </c>
      <c r="AN1566" s="37">
        <v>134</v>
      </c>
      <c r="AO1566" s="37">
        <v>0</v>
      </c>
      <c r="AP1566" s="37">
        <v>0</v>
      </c>
      <c r="AQ1566" s="37">
        <v>0</v>
      </c>
      <c r="AR1566" s="37">
        <v>0</v>
      </c>
      <c r="AS1566" s="37">
        <v>0</v>
      </c>
      <c r="AT1566" s="37">
        <v>0</v>
      </c>
      <c r="AU1566" s="37">
        <f t="shared" si="167"/>
        <v>595</v>
      </c>
      <c r="AV1566" s="37">
        <f t="shared" si="167"/>
        <v>134</v>
      </c>
      <c r="AW1566" s="83" t="s">
        <v>106</v>
      </c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</row>
    <row r="1567" spans="1:61" ht="15.75">
      <c r="A1567" s="76"/>
      <c r="B1567" s="8">
        <v>2019</v>
      </c>
      <c r="C1567" s="37">
        <v>0</v>
      </c>
      <c r="D1567" s="37">
        <v>0</v>
      </c>
      <c r="E1567" s="37">
        <v>0</v>
      </c>
      <c r="F1567" s="37">
        <v>0</v>
      </c>
      <c r="G1567" s="37">
        <v>0</v>
      </c>
      <c r="H1567" s="37">
        <v>0</v>
      </c>
      <c r="I1567" s="37">
        <v>0</v>
      </c>
      <c r="J1567" s="37">
        <v>0</v>
      </c>
      <c r="K1567" s="37">
        <v>0</v>
      </c>
      <c r="L1567" s="37">
        <v>0</v>
      </c>
      <c r="M1567" s="37">
        <v>0</v>
      </c>
      <c r="N1567" s="37">
        <v>0</v>
      </c>
      <c r="O1567" s="37">
        <v>0</v>
      </c>
      <c r="P1567" s="37">
        <v>0</v>
      </c>
      <c r="Q1567" s="37">
        <v>0</v>
      </c>
      <c r="R1567" s="37">
        <v>0</v>
      </c>
      <c r="S1567" s="37">
        <v>0</v>
      </c>
      <c r="T1567" s="37">
        <v>0</v>
      </c>
      <c r="U1567" s="37">
        <v>0</v>
      </c>
      <c r="V1567" s="37">
        <v>0</v>
      </c>
      <c r="W1567" s="37">
        <v>0</v>
      </c>
      <c r="X1567" s="37">
        <v>0</v>
      </c>
      <c r="Y1567" s="37">
        <v>0</v>
      </c>
      <c r="Z1567" s="37">
        <v>0</v>
      </c>
      <c r="AA1567" s="37">
        <v>0</v>
      </c>
      <c r="AB1567" s="37">
        <v>0</v>
      </c>
      <c r="AC1567" s="37">
        <v>0</v>
      </c>
      <c r="AD1567" s="37">
        <v>0</v>
      </c>
      <c r="AE1567" s="37">
        <v>0</v>
      </c>
      <c r="AF1567" s="37">
        <v>0</v>
      </c>
      <c r="AG1567" s="37">
        <v>0</v>
      </c>
      <c r="AH1567" s="37">
        <v>0</v>
      </c>
      <c r="AI1567" s="37">
        <v>0</v>
      </c>
      <c r="AJ1567" s="37">
        <v>0</v>
      </c>
      <c r="AK1567" s="37">
        <v>0</v>
      </c>
      <c r="AL1567" s="37">
        <v>0</v>
      </c>
      <c r="AM1567" s="37">
        <v>0</v>
      </c>
      <c r="AN1567" s="37">
        <v>0</v>
      </c>
      <c r="AO1567" s="37">
        <v>0</v>
      </c>
      <c r="AP1567" s="37">
        <v>0</v>
      </c>
      <c r="AQ1567" s="37">
        <v>0</v>
      </c>
      <c r="AR1567" s="37">
        <v>0</v>
      </c>
      <c r="AS1567" s="37">
        <v>0</v>
      </c>
      <c r="AT1567" s="37">
        <v>0</v>
      </c>
      <c r="AU1567" s="37">
        <f t="shared" si="167"/>
        <v>0</v>
      </c>
      <c r="AV1567" s="37">
        <f t="shared" si="167"/>
        <v>0</v>
      </c>
      <c r="AW1567" s="84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</row>
    <row r="1568" spans="1:61" ht="15.75">
      <c r="A1568" s="77"/>
      <c r="B1568" s="8">
        <v>2020</v>
      </c>
      <c r="C1568" s="37">
        <v>0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0</v>
      </c>
      <c r="J1568" s="37">
        <v>0</v>
      </c>
      <c r="K1568" s="37">
        <v>0</v>
      </c>
      <c r="L1568" s="37">
        <v>0</v>
      </c>
      <c r="M1568" s="37">
        <v>0</v>
      </c>
      <c r="N1568" s="37">
        <v>0</v>
      </c>
      <c r="O1568" s="37">
        <v>0</v>
      </c>
      <c r="P1568" s="37">
        <v>0</v>
      </c>
      <c r="Q1568" s="37">
        <v>0</v>
      </c>
      <c r="R1568" s="37">
        <v>0</v>
      </c>
      <c r="S1568" s="37">
        <v>0</v>
      </c>
      <c r="T1568" s="37">
        <v>0</v>
      </c>
      <c r="U1568" s="37">
        <v>0</v>
      </c>
      <c r="V1568" s="37">
        <v>0</v>
      </c>
      <c r="W1568" s="37">
        <v>0</v>
      </c>
      <c r="X1568" s="37">
        <v>0</v>
      </c>
      <c r="Y1568" s="37">
        <v>0</v>
      </c>
      <c r="Z1568" s="37">
        <v>0</v>
      </c>
      <c r="AA1568" s="37">
        <v>0</v>
      </c>
      <c r="AB1568" s="37">
        <v>0</v>
      </c>
      <c r="AC1568" s="37">
        <v>0</v>
      </c>
      <c r="AD1568" s="37">
        <v>0</v>
      </c>
      <c r="AE1568" s="37">
        <v>0</v>
      </c>
      <c r="AF1568" s="37">
        <v>0</v>
      </c>
      <c r="AG1568" s="37">
        <v>0</v>
      </c>
      <c r="AH1568" s="37">
        <v>0</v>
      </c>
      <c r="AI1568" s="37">
        <v>0</v>
      </c>
      <c r="AJ1568" s="37">
        <v>0</v>
      </c>
      <c r="AK1568" s="37">
        <v>0</v>
      </c>
      <c r="AL1568" s="37">
        <v>0</v>
      </c>
      <c r="AM1568" s="37">
        <v>0</v>
      </c>
      <c r="AN1568" s="37">
        <v>0</v>
      </c>
      <c r="AO1568" s="37">
        <v>0</v>
      </c>
      <c r="AP1568" s="37">
        <v>0</v>
      </c>
      <c r="AQ1568" s="37">
        <v>0</v>
      </c>
      <c r="AR1568" s="37">
        <v>0</v>
      </c>
      <c r="AS1568" s="37">
        <v>0</v>
      </c>
      <c r="AT1568" s="37">
        <v>0</v>
      </c>
      <c r="AU1568" s="37">
        <f t="shared" ref="AU1568:AV1604" si="168">SUM(C1568,E1568,G1568,I1568,K1568,M1568,O1568,Q1568,S1568,U1568,W1568,Y1568,AA1568,AC1568,AE1568,AG1568,AI1568,AK1568,AM1568,AO1568,AQ1568,AS1568)</f>
        <v>0</v>
      </c>
      <c r="AV1568" s="37">
        <f t="shared" si="168"/>
        <v>0</v>
      </c>
      <c r="AW1568" s="85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</row>
    <row r="1569" spans="1:61" ht="15.75">
      <c r="A1569" s="75" t="s">
        <v>32</v>
      </c>
      <c r="B1569" s="8">
        <v>2018</v>
      </c>
      <c r="C1569" s="37">
        <v>0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0</v>
      </c>
      <c r="J1569" s="3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0</v>
      </c>
      <c r="P1569" s="37"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0</v>
      </c>
      <c r="V1569" s="37">
        <v>0</v>
      </c>
      <c r="W1569" s="37">
        <v>0</v>
      </c>
      <c r="X1569" s="37">
        <v>0</v>
      </c>
      <c r="Y1569" s="37">
        <v>0</v>
      </c>
      <c r="Z1569" s="37">
        <v>0</v>
      </c>
      <c r="AA1569" s="37">
        <v>0</v>
      </c>
      <c r="AB1569" s="37">
        <v>0</v>
      </c>
      <c r="AC1569" s="37">
        <v>0</v>
      </c>
      <c r="AD1569" s="37">
        <v>0</v>
      </c>
      <c r="AE1569" s="37">
        <v>0</v>
      </c>
      <c r="AF1569" s="37">
        <v>0</v>
      </c>
      <c r="AG1569" s="37">
        <v>0</v>
      </c>
      <c r="AH1569" s="37">
        <v>0</v>
      </c>
      <c r="AI1569" s="37">
        <v>0</v>
      </c>
      <c r="AJ1569" s="37">
        <v>0</v>
      </c>
      <c r="AK1569" s="37">
        <v>0</v>
      </c>
      <c r="AL1569" s="37">
        <v>0</v>
      </c>
      <c r="AM1569" s="37">
        <v>0</v>
      </c>
      <c r="AN1569" s="37">
        <v>0</v>
      </c>
      <c r="AO1569" s="37">
        <v>0</v>
      </c>
      <c r="AP1569" s="37">
        <v>0</v>
      </c>
      <c r="AQ1569" s="37">
        <v>0</v>
      </c>
      <c r="AR1569" s="37">
        <v>0</v>
      </c>
      <c r="AS1569" s="37">
        <v>0</v>
      </c>
      <c r="AT1569" s="37">
        <v>0</v>
      </c>
      <c r="AU1569" s="37">
        <f t="shared" si="168"/>
        <v>0</v>
      </c>
      <c r="AV1569" s="37">
        <f t="shared" si="168"/>
        <v>0</v>
      </c>
      <c r="AW1569" s="83" t="s">
        <v>33</v>
      </c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</row>
    <row r="1570" spans="1:61" ht="15.75">
      <c r="A1570" s="76"/>
      <c r="B1570" s="8">
        <v>2019</v>
      </c>
      <c r="C1570" s="37">
        <v>0</v>
      </c>
      <c r="D1570" s="37">
        <v>0</v>
      </c>
      <c r="E1570" s="37">
        <v>0</v>
      </c>
      <c r="F1570" s="37">
        <v>0</v>
      </c>
      <c r="G1570" s="37">
        <v>0</v>
      </c>
      <c r="H1570" s="37">
        <v>0</v>
      </c>
      <c r="I1570" s="37">
        <v>0</v>
      </c>
      <c r="J1570" s="37">
        <v>0</v>
      </c>
      <c r="K1570" s="37">
        <v>0</v>
      </c>
      <c r="L1570" s="37">
        <v>0</v>
      </c>
      <c r="M1570" s="37">
        <v>0</v>
      </c>
      <c r="N1570" s="37">
        <v>0</v>
      </c>
      <c r="O1570" s="37">
        <v>0</v>
      </c>
      <c r="P1570" s="37">
        <v>0</v>
      </c>
      <c r="Q1570" s="37">
        <v>0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  <c r="W1570" s="37">
        <v>0</v>
      </c>
      <c r="X1570" s="37">
        <v>0</v>
      </c>
      <c r="Y1570" s="37">
        <v>0</v>
      </c>
      <c r="Z1570" s="37">
        <v>0</v>
      </c>
      <c r="AA1570" s="37">
        <v>0</v>
      </c>
      <c r="AB1570" s="37">
        <v>0</v>
      </c>
      <c r="AC1570" s="37">
        <v>0</v>
      </c>
      <c r="AD1570" s="37">
        <v>0</v>
      </c>
      <c r="AE1570" s="37">
        <v>0</v>
      </c>
      <c r="AF1570" s="37">
        <v>0</v>
      </c>
      <c r="AG1570" s="37">
        <v>0</v>
      </c>
      <c r="AH1570" s="37">
        <v>0</v>
      </c>
      <c r="AI1570" s="37">
        <v>0</v>
      </c>
      <c r="AJ1570" s="37">
        <v>0</v>
      </c>
      <c r="AK1570" s="37">
        <v>0</v>
      </c>
      <c r="AL1570" s="37">
        <v>0</v>
      </c>
      <c r="AM1570" s="37">
        <v>0</v>
      </c>
      <c r="AN1570" s="37">
        <v>0</v>
      </c>
      <c r="AO1570" s="37">
        <v>0</v>
      </c>
      <c r="AP1570" s="37">
        <v>0</v>
      </c>
      <c r="AQ1570" s="37">
        <v>0</v>
      </c>
      <c r="AR1570" s="37">
        <v>0</v>
      </c>
      <c r="AS1570" s="37">
        <v>0</v>
      </c>
      <c r="AT1570" s="37">
        <v>0</v>
      </c>
      <c r="AU1570" s="37">
        <f t="shared" si="168"/>
        <v>0</v>
      </c>
      <c r="AV1570" s="37">
        <f t="shared" si="168"/>
        <v>0</v>
      </c>
      <c r="AW1570" s="84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</row>
    <row r="1571" spans="1:61" ht="15.75">
      <c r="A1571" s="77"/>
      <c r="B1571" s="8">
        <v>2020</v>
      </c>
      <c r="C1571" s="37">
        <v>0</v>
      </c>
      <c r="D1571" s="37">
        <v>0</v>
      </c>
      <c r="E1571" s="37">
        <v>10</v>
      </c>
      <c r="F1571" s="37">
        <v>20</v>
      </c>
      <c r="G1571" s="37">
        <v>0</v>
      </c>
      <c r="H1571" s="37">
        <v>0</v>
      </c>
      <c r="I1571" s="37">
        <v>0</v>
      </c>
      <c r="J1571" s="37">
        <v>0</v>
      </c>
      <c r="K1571" s="37">
        <v>0</v>
      </c>
      <c r="L1571" s="37">
        <v>0</v>
      </c>
      <c r="M1571" s="37">
        <v>0</v>
      </c>
      <c r="N1571" s="37">
        <v>0</v>
      </c>
      <c r="O1571" s="37">
        <v>0</v>
      </c>
      <c r="P1571" s="37">
        <v>0</v>
      </c>
      <c r="Q1571" s="37">
        <v>0</v>
      </c>
      <c r="R1571" s="37">
        <v>0</v>
      </c>
      <c r="S1571" s="37">
        <v>0</v>
      </c>
      <c r="T1571" s="37">
        <v>0</v>
      </c>
      <c r="U1571" s="37">
        <v>0</v>
      </c>
      <c r="V1571" s="37">
        <v>0</v>
      </c>
      <c r="W1571" s="37">
        <v>0</v>
      </c>
      <c r="X1571" s="37">
        <v>0</v>
      </c>
      <c r="Y1571" s="37">
        <v>0</v>
      </c>
      <c r="Z1571" s="37">
        <v>0</v>
      </c>
      <c r="AA1571" s="37">
        <v>0</v>
      </c>
      <c r="AB1571" s="37">
        <v>0</v>
      </c>
      <c r="AC1571" s="37">
        <v>0</v>
      </c>
      <c r="AD1571" s="37">
        <v>0</v>
      </c>
      <c r="AE1571" s="37">
        <v>0</v>
      </c>
      <c r="AF1571" s="37">
        <v>0</v>
      </c>
      <c r="AG1571" s="37">
        <v>0</v>
      </c>
      <c r="AH1571" s="37">
        <v>0</v>
      </c>
      <c r="AI1571" s="37">
        <v>0</v>
      </c>
      <c r="AJ1571" s="37">
        <v>0</v>
      </c>
      <c r="AK1571" s="37">
        <v>0</v>
      </c>
      <c r="AL1571" s="37">
        <v>0</v>
      </c>
      <c r="AM1571" s="37">
        <v>0</v>
      </c>
      <c r="AN1571" s="37">
        <v>0</v>
      </c>
      <c r="AO1571" s="37">
        <v>0</v>
      </c>
      <c r="AP1571" s="37">
        <v>0</v>
      </c>
      <c r="AQ1571" s="37">
        <v>0</v>
      </c>
      <c r="AR1571" s="37">
        <v>0</v>
      </c>
      <c r="AS1571" s="37">
        <v>0</v>
      </c>
      <c r="AT1571" s="37">
        <v>0</v>
      </c>
      <c r="AU1571" s="37">
        <f t="shared" si="168"/>
        <v>10</v>
      </c>
      <c r="AV1571" s="37">
        <f t="shared" si="168"/>
        <v>20</v>
      </c>
      <c r="AW1571" s="85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</row>
    <row r="1572" spans="1:61" ht="15.75">
      <c r="A1572" s="75" t="s">
        <v>79</v>
      </c>
      <c r="B1572" s="8">
        <v>2018</v>
      </c>
      <c r="C1572" s="37">
        <v>0</v>
      </c>
      <c r="D1572" s="37">
        <v>0</v>
      </c>
      <c r="E1572" s="37">
        <v>1650</v>
      </c>
      <c r="F1572" s="37">
        <v>301</v>
      </c>
      <c r="G1572" s="37">
        <v>483</v>
      </c>
      <c r="H1572" s="37">
        <v>205</v>
      </c>
      <c r="I1572" s="37">
        <v>0</v>
      </c>
      <c r="J1572" s="37">
        <v>0</v>
      </c>
      <c r="K1572" s="37">
        <v>0</v>
      </c>
      <c r="L1572" s="37">
        <v>0</v>
      </c>
      <c r="M1572" s="37">
        <v>0</v>
      </c>
      <c r="N1572" s="37">
        <v>0</v>
      </c>
      <c r="O1572" s="37">
        <v>0</v>
      </c>
      <c r="P1572" s="37">
        <v>0</v>
      </c>
      <c r="Q1572" s="37">
        <v>160</v>
      </c>
      <c r="R1572" s="37">
        <v>61</v>
      </c>
      <c r="S1572" s="37">
        <v>0</v>
      </c>
      <c r="T1572" s="37">
        <v>0</v>
      </c>
      <c r="U1572" s="37">
        <v>0</v>
      </c>
      <c r="V1572" s="37">
        <v>0</v>
      </c>
      <c r="W1572" s="37">
        <v>0</v>
      </c>
      <c r="X1572" s="37">
        <v>0</v>
      </c>
      <c r="Y1572" s="37">
        <v>0</v>
      </c>
      <c r="Z1572" s="37">
        <v>0</v>
      </c>
      <c r="AA1572" s="37">
        <v>0</v>
      </c>
      <c r="AB1572" s="37">
        <v>0</v>
      </c>
      <c r="AC1572" s="37">
        <v>0</v>
      </c>
      <c r="AD1572" s="37">
        <v>0</v>
      </c>
      <c r="AE1572" s="37">
        <v>772</v>
      </c>
      <c r="AF1572" s="37">
        <v>386</v>
      </c>
      <c r="AG1572" s="37">
        <v>54</v>
      </c>
      <c r="AH1572" s="37">
        <v>21</v>
      </c>
      <c r="AI1572" s="37">
        <v>0</v>
      </c>
      <c r="AJ1572" s="37">
        <v>0</v>
      </c>
      <c r="AK1572" s="37">
        <v>0</v>
      </c>
      <c r="AL1572" s="37">
        <v>0</v>
      </c>
      <c r="AM1572" s="37">
        <v>0</v>
      </c>
      <c r="AN1572" s="37">
        <v>0</v>
      </c>
      <c r="AO1572" s="37">
        <v>0</v>
      </c>
      <c r="AP1572" s="37">
        <v>0</v>
      </c>
      <c r="AQ1572" s="37">
        <v>0</v>
      </c>
      <c r="AR1572" s="37">
        <v>0</v>
      </c>
      <c r="AS1572" s="37">
        <v>15</v>
      </c>
      <c r="AT1572" s="37">
        <v>5</v>
      </c>
      <c r="AU1572" s="37">
        <f t="shared" si="168"/>
        <v>3134</v>
      </c>
      <c r="AV1572" s="37">
        <f t="shared" si="168"/>
        <v>979</v>
      </c>
      <c r="AW1572" s="83" t="s">
        <v>35</v>
      </c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</row>
    <row r="1573" spans="1:61" ht="15.75">
      <c r="A1573" s="76"/>
      <c r="B1573" s="8">
        <v>2019</v>
      </c>
      <c r="C1573" s="37">
        <v>0</v>
      </c>
      <c r="D1573" s="37">
        <v>0</v>
      </c>
      <c r="E1573" s="37">
        <v>404.91199999999998</v>
      </c>
      <c r="F1573" s="37">
        <v>120.12467532467534</v>
      </c>
      <c r="G1573" s="37">
        <v>440.95100000000002</v>
      </c>
      <c r="H1573" s="37">
        <v>187.73246753246752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0</v>
      </c>
      <c r="O1573" s="37">
        <v>0</v>
      </c>
      <c r="P1573" s="37">
        <v>0</v>
      </c>
      <c r="Q1573" s="37">
        <v>87.36</v>
      </c>
      <c r="R1573" s="37">
        <v>36.03116883116882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  <c r="AB1573" s="37">
        <v>0</v>
      </c>
      <c r="AC1573" s="37">
        <v>0</v>
      </c>
      <c r="AD1573" s="37">
        <v>0</v>
      </c>
      <c r="AE1573" s="37">
        <v>1006.5890000000001</v>
      </c>
      <c r="AF1573" s="37">
        <v>1191.2805194805196</v>
      </c>
      <c r="AG1573" s="37">
        <v>20.8</v>
      </c>
      <c r="AH1573" s="37">
        <v>8.103896103896103</v>
      </c>
      <c r="AI1573" s="37">
        <v>0</v>
      </c>
      <c r="AJ1573" s="37">
        <v>0</v>
      </c>
      <c r="AK1573" s="37">
        <v>0</v>
      </c>
      <c r="AL1573" s="37">
        <v>0</v>
      </c>
      <c r="AM1573" s="37">
        <v>0</v>
      </c>
      <c r="AN1573" s="37">
        <v>0</v>
      </c>
      <c r="AO1573" s="37">
        <v>0</v>
      </c>
      <c r="AP1573" s="37">
        <v>0</v>
      </c>
      <c r="AQ1573" s="37">
        <v>0</v>
      </c>
      <c r="AR1573" s="37">
        <v>0</v>
      </c>
      <c r="AS1573" s="37">
        <v>23.94</v>
      </c>
      <c r="AT1573" s="37">
        <v>3.5714285714285712</v>
      </c>
      <c r="AU1573" s="37">
        <f t="shared" si="168"/>
        <v>1984.5520000000001</v>
      </c>
      <c r="AV1573" s="37">
        <f t="shared" si="168"/>
        <v>1546.8441558441561</v>
      </c>
      <c r="AW1573" s="84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</row>
    <row r="1574" spans="1:61" ht="15.75">
      <c r="A1574" s="77"/>
      <c r="B1574" s="8">
        <v>2020</v>
      </c>
      <c r="C1574" s="37">
        <v>0</v>
      </c>
      <c r="D1574" s="37">
        <v>0</v>
      </c>
      <c r="E1574" s="37">
        <v>414</v>
      </c>
      <c r="F1574" s="37">
        <v>106</v>
      </c>
      <c r="G1574" s="37">
        <v>429</v>
      </c>
      <c r="H1574" s="37">
        <v>236</v>
      </c>
      <c r="I1574" s="37">
        <v>0</v>
      </c>
      <c r="J1574" s="37">
        <v>0</v>
      </c>
      <c r="K1574" s="37">
        <v>0</v>
      </c>
      <c r="L1574" s="37">
        <v>0</v>
      </c>
      <c r="M1574" s="37">
        <v>0</v>
      </c>
      <c r="N1574" s="37">
        <v>0</v>
      </c>
      <c r="O1574" s="37">
        <v>0</v>
      </c>
      <c r="P1574" s="37">
        <v>0</v>
      </c>
      <c r="Q1574" s="37">
        <v>11</v>
      </c>
      <c r="R1574" s="37">
        <v>14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  <c r="AB1574" s="37">
        <v>0</v>
      </c>
      <c r="AC1574" s="37">
        <v>0</v>
      </c>
      <c r="AD1574" s="37">
        <v>0</v>
      </c>
      <c r="AE1574" s="37">
        <v>849</v>
      </c>
      <c r="AF1574" s="37">
        <v>418</v>
      </c>
      <c r="AG1574" s="37">
        <v>52</v>
      </c>
      <c r="AH1574" s="37">
        <v>24</v>
      </c>
      <c r="AI1574" s="37">
        <v>0</v>
      </c>
      <c r="AJ1574" s="37">
        <v>0</v>
      </c>
      <c r="AK1574" s="37">
        <v>0</v>
      </c>
      <c r="AL1574" s="37">
        <v>0</v>
      </c>
      <c r="AM1574" s="37">
        <v>0</v>
      </c>
      <c r="AN1574" s="37">
        <v>0</v>
      </c>
      <c r="AO1574" s="37">
        <v>0</v>
      </c>
      <c r="AP1574" s="37">
        <v>0</v>
      </c>
      <c r="AQ1574" s="37">
        <v>0</v>
      </c>
      <c r="AR1574" s="37">
        <v>0</v>
      </c>
      <c r="AS1574" s="37">
        <v>0</v>
      </c>
      <c r="AT1574" s="37">
        <v>0</v>
      </c>
      <c r="AU1574" s="37">
        <f t="shared" si="168"/>
        <v>1755</v>
      </c>
      <c r="AV1574" s="37">
        <f t="shared" si="168"/>
        <v>798</v>
      </c>
      <c r="AW1574" s="85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</row>
    <row r="1575" spans="1:61" ht="15.75">
      <c r="A1575" s="75" t="s">
        <v>36</v>
      </c>
      <c r="B1575" s="8">
        <v>2018</v>
      </c>
      <c r="C1575" s="37">
        <v>2996</v>
      </c>
      <c r="D1575" s="37">
        <v>1133</v>
      </c>
      <c r="E1575" s="37">
        <v>47</v>
      </c>
      <c r="F1575" s="37">
        <v>25</v>
      </c>
      <c r="G1575" s="37">
        <v>163</v>
      </c>
      <c r="H1575" s="37">
        <v>159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0</v>
      </c>
      <c r="P1575" s="37">
        <v>0</v>
      </c>
      <c r="Q1575" s="37">
        <v>1</v>
      </c>
      <c r="R1575" s="37">
        <v>3</v>
      </c>
      <c r="S1575" s="37">
        <v>0</v>
      </c>
      <c r="T1575" s="37">
        <v>0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0</v>
      </c>
      <c r="AA1575" s="37">
        <v>0</v>
      </c>
      <c r="AB1575" s="37">
        <v>0</v>
      </c>
      <c r="AC1575" s="37">
        <v>0</v>
      </c>
      <c r="AD1575" s="37">
        <v>0</v>
      </c>
      <c r="AE1575" s="37">
        <v>0</v>
      </c>
      <c r="AF1575" s="37">
        <v>0</v>
      </c>
      <c r="AG1575" s="37">
        <v>513</v>
      </c>
      <c r="AH1575" s="37">
        <v>255</v>
      </c>
      <c r="AI1575" s="37">
        <v>0</v>
      </c>
      <c r="AJ1575" s="37">
        <v>0</v>
      </c>
      <c r="AK1575" s="37">
        <v>0</v>
      </c>
      <c r="AL1575" s="37">
        <v>0</v>
      </c>
      <c r="AM1575" s="37">
        <v>0</v>
      </c>
      <c r="AN1575" s="37">
        <v>0</v>
      </c>
      <c r="AO1575" s="37">
        <v>0</v>
      </c>
      <c r="AP1575" s="37">
        <v>0</v>
      </c>
      <c r="AQ1575" s="37">
        <v>0</v>
      </c>
      <c r="AR1575" s="37">
        <v>0</v>
      </c>
      <c r="AS1575" s="37">
        <v>0</v>
      </c>
      <c r="AT1575" s="37">
        <v>0</v>
      </c>
      <c r="AU1575" s="37">
        <f t="shared" si="168"/>
        <v>3720</v>
      </c>
      <c r="AV1575" s="37">
        <f t="shared" si="168"/>
        <v>1575</v>
      </c>
      <c r="AW1575" s="83" t="s">
        <v>37</v>
      </c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</row>
    <row r="1576" spans="1:61" ht="15.75">
      <c r="A1576" s="76"/>
      <c r="B1576" s="8">
        <v>2019</v>
      </c>
      <c r="C1576" s="37">
        <v>364</v>
      </c>
      <c r="D1576" s="37">
        <v>128</v>
      </c>
      <c r="E1576" s="37">
        <v>246</v>
      </c>
      <c r="F1576" s="37">
        <v>136</v>
      </c>
      <c r="G1576" s="37">
        <v>871</v>
      </c>
      <c r="H1576" s="37">
        <v>472</v>
      </c>
      <c r="I1576" s="37">
        <v>0</v>
      </c>
      <c r="J1576" s="37">
        <v>0</v>
      </c>
      <c r="K1576" s="37">
        <v>0</v>
      </c>
      <c r="L1576" s="37">
        <v>0</v>
      </c>
      <c r="M1576" s="37">
        <v>0</v>
      </c>
      <c r="N1576" s="37">
        <v>0</v>
      </c>
      <c r="O1576" s="37">
        <v>0</v>
      </c>
      <c r="P1576" s="37">
        <v>0</v>
      </c>
      <c r="Q1576" s="37">
        <v>3</v>
      </c>
      <c r="R1576" s="37">
        <v>3</v>
      </c>
      <c r="S1576" s="37">
        <v>0</v>
      </c>
      <c r="T1576" s="37">
        <v>0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0</v>
      </c>
      <c r="AA1576" s="37">
        <v>0</v>
      </c>
      <c r="AB1576" s="37">
        <v>0</v>
      </c>
      <c r="AC1576" s="37">
        <v>0</v>
      </c>
      <c r="AD1576" s="37">
        <v>0</v>
      </c>
      <c r="AE1576" s="37">
        <v>4</v>
      </c>
      <c r="AF1576" s="37">
        <v>23</v>
      </c>
      <c r="AG1576" s="37">
        <v>2257</v>
      </c>
      <c r="AH1576" s="37">
        <v>1029</v>
      </c>
      <c r="AI1576" s="37">
        <v>0</v>
      </c>
      <c r="AJ1576" s="37">
        <v>0</v>
      </c>
      <c r="AK1576" s="37">
        <v>0</v>
      </c>
      <c r="AL1576" s="37">
        <v>0</v>
      </c>
      <c r="AM1576" s="37">
        <v>0</v>
      </c>
      <c r="AN1576" s="37">
        <v>0</v>
      </c>
      <c r="AO1576" s="37">
        <v>0</v>
      </c>
      <c r="AP1576" s="37">
        <v>0</v>
      </c>
      <c r="AQ1576" s="37">
        <v>0</v>
      </c>
      <c r="AR1576" s="37">
        <v>0</v>
      </c>
      <c r="AS1576" s="37">
        <v>0</v>
      </c>
      <c r="AT1576" s="37">
        <v>0</v>
      </c>
      <c r="AU1576" s="37">
        <f t="shared" si="168"/>
        <v>3745</v>
      </c>
      <c r="AV1576" s="37">
        <f t="shared" si="168"/>
        <v>1791</v>
      </c>
      <c r="AW1576" s="84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</row>
    <row r="1577" spans="1:61" ht="15.75">
      <c r="A1577" s="77"/>
      <c r="B1577" s="8">
        <v>2020</v>
      </c>
      <c r="C1577" s="37">
        <v>3670</v>
      </c>
      <c r="D1577" s="37">
        <v>1376</v>
      </c>
      <c r="E1577" s="37">
        <v>0</v>
      </c>
      <c r="F1577" s="37">
        <v>0</v>
      </c>
      <c r="G1577" s="37">
        <v>0</v>
      </c>
      <c r="H1577" s="37"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1756</v>
      </c>
      <c r="R1577" s="37">
        <v>659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  <c r="AB1577" s="37">
        <v>0</v>
      </c>
      <c r="AC1577" s="37">
        <v>0</v>
      </c>
      <c r="AD1577" s="37">
        <v>0</v>
      </c>
      <c r="AE1577" s="37">
        <v>0</v>
      </c>
      <c r="AF1577" s="37">
        <v>0</v>
      </c>
      <c r="AG1577" s="37">
        <v>1170</v>
      </c>
      <c r="AH1577" s="37">
        <v>439</v>
      </c>
      <c r="AI1577" s="37">
        <v>0</v>
      </c>
      <c r="AJ1577" s="37">
        <v>0</v>
      </c>
      <c r="AK1577" s="37">
        <v>0</v>
      </c>
      <c r="AL1577" s="37">
        <v>0</v>
      </c>
      <c r="AM1577" s="37">
        <v>0</v>
      </c>
      <c r="AN1577" s="37">
        <v>0</v>
      </c>
      <c r="AO1577" s="37">
        <v>0</v>
      </c>
      <c r="AP1577" s="37">
        <v>0</v>
      </c>
      <c r="AQ1577" s="37">
        <v>0</v>
      </c>
      <c r="AR1577" s="37">
        <v>0</v>
      </c>
      <c r="AS1577" s="37">
        <v>0</v>
      </c>
      <c r="AT1577" s="37">
        <v>0</v>
      </c>
      <c r="AU1577" s="37">
        <f t="shared" si="168"/>
        <v>6596</v>
      </c>
      <c r="AV1577" s="37">
        <f t="shared" si="168"/>
        <v>2474</v>
      </c>
      <c r="AW1577" s="85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</row>
    <row r="1578" spans="1:61" ht="15.75">
      <c r="A1578" s="75" t="s">
        <v>38</v>
      </c>
      <c r="B1578" s="8">
        <v>2018</v>
      </c>
      <c r="C1578" s="37">
        <v>0</v>
      </c>
      <c r="D1578" s="37">
        <v>0</v>
      </c>
      <c r="E1578" s="37">
        <v>0</v>
      </c>
      <c r="F1578" s="37">
        <v>0</v>
      </c>
      <c r="G1578" s="37">
        <v>0</v>
      </c>
      <c r="H1578" s="37">
        <v>0</v>
      </c>
      <c r="I1578" s="37">
        <v>0</v>
      </c>
      <c r="J1578" s="37">
        <v>0</v>
      </c>
      <c r="K1578" s="37">
        <v>0</v>
      </c>
      <c r="L1578" s="37">
        <v>0</v>
      </c>
      <c r="M1578" s="37">
        <v>0</v>
      </c>
      <c r="N1578" s="37">
        <v>0</v>
      </c>
      <c r="O1578" s="37">
        <v>0</v>
      </c>
      <c r="P1578" s="37">
        <v>0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0</v>
      </c>
      <c r="W1578" s="37">
        <v>0</v>
      </c>
      <c r="X1578" s="37">
        <v>0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37">
        <v>0</v>
      </c>
      <c r="AF1578" s="37">
        <v>0</v>
      </c>
      <c r="AG1578" s="37">
        <v>0</v>
      </c>
      <c r="AH1578" s="37">
        <v>0</v>
      </c>
      <c r="AI1578" s="37">
        <v>0</v>
      </c>
      <c r="AJ1578" s="37">
        <v>0</v>
      </c>
      <c r="AK1578" s="37">
        <v>0</v>
      </c>
      <c r="AL1578" s="37">
        <v>0</v>
      </c>
      <c r="AM1578" s="37">
        <v>0</v>
      </c>
      <c r="AN1578" s="37">
        <v>0</v>
      </c>
      <c r="AO1578" s="37">
        <v>0</v>
      </c>
      <c r="AP1578" s="37">
        <v>0</v>
      </c>
      <c r="AQ1578" s="37">
        <v>0</v>
      </c>
      <c r="AR1578" s="37">
        <v>0</v>
      </c>
      <c r="AS1578" s="37">
        <v>0</v>
      </c>
      <c r="AT1578" s="37">
        <v>0</v>
      </c>
      <c r="AU1578" s="37">
        <f t="shared" si="168"/>
        <v>0</v>
      </c>
      <c r="AV1578" s="37">
        <f t="shared" si="168"/>
        <v>0</v>
      </c>
      <c r="AW1578" s="83" t="s">
        <v>39</v>
      </c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</row>
    <row r="1579" spans="1:61" ht="15.75">
      <c r="A1579" s="76"/>
      <c r="B1579" s="8">
        <v>2019</v>
      </c>
      <c r="C1579" s="37">
        <v>0</v>
      </c>
      <c r="D1579" s="37">
        <v>0</v>
      </c>
      <c r="E1579" s="37">
        <v>0</v>
      </c>
      <c r="F1579" s="37">
        <v>0</v>
      </c>
      <c r="G1579" s="37">
        <v>0</v>
      </c>
      <c r="H1579" s="37">
        <v>0</v>
      </c>
      <c r="I1579" s="37">
        <v>0</v>
      </c>
      <c r="J1579" s="37">
        <v>0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0</v>
      </c>
      <c r="AA1579" s="37">
        <v>0</v>
      </c>
      <c r="AB1579" s="37">
        <v>0</v>
      </c>
      <c r="AC1579" s="37">
        <v>0</v>
      </c>
      <c r="AD1579" s="37">
        <v>0</v>
      </c>
      <c r="AE1579" s="37">
        <v>0</v>
      </c>
      <c r="AF1579" s="37">
        <v>0</v>
      </c>
      <c r="AG1579" s="37">
        <v>0</v>
      </c>
      <c r="AH1579" s="37">
        <v>0</v>
      </c>
      <c r="AI1579" s="37">
        <v>0</v>
      </c>
      <c r="AJ1579" s="37">
        <v>0</v>
      </c>
      <c r="AK1579" s="37">
        <v>0</v>
      </c>
      <c r="AL1579" s="37">
        <v>0</v>
      </c>
      <c r="AM1579" s="37">
        <v>0</v>
      </c>
      <c r="AN1579" s="37">
        <v>0</v>
      </c>
      <c r="AO1579" s="37">
        <v>0</v>
      </c>
      <c r="AP1579" s="37">
        <v>0</v>
      </c>
      <c r="AQ1579" s="37">
        <v>0</v>
      </c>
      <c r="AR1579" s="37">
        <v>0</v>
      </c>
      <c r="AS1579" s="37">
        <v>0</v>
      </c>
      <c r="AT1579" s="37">
        <v>0</v>
      </c>
      <c r="AU1579" s="37">
        <f t="shared" si="168"/>
        <v>0</v>
      </c>
      <c r="AV1579" s="37">
        <f t="shared" si="168"/>
        <v>0</v>
      </c>
      <c r="AW1579" s="84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</row>
    <row r="1580" spans="1:61" ht="15.75">
      <c r="A1580" s="77"/>
      <c r="B1580" s="8">
        <v>2020</v>
      </c>
      <c r="C1580" s="37">
        <v>0</v>
      </c>
      <c r="D1580" s="37">
        <v>0</v>
      </c>
      <c r="E1580" s="37">
        <v>0</v>
      </c>
      <c r="F1580" s="37">
        <v>0</v>
      </c>
      <c r="G1580" s="37">
        <v>0</v>
      </c>
      <c r="H1580" s="37">
        <v>0</v>
      </c>
      <c r="I1580" s="37">
        <v>0</v>
      </c>
      <c r="J1580" s="37">
        <v>0</v>
      </c>
      <c r="K1580" s="37">
        <v>0</v>
      </c>
      <c r="L1580" s="37">
        <v>0</v>
      </c>
      <c r="M1580" s="37">
        <v>0</v>
      </c>
      <c r="N1580" s="37">
        <v>0</v>
      </c>
      <c r="O1580" s="37">
        <v>0</v>
      </c>
      <c r="P1580" s="37"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0</v>
      </c>
      <c r="V1580" s="37">
        <v>0</v>
      </c>
      <c r="W1580" s="37">
        <v>0</v>
      </c>
      <c r="X1580" s="37">
        <v>0</v>
      </c>
      <c r="Y1580" s="37">
        <v>0</v>
      </c>
      <c r="Z1580" s="37">
        <v>0</v>
      </c>
      <c r="AA1580" s="37">
        <v>0</v>
      </c>
      <c r="AB1580" s="37">
        <v>0</v>
      </c>
      <c r="AC1580" s="37">
        <v>0</v>
      </c>
      <c r="AD1580" s="37">
        <v>0</v>
      </c>
      <c r="AE1580" s="37">
        <v>0</v>
      </c>
      <c r="AF1580" s="37">
        <v>0</v>
      </c>
      <c r="AG1580" s="37">
        <v>0</v>
      </c>
      <c r="AH1580" s="37">
        <v>0</v>
      </c>
      <c r="AI1580" s="37">
        <v>0</v>
      </c>
      <c r="AJ1580" s="37">
        <v>0</v>
      </c>
      <c r="AK1580" s="37">
        <v>0</v>
      </c>
      <c r="AL1580" s="37">
        <v>0</v>
      </c>
      <c r="AM1580" s="37">
        <v>0</v>
      </c>
      <c r="AN1580" s="37">
        <v>0</v>
      </c>
      <c r="AO1580" s="37">
        <v>0</v>
      </c>
      <c r="AP1580" s="37">
        <v>0</v>
      </c>
      <c r="AQ1580" s="37">
        <v>0</v>
      </c>
      <c r="AR1580" s="37">
        <v>0</v>
      </c>
      <c r="AS1580" s="37">
        <v>0</v>
      </c>
      <c r="AT1580" s="37">
        <v>0</v>
      </c>
      <c r="AU1580" s="37">
        <f t="shared" si="168"/>
        <v>0</v>
      </c>
      <c r="AV1580" s="37">
        <f t="shared" si="168"/>
        <v>0</v>
      </c>
      <c r="AW1580" s="85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</row>
    <row r="1581" spans="1:61" ht="15.75">
      <c r="A1581" s="75" t="s">
        <v>40</v>
      </c>
      <c r="B1581" s="8">
        <v>2018</v>
      </c>
      <c r="C1581" s="37">
        <v>0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0</v>
      </c>
      <c r="O1581" s="37">
        <v>0</v>
      </c>
      <c r="P1581" s="37"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  <c r="W1581" s="37">
        <v>0</v>
      </c>
      <c r="X1581" s="37">
        <v>0</v>
      </c>
      <c r="Y1581" s="37">
        <v>2451</v>
      </c>
      <c r="Z1581" s="37">
        <v>863</v>
      </c>
      <c r="AA1581" s="37">
        <v>0</v>
      </c>
      <c r="AB1581" s="37">
        <v>0</v>
      </c>
      <c r="AC1581" s="37">
        <v>0</v>
      </c>
      <c r="AD1581" s="37">
        <v>0</v>
      </c>
      <c r="AE1581" s="37">
        <v>260</v>
      </c>
      <c r="AF1581" s="37">
        <v>95</v>
      </c>
      <c r="AG1581" s="37">
        <v>0</v>
      </c>
      <c r="AH1581" s="37">
        <v>0</v>
      </c>
      <c r="AI1581" s="37">
        <v>29</v>
      </c>
      <c r="AJ1581" s="37">
        <v>12</v>
      </c>
      <c r="AK1581" s="37">
        <v>0</v>
      </c>
      <c r="AL1581" s="37">
        <v>0</v>
      </c>
      <c r="AM1581" s="37">
        <v>29</v>
      </c>
      <c r="AN1581" s="37">
        <v>14</v>
      </c>
      <c r="AO1581" s="37">
        <v>0</v>
      </c>
      <c r="AP1581" s="37">
        <v>0</v>
      </c>
      <c r="AQ1581" s="37">
        <v>0</v>
      </c>
      <c r="AR1581" s="37">
        <v>0</v>
      </c>
      <c r="AS1581" s="37">
        <v>0</v>
      </c>
      <c r="AT1581" s="37">
        <v>0</v>
      </c>
      <c r="AU1581" s="37">
        <f t="shared" si="168"/>
        <v>2769</v>
      </c>
      <c r="AV1581" s="37">
        <f t="shared" si="168"/>
        <v>984</v>
      </c>
      <c r="AW1581" s="83" t="s">
        <v>271</v>
      </c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</row>
    <row r="1582" spans="1:61" ht="15.75">
      <c r="A1582" s="76"/>
      <c r="B1582" s="8">
        <v>2019</v>
      </c>
      <c r="C1582" s="37">
        <v>0</v>
      </c>
      <c r="D1582" s="37">
        <v>0</v>
      </c>
      <c r="E1582" s="37">
        <v>0</v>
      </c>
      <c r="F1582" s="37">
        <v>0</v>
      </c>
      <c r="G1582" s="37">
        <v>0</v>
      </c>
      <c r="H1582" s="37">
        <v>0</v>
      </c>
      <c r="I1582" s="37">
        <v>0</v>
      </c>
      <c r="J1582" s="37">
        <v>0</v>
      </c>
      <c r="K1582" s="37">
        <v>0</v>
      </c>
      <c r="L1582" s="37">
        <v>0</v>
      </c>
      <c r="M1582" s="37">
        <v>0</v>
      </c>
      <c r="N1582" s="37">
        <v>0</v>
      </c>
      <c r="O1582" s="37">
        <v>0</v>
      </c>
      <c r="P1582" s="37">
        <v>0</v>
      </c>
      <c r="Q1582" s="37">
        <v>0</v>
      </c>
      <c r="R1582" s="37">
        <v>0</v>
      </c>
      <c r="S1582" s="37">
        <v>0</v>
      </c>
      <c r="T1582" s="37">
        <v>0</v>
      </c>
      <c r="U1582" s="37">
        <v>0</v>
      </c>
      <c r="V1582" s="37">
        <v>0</v>
      </c>
      <c r="W1582" s="37">
        <v>0</v>
      </c>
      <c r="X1582" s="37">
        <v>0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37">
        <v>0</v>
      </c>
      <c r="AF1582" s="37">
        <v>0</v>
      </c>
      <c r="AG1582" s="37">
        <v>0</v>
      </c>
      <c r="AH1582" s="37">
        <v>0</v>
      </c>
      <c r="AI1582" s="37">
        <v>0</v>
      </c>
      <c r="AJ1582" s="37">
        <v>0</v>
      </c>
      <c r="AK1582" s="37">
        <v>0</v>
      </c>
      <c r="AL1582" s="37">
        <v>0</v>
      </c>
      <c r="AM1582" s="37">
        <v>0</v>
      </c>
      <c r="AN1582" s="37">
        <v>0</v>
      </c>
      <c r="AO1582" s="37">
        <v>0</v>
      </c>
      <c r="AP1582" s="37">
        <v>0</v>
      </c>
      <c r="AQ1582" s="37">
        <v>0</v>
      </c>
      <c r="AR1582" s="37">
        <v>0</v>
      </c>
      <c r="AS1582" s="37">
        <v>0</v>
      </c>
      <c r="AT1582" s="37">
        <v>0</v>
      </c>
      <c r="AU1582" s="37">
        <f t="shared" si="168"/>
        <v>0</v>
      </c>
      <c r="AV1582" s="37">
        <f t="shared" si="168"/>
        <v>0</v>
      </c>
      <c r="AW1582" s="84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</row>
    <row r="1583" spans="1:61" ht="15.75">
      <c r="A1583" s="77"/>
      <c r="B1583" s="8">
        <v>2020</v>
      </c>
      <c r="C1583" s="37">
        <v>0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0</v>
      </c>
      <c r="P1583" s="37"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  <c r="W1583" s="37">
        <v>0</v>
      </c>
      <c r="X1583" s="37">
        <v>0</v>
      </c>
      <c r="Y1583" s="37">
        <v>0</v>
      </c>
      <c r="Z1583" s="37">
        <v>0</v>
      </c>
      <c r="AA1583" s="37">
        <v>0</v>
      </c>
      <c r="AB1583" s="37">
        <v>0</v>
      </c>
      <c r="AC1583" s="37">
        <v>0</v>
      </c>
      <c r="AD1583" s="37">
        <v>0</v>
      </c>
      <c r="AE1583" s="37">
        <v>127</v>
      </c>
      <c r="AF1583" s="37">
        <v>51</v>
      </c>
      <c r="AG1583" s="37">
        <v>0</v>
      </c>
      <c r="AH1583" s="37">
        <v>0</v>
      </c>
      <c r="AI1583" s="37">
        <v>0</v>
      </c>
      <c r="AJ1583" s="37">
        <v>0</v>
      </c>
      <c r="AK1583" s="37">
        <v>0</v>
      </c>
      <c r="AL1583" s="37">
        <v>0</v>
      </c>
      <c r="AM1583" s="37">
        <v>0</v>
      </c>
      <c r="AN1583" s="37">
        <v>0</v>
      </c>
      <c r="AO1583" s="37">
        <v>0</v>
      </c>
      <c r="AP1583" s="37">
        <v>0</v>
      </c>
      <c r="AQ1583" s="37">
        <v>0</v>
      </c>
      <c r="AR1583" s="37">
        <v>0</v>
      </c>
      <c r="AS1583" s="37">
        <v>0</v>
      </c>
      <c r="AT1583" s="37">
        <v>0</v>
      </c>
      <c r="AU1583" s="37">
        <f t="shared" si="168"/>
        <v>127</v>
      </c>
      <c r="AV1583" s="37">
        <f t="shared" si="168"/>
        <v>51</v>
      </c>
      <c r="AW1583" s="85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</row>
    <row r="1584" spans="1:61" ht="15.75">
      <c r="A1584" s="75" t="s">
        <v>80</v>
      </c>
      <c r="B1584" s="8">
        <v>2018</v>
      </c>
      <c r="C1584" s="37">
        <v>0</v>
      </c>
      <c r="D1584" s="37">
        <v>0</v>
      </c>
      <c r="E1584" s="37">
        <v>24314</v>
      </c>
      <c r="F1584" s="37">
        <v>4948</v>
      </c>
      <c r="G1584" s="37">
        <v>2524</v>
      </c>
      <c r="H1584" s="37">
        <v>492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>
        <v>6673</v>
      </c>
      <c r="R1584" s="37">
        <v>1547</v>
      </c>
      <c r="S1584" s="37">
        <v>0</v>
      </c>
      <c r="T1584" s="37">
        <v>0</v>
      </c>
      <c r="U1584" s="37">
        <v>0</v>
      </c>
      <c r="V1584" s="37">
        <v>0</v>
      </c>
      <c r="W1584" s="37">
        <v>0</v>
      </c>
      <c r="X1584" s="37">
        <v>0</v>
      </c>
      <c r="Y1584" s="37">
        <v>0</v>
      </c>
      <c r="Z1584" s="37">
        <v>0</v>
      </c>
      <c r="AA1584" s="37">
        <v>8094</v>
      </c>
      <c r="AB1584" s="37">
        <v>1592</v>
      </c>
      <c r="AC1584" s="37">
        <v>0</v>
      </c>
      <c r="AD1584" s="37">
        <v>0</v>
      </c>
      <c r="AE1584" s="37">
        <v>6206</v>
      </c>
      <c r="AF1584" s="37">
        <v>1591</v>
      </c>
      <c r="AG1584" s="37">
        <v>24220</v>
      </c>
      <c r="AH1584" s="37">
        <v>5144</v>
      </c>
      <c r="AI1584" s="37">
        <v>0</v>
      </c>
      <c r="AJ1584" s="37">
        <v>0</v>
      </c>
      <c r="AK1584" s="37">
        <v>0</v>
      </c>
      <c r="AL1584" s="37">
        <v>0</v>
      </c>
      <c r="AM1584" s="37">
        <v>0</v>
      </c>
      <c r="AN1584" s="37">
        <v>0</v>
      </c>
      <c r="AO1584" s="37">
        <v>0</v>
      </c>
      <c r="AP1584" s="37">
        <v>0</v>
      </c>
      <c r="AQ1584" s="37">
        <v>0</v>
      </c>
      <c r="AR1584" s="37">
        <v>0</v>
      </c>
      <c r="AS1584" s="37">
        <v>0</v>
      </c>
      <c r="AT1584" s="37">
        <v>0</v>
      </c>
      <c r="AU1584" s="37">
        <f t="shared" si="168"/>
        <v>72031</v>
      </c>
      <c r="AV1584" s="37">
        <f t="shared" si="168"/>
        <v>15314</v>
      </c>
      <c r="AW1584" s="83" t="s">
        <v>272</v>
      </c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</row>
    <row r="1585" spans="1:61" ht="15.75">
      <c r="A1585" s="76"/>
      <c r="B1585" s="8">
        <v>2019</v>
      </c>
      <c r="C1585" s="37">
        <v>0</v>
      </c>
      <c r="D1585" s="37">
        <v>0</v>
      </c>
      <c r="E1585" s="37" t="s">
        <v>200</v>
      </c>
      <c r="F1585" s="37" t="s">
        <v>201</v>
      </c>
      <c r="G1585" s="37" t="s">
        <v>202</v>
      </c>
      <c r="H1585" s="37" t="s">
        <v>203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0</v>
      </c>
      <c r="O1585" s="37">
        <v>0</v>
      </c>
      <c r="P1585" s="37">
        <v>0</v>
      </c>
      <c r="Q1585" s="37" t="s">
        <v>204</v>
      </c>
      <c r="R1585" s="37" t="s">
        <v>205</v>
      </c>
      <c r="S1585" s="37">
        <v>0</v>
      </c>
      <c r="T1585" s="37">
        <v>0</v>
      </c>
      <c r="U1585" s="37">
        <v>0</v>
      </c>
      <c r="V1585" s="37">
        <v>0</v>
      </c>
      <c r="W1585" s="37">
        <v>0</v>
      </c>
      <c r="X1585" s="37">
        <v>0</v>
      </c>
      <c r="Y1585" s="37" t="s">
        <v>206</v>
      </c>
      <c r="Z1585" s="37" t="s">
        <v>207</v>
      </c>
      <c r="AA1585" s="37" t="s">
        <v>208</v>
      </c>
      <c r="AB1585" s="37" t="s">
        <v>209</v>
      </c>
      <c r="AC1585" s="37">
        <v>0</v>
      </c>
      <c r="AD1585" s="37">
        <v>0</v>
      </c>
      <c r="AE1585" s="37" t="s">
        <v>210</v>
      </c>
      <c r="AF1585" s="37" t="s">
        <v>211</v>
      </c>
      <c r="AG1585" s="37" t="s">
        <v>212</v>
      </c>
      <c r="AH1585" s="37" t="s">
        <v>213</v>
      </c>
      <c r="AI1585" s="37">
        <v>0</v>
      </c>
      <c r="AJ1585" s="37">
        <v>0</v>
      </c>
      <c r="AK1585" s="37">
        <v>0</v>
      </c>
      <c r="AL1585" s="37">
        <v>0</v>
      </c>
      <c r="AM1585" s="37">
        <v>0</v>
      </c>
      <c r="AN1585" s="37">
        <v>0</v>
      </c>
      <c r="AO1585" s="37">
        <v>0</v>
      </c>
      <c r="AP1585" s="37">
        <v>0</v>
      </c>
      <c r="AQ1585" s="37">
        <v>0</v>
      </c>
      <c r="AR1585" s="37">
        <v>0</v>
      </c>
      <c r="AS1585" s="37">
        <v>0</v>
      </c>
      <c r="AT1585" s="37">
        <v>0</v>
      </c>
      <c r="AU1585" s="37">
        <f t="shared" si="168"/>
        <v>0</v>
      </c>
      <c r="AV1585" s="37">
        <f t="shared" si="168"/>
        <v>0</v>
      </c>
      <c r="AW1585" s="84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</row>
    <row r="1586" spans="1:61" ht="15.75">
      <c r="A1586" s="77"/>
      <c r="B1586" s="8">
        <v>2020</v>
      </c>
      <c r="C1586" s="37">
        <v>40</v>
      </c>
      <c r="D1586" s="37">
        <v>10</v>
      </c>
      <c r="E1586" s="37">
        <v>21380</v>
      </c>
      <c r="F1586" s="37">
        <v>5071</v>
      </c>
      <c r="G1586" s="37">
        <v>2352</v>
      </c>
      <c r="H1586" s="37">
        <v>506</v>
      </c>
      <c r="I1586" s="37">
        <v>0</v>
      </c>
      <c r="J1586" s="37">
        <v>0</v>
      </c>
      <c r="K1586" s="37">
        <v>0</v>
      </c>
      <c r="L1586" s="37">
        <v>0</v>
      </c>
      <c r="M1586" s="37">
        <v>0</v>
      </c>
      <c r="N1586" s="37">
        <v>0</v>
      </c>
      <c r="O1586" s="37">
        <v>0</v>
      </c>
      <c r="P1586" s="37">
        <v>0</v>
      </c>
      <c r="Q1586" s="37">
        <v>4217</v>
      </c>
      <c r="R1586" s="37">
        <v>1157</v>
      </c>
      <c r="S1586" s="37">
        <v>0</v>
      </c>
      <c r="T1586" s="37">
        <v>0</v>
      </c>
      <c r="U1586" s="37">
        <v>0</v>
      </c>
      <c r="V1586" s="37">
        <v>0</v>
      </c>
      <c r="W1586" s="37">
        <v>0</v>
      </c>
      <c r="X1586" s="37">
        <v>0</v>
      </c>
      <c r="Y1586" s="37">
        <v>0</v>
      </c>
      <c r="Z1586" s="37">
        <v>0</v>
      </c>
      <c r="AA1586" s="37">
        <v>10581</v>
      </c>
      <c r="AB1586" s="37">
        <v>2804</v>
      </c>
      <c r="AC1586" s="37">
        <v>0</v>
      </c>
      <c r="AD1586" s="37">
        <v>0</v>
      </c>
      <c r="AE1586" s="37">
        <v>4520</v>
      </c>
      <c r="AF1586" s="37">
        <v>974</v>
      </c>
      <c r="AG1586" s="37">
        <v>23564</v>
      </c>
      <c r="AH1586" s="37">
        <v>5987</v>
      </c>
      <c r="AI1586" s="37">
        <v>0</v>
      </c>
      <c r="AJ1586" s="37">
        <v>0</v>
      </c>
      <c r="AK1586" s="37">
        <v>0</v>
      </c>
      <c r="AL1586" s="37">
        <v>0</v>
      </c>
      <c r="AM1586" s="37">
        <v>260</v>
      </c>
      <c r="AN1586" s="37">
        <v>65</v>
      </c>
      <c r="AO1586" s="37">
        <v>0</v>
      </c>
      <c r="AP1586" s="37">
        <v>0</v>
      </c>
      <c r="AQ1586" s="37">
        <v>0</v>
      </c>
      <c r="AR1586" s="37">
        <v>0</v>
      </c>
      <c r="AS1586" s="37">
        <v>0</v>
      </c>
      <c r="AT1586" s="37">
        <v>0</v>
      </c>
      <c r="AU1586" s="37">
        <f t="shared" si="168"/>
        <v>66914</v>
      </c>
      <c r="AV1586" s="37">
        <f t="shared" si="168"/>
        <v>16574</v>
      </c>
      <c r="AW1586" s="85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</row>
    <row r="1587" spans="1:61" ht="15.75">
      <c r="A1587" s="75" t="s">
        <v>42</v>
      </c>
      <c r="B1587" s="8">
        <v>2018</v>
      </c>
      <c r="C1587" s="37">
        <v>0</v>
      </c>
      <c r="D1587" s="37">
        <v>0</v>
      </c>
      <c r="E1587" s="37">
        <v>0</v>
      </c>
      <c r="F1587" s="37">
        <v>0</v>
      </c>
      <c r="G1587" s="37">
        <v>0</v>
      </c>
      <c r="H1587" s="37">
        <v>0</v>
      </c>
      <c r="I1587" s="37">
        <v>57</v>
      </c>
      <c r="J1587" s="37">
        <v>21</v>
      </c>
      <c r="K1587" s="37">
        <v>0</v>
      </c>
      <c r="L1587" s="37">
        <v>0</v>
      </c>
      <c r="M1587" s="37">
        <v>0</v>
      </c>
      <c r="N1587" s="37">
        <v>0</v>
      </c>
      <c r="O1587" s="37">
        <v>0</v>
      </c>
      <c r="P1587" s="37">
        <v>0</v>
      </c>
      <c r="Q1587" s="37">
        <v>0</v>
      </c>
      <c r="R1587" s="37">
        <v>0</v>
      </c>
      <c r="S1587" s="37">
        <v>0</v>
      </c>
      <c r="T1587" s="37">
        <v>0</v>
      </c>
      <c r="U1587" s="37">
        <v>0</v>
      </c>
      <c r="V1587" s="37">
        <v>0</v>
      </c>
      <c r="W1587" s="37">
        <v>0</v>
      </c>
      <c r="X1587" s="37">
        <v>0</v>
      </c>
      <c r="Y1587" s="37">
        <v>0</v>
      </c>
      <c r="Z1587" s="37">
        <v>0</v>
      </c>
      <c r="AA1587" s="37">
        <v>0</v>
      </c>
      <c r="AB1587" s="37">
        <v>0</v>
      </c>
      <c r="AC1587" s="37">
        <v>0</v>
      </c>
      <c r="AD1587" s="37">
        <v>0</v>
      </c>
      <c r="AE1587" s="37">
        <v>0</v>
      </c>
      <c r="AF1587" s="37">
        <v>0</v>
      </c>
      <c r="AG1587" s="37">
        <v>0</v>
      </c>
      <c r="AH1587" s="37">
        <v>0</v>
      </c>
      <c r="AI1587" s="37">
        <v>0</v>
      </c>
      <c r="AJ1587" s="37">
        <v>0</v>
      </c>
      <c r="AK1587" s="37">
        <v>0</v>
      </c>
      <c r="AL1587" s="37">
        <v>0</v>
      </c>
      <c r="AM1587" s="37">
        <v>0</v>
      </c>
      <c r="AN1587" s="37">
        <v>0</v>
      </c>
      <c r="AO1587" s="37">
        <v>0</v>
      </c>
      <c r="AP1587" s="37">
        <v>0</v>
      </c>
      <c r="AQ1587" s="37">
        <v>0</v>
      </c>
      <c r="AR1587" s="37">
        <v>0</v>
      </c>
      <c r="AS1587" s="37">
        <v>0</v>
      </c>
      <c r="AT1587" s="37">
        <v>0</v>
      </c>
      <c r="AU1587" s="37">
        <f t="shared" si="168"/>
        <v>57</v>
      </c>
      <c r="AV1587" s="37">
        <f t="shared" si="168"/>
        <v>21</v>
      </c>
      <c r="AW1587" s="83" t="s">
        <v>43</v>
      </c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</row>
    <row r="1588" spans="1:61" ht="15.75">
      <c r="A1588" s="76"/>
      <c r="B1588" s="8">
        <v>2019</v>
      </c>
      <c r="C1588" s="37">
        <v>0</v>
      </c>
      <c r="D1588" s="37">
        <v>0</v>
      </c>
      <c r="E1588" s="37">
        <v>0</v>
      </c>
      <c r="F1588" s="37">
        <v>0</v>
      </c>
      <c r="G1588" s="37">
        <v>0</v>
      </c>
      <c r="H1588" s="37">
        <v>0</v>
      </c>
      <c r="I1588" s="37">
        <v>50</v>
      </c>
      <c r="J1588" s="37">
        <v>4</v>
      </c>
      <c r="K1588" s="37">
        <v>0</v>
      </c>
      <c r="L1588" s="37">
        <v>0</v>
      </c>
      <c r="M1588" s="37">
        <v>0</v>
      </c>
      <c r="N1588" s="37">
        <v>0</v>
      </c>
      <c r="O1588" s="37">
        <v>0</v>
      </c>
      <c r="P1588" s="37">
        <v>0</v>
      </c>
      <c r="Q1588" s="37">
        <v>0</v>
      </c>
      <c r="R1588" s="37">
        <v>0</v>
      </c>
      <c r="S1588" s="37">
        <v>0</v>
      </c>
      <c r="T1588" s="37">
        <v>0</v>
      </c>
      <c r="U1588" s="37">
        <v>0</v>
      </c>
      <c r="V1588" s="37">
        <v>0</v>
      </c>
      <c r="W1588" s="37">
        <v>0</v>
      </c>
      <c r="X1588" s="37">
        <v>0</v>
      </c>
      <c r="Y1588" s="37">
        <v>0</v>
      </c>
      <c r="Z1588" s="37">
        <v>0</v>
      </c>
      <c r="AA1588" s="37">
        <v>0</v>
      </c>
      <c r="AB1588" s="37">
        <v>0</v>
      </c>
      <c r="AC1588" s="37">
        <v>0</v>
      </c>
      <c r="AD1588" s="37">
        <v>0</v>
      </c>
      <c r="AE1588" s="37">
        <v>0</v>
      </c>
      <c r="AF1588" s="37">
        <v>0</v>
      </c>
      <c r="AG1588" s="37">
        <v>0</v>
      </c>
      <c r="AH1588" s="37">
        <v>0</v>
      </c>
      <c r="AI1588" s="37">
        <v>0</v>
      </c>
      <c r="AJ1588" s="37">
        <v>0</v>
      </c>
      <c r="AK1588" s="37">
        <v>0</v>
      </c>
      <c r="AL1588" s="37">
        <v>0</v>
      </c>
      <c r="AM1588" s="37">
        <v>0</v>
      </c>
      <c r="AN1588" s="37">
        <v>0</v>
      </c>
      <c r="AO1588" s="37">
        <v>0</v>
      </c>
      <c r="AP1588" s="37">
        <v>0</v>
      </c>
      <c r="AQ1588" s="37">
        <v>0</v>
      </c>
      <c r="AR1588" s="37">
        <v>0</v>
      </c>
      <c r="AS1588" s="37">
        <v>0</v>
      </c>
      <c r="AT1588" s="37">
        <v>0</v>
      </c>
      <c r="AU1588" s="37">
        <f t="shared" si="168"/>
        <v>50</v>
      </c>
      <c r="AV1588" s="37">
        <f t="shared" si="168"/>
        <v>4</v>
      </c>
      <c r="AW1588" s="84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</row>
    <row r="1589" spans="1:61" ht="15.75">
      <c r="A1589" s="77"/>
      <c r="B1589" s="8">
        <v>2020</v>
      </c>
      <c r="C1589" s="37">
        <v>0</v>
      </c>
      <c r="D1589" s="37">
        <v>0</v>
      </c>
      <c r="E1589" s="37">
        <v>0</v>
      </c>
      <c r="F1589" s="37">
        <v>0</v>
      </c>
      <c r="G1589" s="37">
        <v>0</v>
      </c>
      <c r="H1589" s="37">
        <v>0</v>
      </c>
      <c r="I1589" s="37">
        <v>50</v>
      </c>
      <c r="J1589" s="37">
        <v>4</v>
      </c>
      <c r="K1589" s="37">
        <v>0</v>
      </c>
      <c r="L1589" s="37">
        <v>0</v>
      </c>
      <c r="M1589" s="37">
        <v>0</v>
      </c>
      <c r="N1589" s="37">
        <v>0</v>
      </c>
      <c r="O1589" s="37">
        <v>0</v>
      </c>
      <c r="P1589" s="37">
        <v>0</v>
      </c>
      <c r="Q1589" s="37">
        <v>0</v>
      </c>
      <c r="R1589" s="37">
        <v>0</v>
      </c>
      <c r="S1589" s="37">
        <v>0</v>
      </c>
      <c r="T1589" s="37">
        <v>0</v>
      </c>
      <c r="U1589" s="37">
        <v>0</v>
      </c>
      <c r="V1589" s="37">
        <v>0</v>
      </c>
      <c r="W1589" s="37">
        <v>0</v>
      </c>
      <c r="X1589" s="37">
        <v>0</v>
      </c>
      <c r="Y1589" s="37">
        <v>0</v>
      </c>
      <c r="Z1589" s="37">
        <v>0</v>
      </c>
      <c r="AA1589" s="37">
        <v>0</v>
      </c>
      <c r="AB1589" s="37">
        <v>0</v>
      </c>
      <c r="AC1589" s="37">
        <v>0</v>
      </c>
      <c r="AD1589" s="37">
        <v>0</v>
      </c>
      <c r="AE1589" s="37">
        <v>0</v>
      </c>
      <c r="AF1589" s="37">
        <v>0</v>
      </c>
      <c r="AG1589" s="37">
        <v>0</v>
      </c>
      <c r="AH1589" s="37">
        <v>0</v>
      </c>
      <c r="AI1589" s="37">
        <v>0</v>
      </c>
      <c r="AJ1589" s="37">
        <v>0</v>
      </c>
      <c r="AK1589" s="37">
        <v>0</v>
      </c>
      <c r="AL1589" s="37">
        <v>0</v>
      </c>
      <c r="AM1589" s="37">
        <v>0</v>
      </c>
      <c r="AN1589" s="37">
        <v>0</v>
      </c>
      <c r="AO1589" s="37">
        <v>0</v>
      </c>
      <c r="AP1589" s="37">
        <v>0</v>
      </c>
      <c r="AQ1589" s="37">
        <v>0</v>
      </c>
      <c r="AR1589" s="37">
        <v>0</v>
      </c>
      <c r="AS1589" s="37">
        <v>0</v>
      </c>
      <c r="AT1589" s="37">
        <v>0</v>
      </c>
      <c r="AU1589" s="37">
        <f t="shared" si="168"/>
        <v>50</v>
      </c>
      <c r="AV1589" s="37">
        <f t="shared" si="168"/>
        <v>4</v>
      </c>
      <c r="AW1589" s="85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</row>
    <row r="1590" spans="1:61" ht="15.75">
      <c r="A1590" s="75" t="s">
        <v>44</v>
      </c>
      <c r="B1590" s="8">
        <v>2018</v>
      </c>
      <c r="C1590" s="37">
        <v>11203</v>
      </c>
      <c r="D1590" s="37">
        <v>2748.7040000000002</v>
      </c>
      <c r="E1590" s="37">
        <v>56459</v>
      </c>
      <c r="F1590" s="37">
        <v>14651.049000000001</v>
      </c>
      <c r="G1590" s="37">
        <v>5759</v>
      </c>
      <c r="H1590" s="37">
        <v>1609.405</v>
      </c>
      <c r="I1590" s="37">
        <v>9526</v>
      </c>
      <c r="J1590" s="37">
        <v>2022.5240000000001</v>
      </c>
      <c r="K1590" s="37">
        <v>0</v>
      </c>
      <c r="L1590" s="37">
        <v>0</v>
      </c>
      <c r="M1590" s="37">
        <v>0</v>
      </c>
      <c r="N1590" s="37">
        <v>0</v>
      </c>
      <c r="O1590" s="37">
        <v>29</v>
      </c>
      <c r="P1590" s="37">
        <v>11.319000000000001</v>
      </c>
      <c r="Q1590" s="37">
        <v>15178</v>
      </c>
      <c r="R1590" s="37">
        <v>4325.8670000000002</v>
      </c>
      <c r="S1590" s="37">
        <v>0</v>
      </c>
      <c r="T1590" s="37">
        <v>0</v>
      </c>
      <c r="U1590" s="37">
        <v>11</v>
      </c>
      <c r="V1590" s="37">
        <v>2.7930000000000001</v>
      </c>
      <c r="W1590" s="37">
        <v>594</v>
      </c>
      <c r="X1590" s="37">
        <v>116.816</v>
      </c>
      <c r="Y1590" s="37">
        <v>12488</v>
      </c>
      <c r="Z1590" s="37">
        <v>3028.739</v>
      </c>
      <c r="AA1590" s="37">
        <v>24474</v>
      </c>
      <c r="AB1590" s="37">
        <v>5557.7759999999998</v>
      </c>
      <c r="AC1590" s="37">
        <v>0</v>
      </c>
      <c r="AD1590" s="37">
        <v>0</v>
      </c>
      <c r="AE1590" s="37">
        <v>0</v>
      </c>
      <c r="AF1590" s="37">
        <v>0</v>
      </c>
      <c r="AG1590" s="37">
        <v>32102</v>
      </c>
      <c r="AH1590" s="37">
        <v>8466.0239999999994</v>
      </c>
      <c r="AI1590" s="37">
        <v>52175</v>
      </c>
      <c r="AJ1590" s="37">
        <v>12494.069000000001</v>
      </c>
      <c r="AK1590" s="37">
        <v>100</v>
      </c>
      <c r="AL1590" s="37">
        <v>13.573</v>
      </c>
      <c r="AM1590" s="37">
        <v>0</v>
      </c>
      <c r="AN1590" s="37">
        <v>0</v>
      </c>
      <c r="AO1590" s="37">
        <v>58</v>
      </c>
      <c r="AP1590" s="37">
        <v>24.99</v>
      </c>
      <c r="AQ1590" s="37">
        <v>29</v>
      </c>
      <c r="AR1590" s="37">
        <v>5.0470000000000006</v>
      </c>
      <c r="AS1590" s="37">
        <v>0</v>
      </c>
      <c r="AT1590" s="37">
        <v>0</v>
      </c>
      <c r="AU1590" s="37">
        <f t="shared" si="168"/>
        <v>220185</v>
      </c>
      <c r="AV1590" s="37">
        <f t="shared" si="168"/>
        <v>55078.695</v>
      </c>
      <c r="AW1590" s="83" t="s">
        <v>273</v>
      </c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</row>
    <row r="1591" spans="1:61" ht="15.75">
      <c r="A1591" s="76"/>
      <c r="B1591" s="8">
        <v>2019</v>
      </c>
      <c r="C1591" s="37">
        <v>6791</v>
      </c>
      <c r="D1591" s="37">
        <v>3562.8919999999998</v>
      </c>
      <c r="E1591" s="37">
        <v>32888</v>
      </c>
      <c r="F1591" s="37">
        <v>13041.513999999999</v>
      </c>
      <c r="G1591" s="37">
        <v>2049</v>
      </c>
      <c r="H1591" s="37">
        <v>906.56399999999996</v>
      </c>
      <c r="I1591" s="37">
        <v>3681</v>
      </c>
      <c r="J1591" s="37">
        <v>1790.1879999999999</v>
      </c>
      <c r="K1591" s="37">
        <v>0</v>
      </c>
      <c r="L1591" s="37">
        <v>0</v>
      </c>
      <c r="M1591" s="37">
        <v>0</v>
      </c>
      <c r="N1591" s="37">
        <v>0</v>
      </c>
      <c r="O1591" s="37">
        <v>26</v>
      </c>
      <c r="P1591" s="37">
        <v>10.664</v>
      </c>
      <c r="Q1591" s="37">
        <v>22276</v>
      </c>
      <c r="R1591" s="37">
        <v>6003.5219999999999</v>
      </c>
      <c r="S1591" s="37">
        <v>118</v>
      </c>
      <c r="T1591" s="37">
        <v>107.446</v>
      </c>
      <c r="U1591" s="37">
        <v>30033</v>
      </c>
      <c r="V1591" s="37">
        <v>14392.99</v>
      </c>
      <c r="W1591" s="37">
        <v>0</v>
      </c>
      <c r="X1591" s="37">
        <v>0</v>
      </c>
      <c r="Y1591" s="37">
        <v>20806</v>
      </c>
      <c r="Z1591" s="37">
        <v>7976.3620000000001</v>
      </c>
      <c r="AA1591" s="37">
        <v>6875</v>
      </c>
      <c r="AB1591" s="37">
        <v>2845.18</v>
      </c>
      <c r="AC1591" s="37">
        <v>20</v>
      </c>
      <c r="AD1591" s="37">
        <v>41.725999999999999</v>
      </c>
      <c r="AE1591" s="37">
        <v>0</v>
      </c>
      <c r="AF1591" s="37">
        <v>0</v>
      </c>
      <c r="AG1591" s="37">
        <v>12658</v>
      </c>
      <c r="AH1591" s="37">
        <v>4564.5020000000004</v>
      </c>
      <c r="AI1591" s="37">
        <v>75921</v>
      </c>
      <c r="AJ1591" s="37">
        <v>27418.941999999999</v>
      </c>
      <c r="AK1591" s="37">
        <v>326</v>
      </c>
      <c r="AL1591" s="37">
        <v>505.11399999999998</v>
      </c>
      <c r="AM1591" s="37">
        <v>0</v>
      </c>
      <c r="AN1591" s="37">
        <v>0</v>
      </c>
      <c r="AO1591" s="37">
        <v>0</v>
      </c>
      <c r="AP1591" s="37">
        <v>0</v>
      </c>
      <c r="AQ1591" s="37">
        <v>0</v>
      </c>
      <c r="AR1591" s="37">
        <v>0</v>
      </c>
      <c r="AS1591" s="37">
        <v>0</v>
      </c>
      <c r="AT1591" s="37">
        <v>0</v>
      </c>
      <c r="AU1591" s="37">
        <f t="shared" si="168"/>
        <v>214468</v>
      </c>
      <c r="AV1591" s="37">
        <f t="shared" si="168"/>
        <v>83167.606</v>
      </c>
      <c r="AW1591" s="84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</row>
    <row r="1592" spans="1:61" ht="15.75">
      <c r="A1592" s="77"/>
      <c r="B1592" s="8">
        <v>2020</v>
      </c>
      <c r="C1592" s="37">
        <v>2610</v>
      </c>
      <c r="D1592" s="37">
        <v>1867</v>
      </c>
      <c r="E1592" s="37">
        <v>52166</v>
      </c>
      <c r="F1592" s="37">
        <v>22300</v>
      </c>
      <c r="G1592" s="37">
        <v>5514</v>
      </c>
      <c r="H1592" s="37">
        <v>2514</v>
      </c>
      <c r="I1592" s="37">
        <v>0</v>
      </c>
      <c r="J1592" s="37">
        <v>0</v>
      </c>
      <c r="K1592" s="37">
        <v>0</v>
      </c>
      <c r="L1592" s="37">
        <v>0</v>
      </c>
      <c r="M1592" s="37">
        <v>0</v>
      </c>
      <c r="N1592" s="37">
        <v>0</v>
      </c>
      <c r="O1592" s="37">
        <v>0</v>
      </c>
      <c r="P1592" s="37">
        <v>0</v>
      </c>
      <c r="Q1592" s="37">
        <v>11215</v>
      </c>
      <c r="R1592" s="37">
        <v>8285</v>
      </c>
      <c r="S1592" s="37">
        <v>8</v>
      </c>
      <c r="T1592" s="37">
        <v>3</v>
      </c>
      <c r="U1592" s="37">
        <v>10597</v>
      </c>
      <c r="V1592" s="37">
        <v>4301</v>
      </c>
      <c r="W1592" s="37">
        <v>1256</v>
      </c>
      <c r="X1592" s="37">
        <v>491</v>
      </c>
      <c r="Y1592" s="37">
        <v>29626</v>
      </c>
      <c r="Z1592" s="37">
        <v>11962</v>
      </c>
      <c r="AA1592" s="37">
        <v>22282</v>
      </c>
      <c r="AB1592" s="37">
        <v>9235</v>
      </c>
      <c r="AC1592" s="37">
        <v>24</v>
      </c>
      <c r="AD1592" s="37">
        <v>21</v>
      </c>
      <c r="AE1592" s="37">
        <v>0</v>
      </c>
      <c r="AF1592" s="37">
        <v>0</v>
      </c>
      <c r="AG1592" s="37">
        <v>18249</v>
      </c>
      <c r="AH1592" s="37">
        <v>8043</v>
      </c>
      <c r="AI1592" s="37">
        <v>37171</v>
      </c>
      <c r="AJ1592" s="37">
        <v>15061</v>
      </c>
      <c r="AK1592" s="37">
        <v>0</v>
      </c>
      <c r="AL1592" s="37">
        <v>0</v>
      </c>
      <c r="AM1592" s="37">
        <v>0</v>
      </c>
      <c r="AN1592" s="37">
        <v>0</v>
      </c>
      <c r="AO1592" s="37">
        <v>0</v>
      </c>
      <c r="AP1592" s="37">
        <v>0</v>
      </c>
      <c r="AQ1592" s="37">
        <v>150</v>
      </c>
      <c r="AR1592" s="37">
        <v>96</v>
      </c>
      <c r="AS1592" s="37">
        <v>0</v>
      </c>
      <c r="AT1592" s="37">
        <v>0</v>
      </c>
      <c r="AU1592" s="37">
        <f t="shared" si="168"/>
        <v>190868</v>
      </c>
      <c r="AV1592" s="37">
        <f t="shared" si="168"/>
        <v>84179</v>
      </c>
      <c r="AW1592" s="85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</row>
    <row r="1593" spans="1:61" ht="15.75">
      <c r="A1593" s="75" t="s">
        <v>45</v>
      </c>
      <c r="B1593" s="8">
        <v>2018</v>
      </c>
      <c r="C1593" s="37">
        <v>0</v>
      </c>
      <c r="D1593" s="37">
        <v>0</v>
      </c>
      <c r="E1593" s="37">
        <v>656</v>
      </c>
      <c r="F1593" s="37">
        <v>213</v>
      </c>
      <c r="G1593" s="37">
        <v>0</v>
      </c>
      <c r="H1593" s="37">
        <v>0</v>
      </c>
      <c r="I1593" s="37">
        <v>0</v>
      </c>
      <c r="J1593" s="37">
        <v>0</v>
      </c>
      <c r="K1593" s="37">
        <v>8</v>
      </c>
      <c r="L1593" s="37">
        <v>24</v>
      </c>
      <c r="M1593" s="37">
        <v>0</v>
      </c>
      <c r="N1593" s="37">
        <v>0</v>
      </c>
      <c r="O1593" s="37">
        <v>0</v>
      </c>
      <c r="P1593" s="37">
        <v>0</v>
      </c>
      <c r="Q1593" s="37">
        <v>312</v>
      </c>
      <c r="R1593" s="37">
        <v>74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  <c r="X1593" s="37">
        <v>0</v>
      </c>
      <c r="Y1593" s="37">
        <v>0</v>
      </c>
      <c r="Z1593" s="37">
        <v>0</v>
      </c>
      <c r="AA1593" s="37">
        <v>0</v>
      </c>
      <c r="AB1593" s="37">
        <v>0</v>
      </c>
      <c r="AC1593" s="37">
        <v>0</v>
      </c>
      <c r="AD1593" s="37">
        <v>0</v>
      </c>
      <c r="AE1593" s="37">
        <v>0</v>
      </c>
      <c r="AF1593" s="37">
        <v>0</v>
      </c>
      <c r="AG1593" s="37">
        <v>0</v>
      </c>
      <c r="AH1593" s="37">
        <v>0</v>
      </c>
      <c r="AI1593" s="37">
        <v>0</v>
      </c>
      <c r="AJ1593" s="37">
        <v>0</v>
      </c>
      <c r="AK1593" s="37">
        <v>0</v>
      </c>
      <c r="AL1593" s="37">
        <v>0</v>
      </c>
      <c r="AM1593" s="37">
        <v>0</v>
      </c>
      <c r="AN1593" s="37">
        <v>0</v>
      </c>
      <c r="AO1593" s="37">
        <v>0</v>
      </c>
      <c r="AP1593" s="37">
        <v>0</v>
      </c>
      <c r="AQ1593" s="37">
        <v>8479</v>
      </c>
      <c r="AR1593" s="37">
        <v>1566</v>
      </c>
      <c r="AS1593" s="37">
        <v>0</v>
      </c>
      <c r="AT1593" s="37">
        <v>0</v>
      </c>
      <c r="AU1593" s="37">
        <f t="shared" si="168"/>
        <v>9455</v>
      </c>
      <c r="AV1593" s="37">
        <f t="shared" si="168"/>
        <v>1877</v>
      </c>
      <c r="AW1593" s="83" t="s">
        <v>274</v>
      </c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</row>
    <row r="1594" spans="1:61" ht="15.75">
      <c r="A1594" s="76"/>
      <c r="B1594" s="8">
        <v>2019</v>
      </c>
      <c r="C1594" s="37">
        <v>0</v>
      </c>
      <c r="D1594" s="37">
        <v>0</v>
      </c>
      <c r="E1594" s="37">
        <v>661</v>
      </c>
      <c r="F1594" s="37">
        <v>328</v>
      </c>
      <c r="G1594" s="37">
        <v>24</v>
      </c>
      <c r="H1594" s="37">
        <v>14</v>
      </c>
      <c r="I1594" s="37">
        <v>0</v>
      </c>
      <c r="J1594" s="37">
        <v>0</v>
      </c>
      <c r="K1594" s="37">
        <v>42</v>
      </c>
      <c r="L1594" s="37">
        <v>91</v>
      </c>
      <c r="M1594" s="37">
        <v>0</v>
      </c>
      <c r="N1594" s="37">
        <v>0</v>
      </c>
      <c r="O1594" s="37">
        <v>0</v>
      </c>
      <c r="P1594" s="37">
        <v>0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2</v>
      </c>
      <c r="AB1594" s="37">
        <v>4</v>
      </c>
      <c r="AC1594" s="37">
        <v>0</v>
      </c>
      <c r="AD1594" s="37">
        <v>0</v>
      </c>
      <c r="AE1594" s="37">
        <v>281</v>
      </c>
      <c r="AF1594" s="37">
        <v>144</v>
      </c>
      <c r="AG1594" s="37">
        <v>0</v>
      </c>
      <c r="AH1594" s="37">
        <v>0</v>
      </c>
      <c r="AI1594" s="37">
        <v>0</v>
      </c>
      <c r="AJ1594" s="37">
        <v>0</v>
      </c>
      <c r="AK1594" s="37">
        <v>0</v>
      </c>
      <c r="AL1594" s="37">
        <v>0</v>
      </c>
      <c r="AM1594" s="37">
        <v>0</v>
      </c>
      <c r="AN1594" s="37">
        <v>0</v>
      </c>
      <c r="AO1594" s="37">
        <v>0</v>
      </c>
      <c r="AP1594" s="37">
        <v>0</v>
      </c>
      <c r="AQ1594" s="37">
        <v>24874</v>
      </c>
      <c r="AR1594" s="37">
        <v>4964</v>
      </c>
      <c r="AS1594" s="37">
        <v>0</v>
      </c>
      <c r="AT1594" s="37">
        <v>0</v>
      </c>
      <c r="AU1594" s="37">
        <f t="shared" si="168"/>
        <v>25884</v>
      </c>
      <c r="AV1594" s="37">
        <f t="shared" si="168"/>
        <v>5545</v>
      </c>
      <c r="AW1594" s="84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</row>
    <row r="1595" spans="1:61" ht="15.75">
      <c r="A1595" s="77"/>
      <c r="B1595" s="8">
        <v>2020</v>
      </c>
      <c r="C1595" s="37">
        <v>0</v>
      </c>
      <c r="D1595" s="37">
        <v>0</v>
      </c>
      <c r="E1595" s="37">
        <v>0</v>
      </c>
      <c r="F1595" s="37">
        <v>0</v>
      </c>
      <c r="G1595" s="37">
        <v>30</v>
      </c>
      <c r="H1595" s="37">
        <v>20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73</v>
      </c>
      <c r="R1595" s="37">
        <v>47</v>
      </c>
      <c r="S1595" s="37">
        <v>0</v>
      </c>
      <c r="T1595" s="37">
        <v>0</v>
      </c>
      <c r="U1595" s="37">
        <v>0</v>
      </c>
      <c r="V1595" s="37">
        <v>0</v>
      </c>
      <c r="W1595" s="37">
        <v>0</v>
      </c>
      <c r="X1595" s="37">
        <v>0</v>
      </c>
      <c r="Y1595" s="37">
        <v>0</v>
      </c>
      <c r="Z1595" s="37">
        <v>0</v>
      </c>
      <c r="AA1595" s="37">
        <v>140</v>
      </c>
      <c r="AB1595" s="37">
        <v>56</v>
      </c>
      <c r="AC1595" s="37">
        <v>0</v>
      </c>
      <c r="AD1595" s="37">
        <v>0</v>
      </c>
      <c r="AE1595" s="37">
        <v>432</v>
      </c>
      <c r="AF1595" s="37">
        <v>241</v>
      </c>
      <c r="AG1595" s="37">
        <v>1</v>
      </c>
      <c r="AH1595" s="37">
        <v>2</v>
      </c>
      <c r="AI1595" s="37">
        <v>0</v>
      </c>
      <c r="AJ1595" s="37">
        <v>0</v>
      </c>
      <c r="AK1595" s="37">
        <v>0</v>
      </c>
      <c r="AL1595" s="37">
        <v>0</v>
      </c>
      <c r="AM1595" s="37">
        <v>0</v>
      </c>
      <c r="AN1595" s="37">
        <v>0</v>
      </c>
      <c r="AO1595" s="37">
        <v>0</v>
      </c>
      <c r="AP1595" s="37">
        <v>0</v>
      </c>
      <c r="AQ1595" s="37">
        <v>8649</v>
      </c>
      <c r="AR1595" s="37">
        <v>1950</v>
      </c>
      <c r="AS1595" s="37">
        <v>0</v>
      </c>
      <c r="AT1595" s="37">
        <v>0</v>
      </c>
      <c r="AU1595" s="37">
        <f t="shared" si="168"/>
        <v>9325</v>
      </c>
      <c r="AV1595" s="37">
        <f t="shared" si="168"/>
        <v>2316</v>
      </c>
      <c r="AW1595" s="85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</row>
    <row r="1596" spans="1:61" ht="15.75">
      <c r="A1596" s="75" t="s">
        <v>46</v>
      </c>
      <c r="B1596" s="8">
        <v>2018</v>
      </c>
      <c r="C1596" s="37">
        <v>0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0</v>
      </c>
      <c r="J1596" s="3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  <c r="AB1596" s="37">
        <v>0</v>
      </c>
      <c r="AC1596" s="37">
        <v>0</v>
      </c>
      <c r="AD1596" s="37">
        <v>0</v>
      </c>
      <c r="AE1596" s="37">
        <v>0</v>
      </c>
      <c r="AF1596" s="37">
        <v>0</v>
      </c>
      <c r="AG1596" s="37">
        <v>0</v>
      </c>
      <c r="AH1596" s="37">
        <v>0</v>
      </c>
      <c r="AI1596" s="37">
        <v>0</v>
      </c>
      <c r="AJ1596" s="37">
        <v>0</v>
      </c>
      <c r="AK1596" s="37">
        <v>0</v>
      </c>
      <c r="AL1596" s="37">
        <v>0</v>
      </c>
      <c r="AM1596" s="37">
        <v>0</v>
      </c>
      <c r="AN1596" s="37">
        <v>0</v>
      </c>
      <c r="AO1596" s="37">
        <v>0</v>
      </c>
      <c r="AP1596" s="37">
        <v>0</v>
      </c>
      <c r="AQ1596" s="37">
        <v>0</v>
      </c>
      <c r="AR1596" s="37">
        <v>0</v>
      </c>
      <c r="AS1596" s="37">
        <v>0</v>
      </c>
      <c r="AT1596" s="37">
        <v>0</v>
      </c>
      <c r="AU1596" s="37">
        <f t="shared" si="168"/>
        <v>0</v>
      </c>
      <c r="AV1596" s="37">
        <f t="shared" si="168"/>
        <v>0</v>
      </c>
      <c r="AW1596" s="83" t="s">
        <v>275</v>
      </c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</row>
    <row r="1597" spans="1:61" ht="15.75">
      <c r="A1597" s="76"/>
      <c r="B1597" s="8">
        <v>2019</v>
      </c>
      <c r="C1597" s="37">
        <v>0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0</v>
      </c>
      <c r="J1597" s="3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  <c r="W1597" s="37">
        <v>0</v>
      </c>
      <c r="X1597" s="37">
        <v>0</v>
      </c>
      <c r="Y1597" s="37">
        <v>0</v>
      </c>
      <c r="Z1597" s="37">
        <v>0</v>
      </c>
      <c r="AA1597" s="37">
        <v>0</v>
      </c>
      <c r="AB1597" s="37">
        <v>0</v>
      </c>
      <c r="AC1597" s="37">
        <v>0</v>
      </c>
      <c r="AD1597" s="37">
        <v>0</v>
      </c>
      <c r="AE1597" s="37">
        <v>0</v>
      </c>
      <c r="AF1597" s="37">
        <v>0</v>
      </c>
      <c r="AG1597" s="37">
        <v>0</v>
      </c>
      <c r="AH1597" s="37">
        <v>0</v>
      </c>
      <c r="AI1597" s="37">
        <v>0</v>
      </c>
      <c r="AJ1597" s="37">
        <v>0</v>
      </c>
      <c r="AK1597" s="37">
        <v>0</v>
      </c>
      <c r="AL1597" s="37">
        <v>0</v>
      </c>
      <c r="AM1597" s="37">
        <v>0</v>
      </c>
      <c r="AN1597" s="37">
        <v>0</v>
      </c>
      <c r="AO1597" s="37">
        <v>0</v>
      </c>
      <c r="AP1597" s="37">
        <v>0</v>
      </c>
      <c r="AQ1597" s="37">
        <v>0</v>
      </c>
      <c r="AR1597" s="37">
        <v>0</v>
      </c>
      <c r="AS1597" s="37">
        <v>0</v>
      </c>
      <c r="AT1597" s="37">
        <v>0</v>
      </c>
      <c r="AU1597" s="37">
        <f t="shared" si="168"/>
        <v>0</v>
      </c>
      <c r="AV1597" s="37">
        <f t="shared" si="168"/>
        <v>0</v>
      </c>
      <c r="AW1597" s="84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</row>
    <row r="1598" spans="1:61" ht="15.75">
      <c r="A1598" s="77"/>
      <c r="B1598" s="8">
        <v>2020</v>
      </c>
      <c r="C1598" s="37">
        <v>0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0</v>
      </c>
      <c r="P1598" s="37">
        <v>0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  <c r="AB1598" s="37">
        <v>0</v>
      </c>
      <c r="AC1598" s="37">
        <v>0</v>
      </c>
      <c r="AD1598" s="37">
        <v>0</v>
      </c>
      <c r="AE1598" s="37">
        <v>0</v>
      </c>
      <c r="AF1598" s="37">
        <v>0</v>
      </c>
      <c r="AG1598" s="37">
        <v>0</v>
      </c>
      <c r="AH1598" s="37">
        <v>0</v>
      </c>
      <c r="AI1598" s="37">
        <v>0</v>
      </c>
      <c r="AJ1598" s="37">
        <v>0</v>
      </c>
      <c r="AK1598" s="37">
        <v>0</v>
      </c>
      <c r="AL1598" s="37">
        <v>0</v>
      </c>
      <c r="AM1598" s="37">
        <v>0</v>
      </c>
      <c r="AN1598" s="37">
        <v>0</v>
      </c>
      <c r="AO1598" s="37">
        <v>0</v>
      </c>
      <c r="AP1598" s="37">
        <v>0</v>
      </c>
      <c r="AQ1598" s="37">
        <v>0</v>
      </c>
      <c r="AR1598" s="37">
        <v>0</v>
      </c>
      <c r="AS1598" s="37">
        <v>0</v>
      </c>
      <c r="AT1598" s="37">
        <v>0</v>
      </c>
      <c r="AU1598" s="37">
        <f t="shared" si="168"/>
        <v>0</v>
      </c>
      <c r="AV1598" s="37">
        <f t="shared" si="168"/>
        <v>0</v>
      </c>
      <c r="AW1598" s="85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</row>
    <row r="1599" spans="1:61" ht="15.75">
      <c r="A1599" s="75" t="s">
        <v>47</v>
      </c>
      <c r="B1599" s="8">
        <v>2018</v>
      </c>
      <c r="C1599" s="37">
        <v>0</v>
      </c>
      <c r="D1599" s="37">
        <v>0</v>
      </c>
      <c r="E1599" s="37">
        <v>0</v>
      </c>
      <c r="F1599" s="37">
        <v>0</v>
      </c>
      <c r="G1599" s="37">
        <v>54</v>
      </c>
      <c r="H1599" s="37">
        <v>27</v>
      </c>
      <c r="I1599" s="37">
        <v>0</v>
      </c>
      <c r="J1599" s="3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0</v>
      </c>
      <c r="Y1599" s="37">
        <v>0</v>
      </c>
      <c r="Z1599" s="37">
        <v>0</v>
      </c>
      <c r="AA1599" s="37">
        <v>217</v>
      </c>
      <c r="AB1599" s="37">
        <v>18</v>
      </c>
      <c r="AC1599" s="37">
        <v>0</v>
      </c>
      <c r="AD1599" s="37">
        <v>0</v>
      </c>
      <c r="AE1599" s="37">
        <v>0</v>
      </c>
      <c r="AF1599" s="37">
        <v>0</v>
      </c>
      <c r="AG1599" s="37">
        <v>288</v>
      </c>
      <c r="AH1599" s="37">
        <v>89</v>
      </c>
      <c r="AI1599" s="37">
        <v>0</v>
      </c>
      <c r="AJ1599" s="37">
        <v>0</v>
      </c>
      <c r="AK1599" s="37">
        <v>0</v>
      </c>
      <c r="AL1599" s="37">
        <v>0</v>
      </c>
      <c r="AM1599" s="37">
        <v>0</v>
      </c>
      <c r="AN1599" s="37">
        <v>0</v>
      </c>
      <c r="AO1599" s="37">
        <v>0</v>
      </c>
      <c r="AP1599" s="37">
        <v>0</v>
      </c>
      <c r="AQ1599" s="37">
        <v>0</v>
      </c>
      <c r="AR1599" s="37">
        <v>0</v>
      </c>
      <c r="AS1599" s="37">
        <v>0</v>
      </c>
      <c r="AT1599" s="37">
        <v>0</v>
      </c>
      <c r="AU1599" s="37">
        <f t="shared" si="168"/>
        <v>559</v>
      </c>
      <c r="AV1599" s="37">
        <f t="shared" si="168"/>
        <v>134</v>
      </c>
      <c r="AW1599" s="83" t="s">
        <v>48</v>
      </c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</row>
    <row r="1600" spans="1:61" ht="15.75">
      <c r="A1600" s="76"/>
      <c r="B1600" s="8">
        <v>2019</v>
      </c>
      <c r="C1600" s="37">
        <v>0</v>
      </c>
      <c r="D1600" s="37">
        <v>0</v>
      </c>
      <c r="E1600" s="37">
        <v>0</v>
      </c>
      <c r="F1600" s="37">
        <v>0</v>
      </c>
      <c r="G1600" s="37">
        <v>0</v>
      </c>
      <c r="H1600" s="37">
        <v>0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0</v>
      </c>
      <c r="P1600" s="37">
        <v>0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  <c r="AA1600" s="37">
        <v>0</v>
      </c>
      <c r="AB1600" s="37">
        <v>0</v>
      </c>
      <c r="AC1600" s="37">
        <v>0</v>
      </c>
      <c r="AD1600" s="37">
        <v>0</v>
      </c>
      <c r="AE1600" s="37">
        <v>0</v>
      </c>
      <c r="AF1600" s="37">
        <v>0</v>
      </c>
      <c r="AG1600" s="37">
        <v>160</v>
      </c>
      <c r="AH1600" s="37">
        <v>49</v>
      </c>
      <c r="AI1600" s="37">
        <v>0</v>
      </c>
      <c r="AJ1600" s="37">
        <v>0</v>
      </c>
      <c r="AK1600" s="37">
        <v>0</v>
      </c>
      <c r="AL1600" s="37">
        <v>0</v>
      </c>
      <c r="AM1600" s="37">
        <v>0</v>
      </c>
      <c r="AN1600" s="37">
        <v>0</v>
      </c>
      <c r="AO1600" s="37">
        <v>0</v>
      </c>
      <c r="AP1600" s="37">
        <v>0</v>
      </c>
      <c r="AQ1600" s="37">
        <v>0</v>
      </c>
      <c r="AR1600" s="37">
        <v>0</v>
      </c>
      <c r="AS1600" s="37">
        <v>0</v>
      </c>
      <c r="AT1600" s="37">
        <v>0</v>
      </c>
      <c r="AU1600" s="37">
        <f t="shared" si="168"/>
        <v>160</v>
      </c>
      <c r="AV1600" s="37">
        <f t="shared" si="168"/>
        <v>49</v>
      </c>
      <c r="AW1600" s="84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</row>
    <row r="1601" spans="1:61" ht="15.75">
      <c r="A1601" s="77"/>
      <c r="B1601" s="8">
        <v>2020</v>
      </c>
      <c r="C1601" s="37">
        <v>0</v>
      </c>
      <c r="D1601" s="37">
        <v>0</v>
      </c>
      <c r="E1601" s="37">
        <v>0</v>
      </c>
      <c r="F1601" s="37">
        <v>0</v>
      </c>
      <c r="G1601" s="37">
        <v>21</v>
      </c>
      <c r="H1601" s="37">
        <v>11</v>
      </c>
      <c r="I1601" s="37">
        <v>0</v>
      </c>
      <c r="J1601" s="37">
        <v>0</v>
      </c>
      <c r="K1601" s="37">
        <v>0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  <c r="AA1601" s="37">
        <v>0</v>
      </c>
      <c r="AB1601" s="37">
        <v>0</v>
      </c>
      <c r="AC1601" s="37">
        <v>0</v>
      </c>
      <c r="AD1601" s="37">
        <v>0</v>
      </c>
      <c r="AE1601" s="37">
        <v>0</v>
      </c>
      <c r="AF1601" s="37">
        <v>0</v>
      </c>
      <c r="AG1601" s="37">
        <v>160</v>
      </c>
      <c r="AH1601" s="37">
        <v>49</v>
      </c>
      <c r="AI1601" s="37">
        <v>0</v>
      </c>
      <c r="AJ1601" s="37">
        <v>0</v>
      </c>
      <c r="AK1601" s="37">
        <v>0</v>
      </c>
      <c r="AL1601" s="37">
        <v>0</v>
      </c>
      <c r="AM1601" s="37">
        <v>0</v>
      </c>
      <c r="AN1601" s="37">
        <v>0</v>
      </c>
      <c r="AO1601" s="37">
        <v>0</v>
      </c>
      <c r="AP1601" s="37">
        <v>0</v>
      </c>
      <c r="AQ1601" s="37">
        <v>0</v>
      </c>
      <c r="AR1601" s="37">
        <v>0</v>
      </c>
      <c r="AS1601" s="37">
        <v>0</v>
      </c>
      <c r="AT1601" s="37">
        <v>0</v>
      </c>
      <c r="AU1601" s="37">
        <f t="shared" si="168"/>
        <v>181</v>
      </c>
      <c r="AV1601" s="37">
        <f t="shared" si="168"/>
        <v>60</v>
      </c>
      <c r="AW1601" s="85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</row>
    <row r="1602" spans="1:61" ht="15.75">
      <c r="A1602" s="75" t="s">
        <v>120</v>
      </c>
      <c r="B1602" s="8">
        <v>2018</v>
      </c>
      <c r="C1602" s="37">
        <f t="shared" ref="C1602:AT1604" si="169">SUM(C1536,C1539,C1542,C1545,C1548,C1551,C1554,C1557,C1560,C1563,C1566,C1569,C1572,C1575,C1578,C1581,C1584,C1587,C1590,C1593,C1596,C1599)</f>
        <v>14422</v>
      </c>
      <c r="D1602" s="37">
        <f t="shared" si="169"/>
        <v>3989.5450000000001</v>
      </c>
      <c r="E1602" s="37">
        <f t="shared" si="169"/>
        <v>85432</v>
      </c>
      <c r="F1602" s="37">
        <f t="shared" si="169"/>
        <v>20936.048999999999</v>
      </c>
      <c r="G1602" s="37">
        <f t="shared" si="169"/>
        <v>13544</v>
      </c>
      <c r="H1602" s="37">
        <f t="shared" si="169"/>
        <v>4368.4049999999997</v>
      </c>
      <c r="I1602" s="37">
        <f t="shared" si="169"/>
        <v>9583</v>
      </c>
      <c r="J1602" s="37">
        <f t="shared" si="169"/>
        <v>2043.5240000000001</v>
      </c>
      <c r="K1602" s="37">
        <f t="shared" si="169"/>
        <v>8</v>
      </c>
      <c r="L1602" s="37">
        <f t="shared" si="169"/>
        <v>24</v>
      </c>
      <c r="M1602" s="37">
        <f t="shared" si="169"/>
        <v>0</v>
      </c>
      <c r="N1602" s="37">
        <f t="shared" si="169"/>
        <v>0</v>
      </c>
      <c r="O1602" s="37">
        <f t="shared" si="169"/>
        <v>35</v>
      </c>
      <c r="P1602" s="37">
        <f t="shared" si="169"/>
        <v>15.319000000000001</v>
      </c>
      <c r="Q1602" s="37">
        <f t="shared" si="169"/>
        <v>36646.04</v>
      </c>
      <c r="R1602" s="37">
        <f t="shared" si="169"/>
        <v>10703.001114530001</v>
      </c>
      <c r="S1602" s="37">
        <f t="shared" si="169"/>
        <v>0</v>
      </c>
      <c r="T1602" s="37">
        <f t="shared" si="169"/>
        <v>0</v>
      </c>
      <c r="U1602" s="37">
        <f t="shared" si="169"/>
        <v>136</v>
      </c>
      <c r="V1602" s="37">
        <f t="shared" si="169"/>
        <v>55.792999999999999</v>
      </c>
      <c r="W1602" s="37">
        <f t="shared" si="169"/>
        <v>638</v>
      </c>
      <c r="X1602" s="37">
        <f t="shared" si="169"/>
        <v>146.816</v>
      </c>
      <c r="Y1602" s="37">
        <f t="shared" si="169"/>
        <v>16449</v>
      </c>
      <c r="Z1602" s="37">
        <f t="shared" si="169"/>
        <v>4749.7389999999996</v>
      </c>
      <c r="AA1602" s="37">
        <f t="shared" si="169"/>
        <v>34650</v>
      </c>
      <c r="AB1602" s="37">
        <f t="shared" si="169"/>
        <v>8422.7759999999998</v>
      </c>
      <c r="AC1602" s="37">
        <f t="shared" si="169"/>
        <v>13</v>
      </c>
      <c r="AD1602" s="37">
        <f t="shared" si="169"/>
        <v>8</v>
      </c>
      <c r="AE1602" s="37">
        <f t="shared" si="169"/>
        <v>8345</v>
      </c>
      <c r="AF1602" s="37">
        <f t="shared" si="169"/>
        <v>2656.3690000000001</v>
      </c>
      <c r="AG1602" s="37">
        <f t="shared" si="169"/>
        <v>71316.002000000008</v>
      </c>
      <c r="AH1602" s="37">
        <f t="shared" si="169"/>
        <v>19633.03</v>
      </c>
      <c r="AI1602" s="37">
        <f t="shared" si="169"/>
        <v>58610</v>
      </c>
      <c r="AJ1602" s="37">
        <f t="shared" si="169"/>
        <v>14306.069000000001</v>
      </c>
      <c r="AK1602" s="37">
        <f t="shared" si="169"/>
        <v>102</v>
      </c>
      <c r="AL1602" s="37">
        <f t="shared" si="169"/>
        <v>15.573</v>
      </c>
      <c r="AM1602" s="37">
        <f t="shared" si="169"/>
        <v>14096</v>
      </c>
      <c r="AN1602" s="37">
        <f t="shared" si="169"/>
        <v>4850</v>
      </c>
      <c r="AO1602" s="37">
        <f t="shared" si="169"/>
        <v>379</v>
      </c>
      <c r="AP1602" s="37">
        <f t="shared" si="169"/>
        <v>193.99</v>
      </c>
      <c r="AQ1602" s="37">
        <f t="shared" si="169"/>
        <v>8508</v>
      </c>
      <c r="AR1602" s="37">
        <f t="shared" si="169"/>
        <v>1571.047</v>
      </c>
      <c r="AS1602" s="37">
        <f t="shared" si="169"/>
        <v>81</v>
      </c>
      <c r="AT1602" s="37">
        <f t="shared" si="169"/>
        <v>44</v>
      </c>
      <c r="AU1602" s="37">
        <f t="shared" si="168"/>
        <v>372993.04200000002</v>
      </c>
      <c r="AV1602" s="37">
        <f t="shared" si="168"/>
        <v>98733.045114530003</v>
      </c>
      <c r="AW1602" s="83" t="s">
        <v>82</v>
      </c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</row>
    <row r="1603" spans="1:61" ht="15.75">
      <c r="A1603" s="76"/>
      <c r="B1603" s="8">
        <v>2019</v>
      </c>
      <c r="C1603" s="37">
        <f t="shared" si="169"/>
        <v>7156</v>
      </c>
      <c r="D1603" s="37">
        <f t="shared" si="169"/>
        <v>3690.8919999999998</v>
      </c>
      <c r="E1603" s="37">
        <f t="shared" si="169"/>
        <v>42381.161999999997</v>
      </c>
      <c r="F1603" s="37">
        <f t="shared" si="169"/>
        <v>16515.128745194674</v>
      </c>
      <c r="G1603" s="37">
        <f t="shared" si="169"/>
        <v>9128.9510000000009</v>
      </c>
      <c r="H1603" s="37">
        <f t="shared" si="169"/>
        <v>3984.2964675324674</v>
      </c>
      <c r="I1603" s="37">
        <f t="shared" si="169"/>
        <v>4098</v>
      </c>
      <c r="J1603" s="37">
        <f t="shared" si="169"/>
        <v>2154.1880000000001</v>
      </c>
      <c r="K1603" s="37">
        <f t="shared" si="169"/>
        <v>42</v>
      </c>
      <c r="L1603" s="37">
        <f t="shared" si="169"/>
        <v>91</v>
      </c>
      <c r="M1603" s="37">
        <f t="shared" si="169"/>
        <v>0</v>
      </c>
      <c r="N1603" s="37">
        <f t="shared" si="169"/>
        <v>0</v>
      </c>
      <c r="O1603" s="37">
        <f t="shared" si="169"/>
        <v>55</v>
      </c>
      <c r="P1603" s="37">
        <f t="shared" si="169"/>
        <v>38.664000000000001</v>
      </c>
      <c r="Q1603" s="37">
        <f t="shared" si="169"/>
        <v>27435.360000000001</v>
      </c>
      <c r="R1603" s="37">
        <f t="shared" si="169"/>
        <v>7941.5531688311685</v>
      </c>
      <c r="S1603" s="37">
        <f t="shared" si="169"/>
        <v>118</v>
      </c>
      <c r="T1603" s="37">
        <f t="shared" si="169"/>
        <v>107.446</v>
      </c>
      <c r="U1603" s="37">
        <f t="shared" si="169"/>
        <v>30033</v>
      </c>
      <c r="V1603" s="37">
        <f t="shared" si="169"/>
        <v>14392.99</v>
      </c>
      <c r="W1603" s="37">
        <f t="shared" si="169"/>
        <v>79</v>
      </c>
      <c r="X1603" s="37">
        <f t="shared" si="169"/>
        <v>59</v>
      </c>
      <c r="Y1603" s="37">
        <f t="shared" si="169"/>
        <v>21121</v>
      </c>
      <c r="Z1603" s="37">
        <f t="shared" si="169"/>
        <v>8217.362000000001</v>
      </c>
      <c r="AA1603" s="37">
        <f t="shared" si="169"/>
        <v>8368</v>
      </c>
      <c r="AB1603" s="37">
        <f t="shared" si="169"/>
        <v>3962.18</v>
      </c>
      <c r="AC1603" s="37">
        <f t="shared" si="169"/>
        <v>20</v>
      </c>
      <c r="AD1603" s="37">
        <f t="shared" si="169"/>
        <v>41.725999999999999</v>
      </c>
      <c r="AE1603" s="37">
        <f t="shared" si="169"/>
        <v>2920.5889999999999</v>
      </c>
      <c r="AF1603" s="37">
        <f t="shared" si="169"/>
        <v>1903.2805194805196</v>
      </c>
      <c r="AG1603" s="37">
        <f t="shared" si="169"/>
        <v>38891.800000000003</v>
      </c>
      <c r="AH1603" s="37">
        <f t="shared" si="169"/>
        <v>14740.605896103896</v>
      </c>
      <c r="AI1603" s="37">
        <f t="shared" si="169"/>
        <v>75950</v>
      </c>
      <c r="AJ1603" s="37">
        <f t="shared" si="169"/>
        <v>27430.941999999999</v>
      </c>
      <c r="AK1603" s="37">
        <f t="shared" si="169"/>
        <v>1251</v>
      </c>
      <c r="AL1603" s="37">
        <f t="shared" si="169"/>
        <v>788.17868799999997</v>
      </c>
      <c r="AM1603" s="37">
        <f t="shared" si="169"/>
        <v>69</v>
      </c>
      <c r="AN1603" s="37">
        <f t="shared" si="169"/>
        <v>57</v>
      </c>
      <c r="AO1603" s="37">
        <f t="shared" si="169"/>
        <v>0</v>
      </c>
      <c r="AP1603" s="37">
        <f t="shared" si="169"/>
        <v>0</v>
      </c>
      <c r="AQ1603" s="37">
        <f t="shared" si="169"/>
        <v>25235</v>
      </c>
      <c r="AR1603" s="37">
        <f t="shared" si="169"/>
        <v>5059</v>
      </c>
      <c r="AS1603" s="37">
        <f t="shared" si="169"/>
        <v>23.94</v>
      </c>
      <c r="AT1603" s="37">
        <f t="shared" si="169"/>
        <v>3.5714285714285712</v>
      </c>
      <c r="AU1603" s="37">
        <f t="shared" si="168"/>
        <v>294376.80200000003</v>
      </c>
      <c r="AV1603" s="37">
        <f t="shared" si="168"/>
        <v>111179.00491371416</v>
      </c>
      <c r="AW1603" s="84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</row>
    <row r="1604" spans="1:61" ht="15.75">
      <c r="A1604" s="77"/>
      <c r="B1604" s="8">
        <v>2020</v>
      </c>
      <c r="C1604" s="37">
        <f t="shared" si="169"/>
        <v>6323</v>
      </c>
      <c r="D1604" s="37">
        <f t="shared" si="169"/>
        <v>3254</v>
      </c>
      <c r="E1604" s="37">
        <f t="shared" si="169"/>
        <v>93314</v>
      </c>
      <c r="F1604" s="37">
        <f t="shared" si="169"/>
        <v>33064</v>
      </c>
      <c r="G1604" s="37">
        <f t="shared" si="169"/>
        <v>17258</v>
      </c>
      <c r="H1604" s="37">
        <f t="shared" si="169"/>
        <v>7268</v>
      </c>
      <c r="I1604" s="37">
        <f t="shared" si="169"/>
        <v>50</v>
      </c>
      <c r="J1604" s="37">
        <f t="shared" si="169"/>
        <v>4</v>
      </c>
      <c r="K1604" s="37">
        <f t="shared" si="169"/>
        <v>0</v>
      </c>
      <c r="L1604" s="37">
        <f t="shared" si="169"/>
        <v>0</v>
      </c>
      <c r="M1604" s="37">
        <f t="shared" si="169"/>
        <v>0</v>
      </c>
      <c r="N1604" s="37">
        <f t="shared" si="169"/>
        <v>0</v>
      </c>
      <c r="O1604" s="37">
        <f t="shared" si="169"/>
        <v>16</v>
      </c>
      <c r="P1604" s="37">
        <f t="shared" si="169"/>
        <v>8</v>
      </c>
      <c r="Q1604" s="37">
        <f t="shared" si="169"/>
        <v>22636</v>
      </c>
      <c r="R1604" s="37">
        <f t="shared" si="169"/>
        <v>12110</v>
      </c>
      <c r="S1604" s="37">
        <f t="shared" si="169"/>
        <v>8</v>
      </c>
      <c r="T1604" s="37">
        <f t="shared" si="169"/>
        <v>3</v>
      </c>
      <c r="U1604" s="37">
        <f t="shared" si="169"/>
        <v>10597</v>
      </c>
      <c r="V1604" s="37">
        <f t="shared" si="169"/>
        <v>4301</v>
      </c>
      <c r="W1604" s="37">
        <f t="shared" si="169"/>
        <v>1256</v>
      </c>
      <c r="X1604" s="37">
        <f t="shared" si="169"/>
        <v>491</v>
      </c>
      <c r="Y1604" s="37">
        <f t="shared" si="169"/>
        <v>29876</v>
      </c>
      <c r="Z1604" s="37">
        <f t="shared" si="169"/>
        <v>12165</v>
      </c>
      <c r="AA1604" s="37">
        <f t="shared" si="169"/>
        <v>36566</v>
      </c>
      <c r="AB1604" s="37">
        <f t="shared" si="169"/>
        <v>14194</v>
      </c>
      <c r="AC1604" s="37">
        <f t="shared" si="169"/>
        <v>80</v>
      </c>
      <c r="AD1604" s="37">
        <f t="shared" si="169"/>
        <v>51</v>
      </c>
      <c r="AE1604" s="37">
        <f t="shared" si="169"/>
        <v>10262</v>
      </c>
      <c r="AF1604" s="37">
        <f t="shared" si="169"/>
        <v>2934</v>
      </c>
      <c r="AG1604" s="37">
        <f t="shared" si="169"/>
        <v>67885</v>
      </c>
      <c r="AH1604" s="37">
        <f t="shared" si="169"/>
        <v>24010</v>
      </c>
      <c r="AI1604" s="37">
        <f t="shared" si="169"/>
        <v>37175</v>
      </c>
      <c r="AJ1604" s="37">
        <f t="shared" si="169"/>
        <v>15068</v>
      </c>
      <c r="AK1604" s="37">
        <f t="shared" si="169"/>
        <v>20</v>
      </c>
      <c r="AL1604" s="37">
        <f t="shared" si="169"/>
        <v>9</v>
      </c>
      <c r="AM1604" s="37">
        <f t="shared" si="169"/>
        <v>364</v>
      </c>
      <c r="AN1604" s="37">
        <f t="shared" si="169"/>
        <v>151</v>
      </c>
      <c r="AO1604" s="37">
        <f t="shared" si="169"/>
        <v>0</v>
      </c>
      <c r="AP1604" s="37">
        <f t="shared" si="169"/>
        <v>0</v>
      </c>
      <c r="AQ1604" s="37">
        <f t="shared" si="169"/>
        <v>8899</v>
      </c>
      <c r="AR1604" s="37">
        <f t="shared" si="169"/>
        <v>2075</v>
      </c>
      <c r="AS1604" s="37">
        <f t="shared" si="169"/>
        <v>2</v>
      </c>
      <c r="AT1604" s="37">
        <f t="shared" si="169"/>
        <v>4</v>
      </c>
      <c r="AU1604" s="37">
        <f t="shared" si="168"/>
        <v>342587</v>
      </c>
      <c r="AV1604" s="37">
        <f t="shared" si="168"/>
        <v>131164</v>
      </c>
      <c r="AW1604" s="85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</row>
    <row r="1605" spans="1:61" ht="15.7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</row>
    <row r="1606" spans="1:61" ht="15.7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</row>
    <row r="1607" spans="1:61" ht="15.7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</row>
    <row r="1608" spans="1:61" ht="15.7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</row>
    <row r="1609" spans="1:61" ht="15.7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</row>
    <row r="1610" spans="1:61" ht="15.7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</row>
    <row r="1611" spans="1:61" ht="15.7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</row>
    <row r="1612" spans="1:61" ht="18.75" customHeight="1">
      <c r="A1612" s="49" t="s">
        <v>149</v>
      </c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47" t="s">
        <v>155</v>
      </c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</row>
    <row r="1613" spans="1:61" ht="23.25" customHeight="1">
      <c r="A1613" s="113" t="s">
        <v>303</v>
      </c>
      <c r="B1613" s="113"/>
      <c r="C1613" s="113"/>
      <c r="D1613" s="113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90" t="s">
        <v>304</v>
      </c>
      <c r="AS1613" s="90"/>
      <c r="AT1613" s="90"/>
      <c r="AU1613" s="90"/>
      <c r="AV1613" s="90"/>
      <c r="AW1613" s="90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</row>
    <row r="1614" spans="1:61" ht="16.5" customHeight="1">
      <c r="A1614" s="74" t="s">
        <v>258</v>
      </c>
      <c r="B1614" s="74"/>
      <c r="C1614" s="74"/>
      <c r="D1614" s="74"/>
      <c r="E1614" s="2"/>
      <c r="F1614" s="2"/>
      <c r="G1614" s="2"/>
      <c r="H1614" s="2"/>
      <c r="I1614" s="2"/>
      <c r="J1614" s="2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J1614" s="2"/>
      <c r="AK1614" s="2"/>
      <c r="AL1614" s="2"/>
      <c r="AM1614" s="2"/>
      <c r="AN1614" s="2"/>
      <c r="AO1614" s="2"/>
      <c r="AP1614" s="2"/>
      <c r="AQ1614" s="88" t="s">
        <v>122</v>
      </c>
      <c r="AR1614" s="88"/>
      <c r="AS1614" s="88"/>
      <c r="AT1614" s="88"/>
      <c r="AU1614" s="88"/>
      <c r="AV1614" s="88"/>
      <c r="AW1614" s="88"/>
      <c r="AX1614" s="29"/>
      <c r="AY1614" s="29"/>
      <c r="AZ1614" s="1"/>
      <c r="BA1614" s="1"/>
      <c r="BB1614" s="1"/>
    </row>
    <row r="1615" spans="1:61" ht="16.5" customHeight="1">
      <c r="A1615" s="78" t="s">
        <v>111</v>
      </c>
      <c r="B1615" s="79"/>
      <c r="C1615" s="80" t="s">
        <v>85</v>
      </c>
      <c r="D1615" s="81"/>
      <c r="E1615" s="80" t="s">
        <v>16</v>
      </c>
      <c r="F1615" s="81"/>
      <c r="G1615" s="80" t="s">
        <v>18</v>
      </c>
      <c r="H1615" s="81"/>
      <c r="I1615" s="80" t="s">
        <v>19</v>
      </c>
      <c r="J1615" s="81"/>
      <c r="K1615" s="80" t="s">
        <v>20</v>
      </c>
      <c r="L1615" s="81"/>
      <c r="M1615" s="80" t="s">
        <v>21</v>
      </c>
      <c r="N1615" s="81"/>
      <c r="O1615" s="80" t="s">
        <v>86</v>
      </c>
      <c r="P1615" s="81"/>
      <c r="Q1615" s="80" t="s">
        <v>24</v>
      </c>
      <c r="R1615" s="81"/>
      <c r="S1615" s="80" t="s">
        <v>26</v>
      </c>
      <c r="T1615" s="81"/>
      <c r="U1615" s="80" t="s">
        <v>28</v>
      </c>
      <c r="V1615" s="81"/>
      <c r="W1615" s="80" t="s">
        <v>30</v>
      </c>
      <c r="X1615" s="81"/>
      <c r="Y1615" s="80" t="s">
        <v>32</v>
      </c>
      <c r="Z1615" s="81"/>
      <c r="AA1615" s="80" t="s">
        <v>34</v>
      </c>
      <c r="AB1615" s="81"/>
      <c r="AC1615" s="80" t="s">
        <v>36</v>
      </c>
      <c r="AD1615" s="81"/>
      <c r="AE1615" s="80" t="s">
        <v>38</v>
      </c>
      <c r="AF1615" s="81"/>
      <c r="AG1615" s="80" t="s">
        <v>40</v>
      </c>
      <c r="AH1615" s="81"/>
      <c r="AI1615" s="80" t="s">
        <v>41</v>
      </c>
      <c r="AJ1615" s="81"/>
      <c r="AK1615" s="80" t="s">
        <v>42</v>
      </c>
      <c r="AL1615" s="81"/>
      <c r="AM1615" s="80" t="s">
        <v>44</v>
      </c>
      <c r="AN1615" s="81"/>
      <c r="AO1615" s="80" t="s">
        <v>45</v>
      </c>
      <c r="AP1615" s="81"/>
      <c r="AQ1615" s="80" t="s">
        <v>46</v>
      </c>
      <c r="AR1615" s="81"/>
      <c r="AS1615" s="80" t="s">
        <v>47</v>
      </c>
      <c r="AT1615" s="81"/>
      <c r="AU1615" s="80" t="s">
        <v>81</v>
      </c>
      <c r="AV1615" s="81"/>
      <c r="AW1615" s="19" t="s">
        <v>125</v>
      </c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</row>
    <row r="1616" spans="1:61" ht="16.5" customHeight="1">
      <c r="A1616" s="75" t="s">
        <v>112</v>
      </c>
      <c r="B1616" s="30" t="s">
        <v>52</v>
      </c>
      <c r="C1616" s="80" t="s">
        <v>266</v>
      </c>
      <c r="D1616" s="81"/>
      <c r="E1616" s="80" t="s">
        <v>89</v>
      </c>
      <c r="F1616" s="81"/>
      <c r="G1616" s="80" t="s">
        <v>267</v>
      </c>
      <c r="H1616" s="81"/>
      <c r="I1616" s="80" t="s">
        <v>268</v>
      </c>
      <c r="J1616" s="81"/>
      <c r="K1616" s="80" t="s">
        <v>269</v>
      </c>
      <c r="L1616" s="81"/>
      <c r="M1616" s="80" t="s">
        <v>270</v>
      </c>
      <c r="N1616" s="81"/>
      <c r="O1616" s="80" t="s">
        <v>90</v>
      </c>
      <c r="P1616" s="81"/>
      <c r="Q1616" s="80" t="s">
        <v>91</v>
      </c>
      <c r="R1616" s="81"/>
      <c r="S1616" s="80" t="s">
        <v>92</v>
      </c>
      <c r="T1616" s="81"/>
      <c r="U1616" s="80" t="s">
        <v>93</v>
      </c>
      <c r="V1616" s="81"/>
      <c r="W1616" s="80" t="s">
        <v>94</v>
      </c>
      <c r="X1616" s="81"/>
      <c r="Y1616" s="80" t="s">
        <v>95</v>
      </c>
      <c r="Z1616" s="81"/>
      <c r="AA1616" s="80" t="s">
        <v>96</v>
      </c>
      <c r="AB1616" s="81"/>
      <c r="AC1616" s="80" t="s">
        <v>97</v>
      </c>
      <c r="AD1616" s="81"/>
      <c r="AE1616" s="80" t="s">
        <v>98</v>
      </c>
      <c r="AF1616" s="81"/>
      <c r="AG1616" s="80" t="s">
        <v>271</v>
      </c>
      <c r="AH1616" s="81"/>
      <c r="AI1616" s="80" t="s">
        <v>272</v>
      </c>
      <c r="AJ1616" s="81"/>
      <c r="AK1616" s="80" t="s">
        <v>99</v>
      </c>
      <c r="AL1616" s="81"/>
      <c r="AM1616" s="80" t="s">
        <v>273</v>
      </c>
      <c r="AN1616" s="81"/>
      <c r="AO1616" s="80" t="s">
        <v>100</v>
      </c>
      <c r="AP1616" s="81"/>
      <c r="AQ1616" s="80" t="s">
        <v>275</v>
      </c>
      <c r="AR1616" s="81"/>
      <c r="AS1616" s="80" t="s">
        <v>101</v>
      </c>
      <c r="AT1616" s="81"/>
      <c r="AU1616" s="80" t="s">
        <v>102</v>
      </c>
      <c r="AV1616" s="81"/>
      <c r="AW1616" s="86" t="s">
        <v>2</v>
      </c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</row>
    <row r="1617" spans="1:61" ht="15.75">
      <c r="A1617" s="77"/>
      <c r="B1617" s="30" t="s">
        <v>65</v>
      </c>
      <c r="C1617" s="35" t="s">
        <v>123</v>
      </c>
      <c r="D1617" s="46" t="s">
        <v>124</v>
      </c>
      <c r="E1617" s="35" t="s">
        <v>123</v>
      </c>
      <c r="F1617" s="46" t="s">
        <v>124</v>
      </c>
      <c r="G1617" s="35" t="s">
        <v>123</v>
      </c>
      <c r="H1617" s="46" t="s">
        <v>124</v>
      </c>
      <c r="I1617" s="35" t="s">
        <v>123</v>
      </c>
      <c r="J1617" s="46" t="s">
        <v>124</v>
      </c>
      <c r="K1617" s="35" t="s">
        <v>123</v>
      </c>
      <c r="L1617" s="46" t="s">
        <v>124</v>
      </c>
      <c r="M1617" s="35" t="s">
        <v>123</v>
      </c>
      <c r="N1617" s="46" t="s">
        <v>124</v>
      </c>
      <c r="O1617" s="35" t="s">
        <v>123</v>
      </c>
      <c r="P1617" s="46" t="s">
        <v>124</v>
      </c>
      <c r="Q1617" s="35" t="s">
        <v>123</v>
      </c>
      <c r="R1617" s="46" t="s">
        <v>124</v>
      </c>
      <c r="S1617" s="35" t="s">
        <v>123</v>
      </c>
      <c r="T1617" s="46" t="s">
        <v>124</v>
      </c>
      <c r="U1617" s="35" t="s">
        <v>123</v>
      </c>
      <c r="V1617" s="46" t="s">
        <v>124</v>
      </c>
      <c r="W1617" s="35" t="s">
        <v>123</v>
      </c>
      <c r="X1617" s="46" t="s">
        <v>124</v>
      </c>
      <c r="Y1617" s="35" t="s">
        <v>123</v>
      </c>
      <c r="Z1617" s="46" t="s">
        <v>124</v>
      </c>
      <c r="AA1617" s="35" t="s">
        <v>123</v>
      </c>
      <c r="AB1617" s="46" t="s">
        <v>124</v>
      </c>
      <c r="AC1617" s="35" t="s">
        <v>123</v>
      </c>
      <c r="AD1617" s="46" t="s">
        <v>124</v>
      </c>
      <c r="AE1617" s="35" t="s">
        <v>123</v>
      </c>
      <c r="AF1617" s="46" t="s">
        <v>124</v>
      </c>
      <c r="AG1617" s="35" t="s">
        <v>123</v>
      </c>
      <c r="AH1617" s="46" t="s">
        <v>124</v>
      </c>
      <c r="AI1617" s="35" t="s">
        <v>123</v>
      </c>
      <c r="AJ1617" s="46" t="s">
        <v>124</v>
      </c>
      <c r="AK1617" s="35" t="s">
        <v>123</v>
      </c>
      <c r="AL1617" s="46" t="s">
        <v>124</v>
      </c>
      <c r="AM1617" s="35" t="s">
        <v>123</v>
      </c>
      <c r="AN1617" s="46" t="s">
        <v>124</v>
      </c>
      <c r="AO1617" s="35" t="s">
        <v>123</v>
      </c>
      <c r="AP1617" s="46" t="s">
        <v>124</v>
      </c>
      <c r="AQ1617" s="35" t="s">
        <v>123</v>
      </c>
      <c r="AR1617" s="46" t="s">
        <v>124</v>
      </c>
      <c r="AS1617" s="35" t="s">
        <v>123</v>
      </c>
      <c r="AT1617" s="46" t="s">
        <v>124</v>
      </c>
      <c r="AU1617" s="35" t="s">
        <v>123</v>
      </c>
      <c r="AV1617" s="31" t="s">
        <v>124</v>
      </c>
      <c r="AW1617" s="87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</row>
    <row r="1618" spans="1:61" ht="15.75">
      <c r="A1618" s="75" t="s">
        <v>15</v>
      </c>
      <c r="B1618" s="8">
        <v>2018</v>
      </c>
      <c r="C1618" s="34">
        <v>0</v>
      </c>
      <c r="D1618" s="34">
        <v>0</v>
      </c>
      <c r="E1618" s="34">
        <v>148109.46500000003</v>
      </c>
      <c r="F1618" s="34">
        <v>89431.493571428568</v>
      </c>
      <c r="G1618" s="34">
        <v>40963.43</v>
      </c>
      <c r="H1618" s="34">
        <v>26376.458214285714</v>
      </c>
      <c r="I1618" s="34">
        <v>0</v>
      </c>
      <c r="J1618" s="34">
        <v>0</v>
      </c>
      <c r="K1618" s="34">
        <v>0.57668959935248887</v>
      </c>
      <c r="L1618" s="34">
        <v>8.1428571428571423</v>
      </c>
      <c r="M1618" s="34">
        <v>0</v>
      </c>
      <c r="N1618" s="34">
        <v>0</v>
      </c>
      <c r="O1618" s="34">
        <v>0</v>
      </c>
      <c r="P1618" s="34">
        <v>0</v>
      </c>
      <c r="Q1618" s="34">
        <v>92609.136899999998</v>
      </c>
      <c r="R1618" s="34">
        <v>82748.063071428565</v>
      </c>
      <c r="S1618" s="34">
        <v>0</v>
      </c>
      <c r="T1618" s="34">
        <v>0</v>
      </c>
      <c r="U1618" s="34">
        <v>84129.625</v>
      </c>
      <c r="V1618" s="34">
        <v>17642.857142857101</v>
      </c>
      <c r="W1618" s="34">
        <v>0</v>
      </c>
      <c r="X1618" s="34">
        <v>0</v>
      </c>
      <c r="Y1618" s="34">
        <v>101952.6548</v>
      </c>
      <c r="Z1618" s="34">
        <v>68266.67107376513</v>
      </c>
      <c r="AA1618" s="34">
        <v>32279.1</v>
      </c>
      <c r="AB1618" s="34">
        <v>20815.264071428574</v>
      </c>
      <c r="AC1618" s="34">
        <v>31.065000000000001</v>
      </c>
      <c r="AD1618" s="34">
        <v>16.964285714285715</v>
      </c>
      <c r="AE1618" s="34">
        <v>70280.072800000009</v>
      </c>
      <c r="AF1618" s="34">
        <v>54087.609428571435</v>
      </c>
      <c r="AG1618" s="34">
        <v>103146.87415</v>
      </c>
      <c r="AH1618" s="34">
        <v>75111.226142857151</v>
      </c>
      <c r="AI1618" s="34">
        <v>7767.58</v>
      </c>
      <c r="AJ1618" s="34">
        <v>664.13142857142873</v>
      </c>
      <c r="AK1618" s="34">
        <v>0</v>
      </c>
      <c r="AL1618" s="34">
        <v>0</v>
      </c>
      <c r="AM1618" s="34">
        <v>1.615</v>
      </c>
      <c r="AN1618" s="34">
        <v>3.1290624999999999</v>
      </c>
      <c r="AO1618" s="34">
        <v>0</v>
      </c>
      <c r="AP1618" s="34">
        <v>0</v>
      </c>
      <c r="AQ1618" s="34">
        <v>0</v>
      </c>
      <c r="AR1618" s="34">
        <v>0</v>
      </c>
      <c r="AS1618" s="34">
        <v>0</v>
      </c>
      <c r="AT1618" s="34">
        <v>0</v>
      </c>
      <c r="AU1618" s="34">
        <f t="shared" ref="AU1618:AV1633" si="170">SUM(C1618,E1618,G1618,I1618,K1618,M1618,O1618,Q1618,S1618,U1618,W1618,Y1618,AA1618,AC1618,AE1618,AG1618,AI1618,AK1618,AM1618,AO1618,AQ1618,AS1618)</f>
        <v>681271.19533959939</v>
      </c>
      <c r="AV1618" s="34">
        <f t="shared" si="170"/>
        <v>435172.01035055082</v>
      </c>
      <c r="AW1618" s="83" t="s">
        <v>266</v>
      </c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</row>
    <row r="1619" spans="1:61" ht="15.75">
      <c r="A1619" s="76"/>
      <c r="B1619" s="8">
        <v>2019</v>
      </c>
      <c r="C1619" s="34">
        <v>0</v>
      </c>
      <c r="D1619" s="34">
        <v>0</v>
      </c>
      <c r="E1619" s="34">
        <v>0</v>
      </c>
      <c r="F1619" s="34">
        <v>0</v>
      </c>
      <c r="G1619" s="34">
        <v>47553</v>
      </c>
      <c r="H1619" s="34">
        <v>27776</v>
      </c>
      <c r="I1619" s="34">
        <v>0</v>
      </c>
      <c r="J1619" s="34">
        <v>0</v>
      </c>
      <c r="K1619" s="34">
        <v>0</v>
      </c>
      <c r="L1619" s="34">
        <v>0</v>
      </c>
      <c r="M1619" s="34">
        <v>0</v>
      </c>
      <c r="N1619" s="34">
        <v>0</v>
      </c>
      <c r="O1619" s="34">
        <v>0</v>
      </c>
      <c r="P1619" s="34">
        <v>0</v>
      </c>
      <c r="Q1619" s="34">
        <v>111</v>
      </c>
      <c r="R1619" s="34">
        <v>65843</v>
      </c>
      <c r="S1619" s="34">
        <v>3.8</v>
      </c>
      <c r="T1619" s="34">
        <v>5314</v>
      </c>
      <c r="U1619" s="34">
        <v>0</v>
      </c>
      <c r="V1619" s="34">
        <v>0</v>
      </c>
      <c r="W1619" s="34">
        <v>0</v>
      </c>
      <c r="X1619" s="34">
        <v>0</v>
      </c>
      <c r="Y1619" s="34">
        <v>4948</v>
      </c>
      <c r="Z1619" s="34">
        <v>2571</v>
      </c>
      <c r="AA1619" s="34">
        <v>0</v>
      </c>
      <c r="AB1619" s="34">
        <v>0</v>
      </c>
      <c r="AC1619" s="34">
        <v>0</v>
      </c>
      <c r="AD1619" s="34">
        <v>0</v>
      </c>
      <c r="AE1619" s="34">
        <v>4874</v>
      </c>
      <c r="AF1619" s="34">
        <v>3743</v>
      </c>
      <c r="AG1619" s="34">
        <v>96325</v>
      </c>
      <c r="AH1619" s="34">
        <v>54534</v>
      </c>
      <c r="AI1619" s="34">
        <v>849.4</v>
      </c>
      <c r="AJ1619" s="34">
        <v>636</v>
      </c>
      <c r="AK1619" s="34">
        <v>0</v>
      </c>
      <c r="AL1619" s="34">
        <v>0</v>
      </c>
      <c r="AM1619" s="34">
        <v>927</v>
      </c>
      <c r="AN1619" s="34">
        <v>708</v>
      </c>
      <c r="AO1619" s="34">
        <v>0</v>
      </c>
      <c r="AP1619" s="34">
        <v>0</v>
      </c>
      <c r="AQ1619" s="34">
        <v>0</v>
      </c>
      <c r="AR1619" s="34">
        <v>0</v>
      </c>
      <c r="AS1619" s="34">
        <v>4.8</v>
      </c>
      <c r="AT1619" s="34">
        <v>2373</v>
      </c>
      <c r="AU1619" s="34">
        <f t="shared" si="170"/>
        <v>155595.99999999997</v>
      </c>
      <c r="AV1619" s="34">
        <f t="shared" si="170"/>
        <v>163498</v>
      </c>
      <c r="AW1619" s="84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</row>
    <row r="1620" spans="1:61" ht="15.75">
      <c r="A1620" s="77"/>
      <c r="B1620" s="8">
        <v>2020</v>
      </c>
      <c r="C1620" s="34">
        <v>0</v>
      </c>
      <c r="D1620" s="34">
        <v>0</v>
      </c>
      <c r="E1620" s="34">
        <v>40674</v>
      </c>
      <c r="F1620" s="34">
        <v>24998</v>
      </c>
      <c r="G1620" s="34">
        <v>36663</v>
      </c>
      <c r="H1620" s="34">
        <v>24336</v>
      </c>
      <c r="I1620" s="34">
        <v>0</v>
      </c>
      <c r="J1620" s="34">
        <v>0</v>
      </c>
      <c r="K1620" s="34">
        <v>0</v>
      </c>
      <c r="L1620" s="34">
        <v>0</v>
      </c>
      <c r="M1620" s="34">
        <v>0</v>
      </c>
      <c r="N1620" s="34">
        <v>0</v>
      </c>
      <c r="O1620" s="34">
        <v>0</v>
      </c>
      <c r="P1620" s="34">
        <v>0</v>
      </c>
      <c r="Q1620" s="34">
        <v>96371</v>
      </c>
      <c r="R1620" s="34">
        <v>58583</v>
      </c>
      <c r="S1620" s="34">
        <v>0</v>
      </c>
      <c r="T1620" s="34">
        <v>0</v>
      </c>
      <c r="U1620" s="34">
        <v>162</v>
      </c>
      <c r="V1620" s="34">
        <v>149</v>
      </c>
      <c r="W1620" s="34">
        <v>0</v>
      </c>
      <c r="X1620" s="34">
        <v>0</v>
      </c>
      <c r="Y1620" s="34">
        <v>548</v>
      </c>
      <c r="Z1620" s="34">
        <v>506</v>
      </c>
      <c r="AA1620" s="34">
        <v>21950</v>
      </c>
      <c r="AB1620" s="34">
        <v>12299</v>
      </c>
      <c r="AC1620" s="34">
        <v>0</v>
      </c>
      <c r="AD1620" s="34">
        <v>0</v>
      </c>
      <c r="AE1620" s="34">
        <v>2745</v>
      </c>
      <c r="AF1620" s="34">
        <v>2197</v>
      </c>
      <c r="AG1620" s="34">
        <v>83233</v>
      </c>
      <c r="AH1620" s="34">
        <v>53742</v>
      </c>
      <c r="AI1620" s="34">
        <v>557</v>
      </c>
      <c r="AJ1620" s="34">
        <v>530</v>
      </c>
      <c r="AK1620" s="34">
        <v>4</v>
      </c>
      <c r="AL1620" s="34">
        <v>7</v>
      </c>
      <c r="AM1620" s="34">
        <v>182</v>
      </c>
      <c r="AN1620" s="34">
        <v>220</v>
      </c>
      <c r="AO1620" s="34">
        <v>1</v>
      </c>
      <c r="AP1620" s="34">
        <v>1</v>
      </c>
      <c r="AQ1620" s="34">
        <v>0</v>
      </c>
      <c r="AR1620" s="34">
        <v>0</v>
      </c>
      <c r="AS1620" s="34">
        <v>0</v>
      </c>
      <c r="AT1620" s="34">
        <v>0</v>
      </c>
      <c r="AU1620" s="34">
        <f t="shared" si="170"/>
        <v>283090</v>
      </c>
      <c r="AV1620" s="34">
        <f t="shared" si="170"/>
        <v>177568</v>
      </c>
      <c r="AW1620" s="85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</row>
    <row r="1621" spans="1:61" ht="15.75">
      <c r="A1621" s="75" t="s">
        <v>16</v>
      </c>
      <c r="B1621" s="8">
        <v>2018</v>
      </c>
      <c r="C1621" s="34">
        <v>0</v>
      </c>
      <c r="D1621" s="34">
        <v>0</v>
      </c>
      <c r="E1621" s="34">
        <v>0</v>
      </c>
      <c r="F1621" s="34">
        <v>0</v>
      </c>
      <c r="G1621" s="34">
        <v>0</v>
      </c>
      <c r="H1621" s="34">
        <v>0</v>
      </c>
      <c r="I1621" s="34">
        <v>0</v>
      </c>
      <c r="J1621" s="34">
        <v>0</v>
      </c>
      <c r="K1621" s="34">
        <v>0</v>
      </c>
      <c r="L1621" s="34">
        <v>0</v>
      </c>
      <c r="M1621" s="34">
        <v>0</v>
      </c>
      <c r="N1621" s="34">
        <v>0</v>
      </c>
      <c r="O1621" s="34">
        <v>0</v>
      </c>
      <c r="P1621" s="34">
        <v>0</v>
      </c>
      <c r="Q1621" s="34">
        <v>0</v>
      </c>
      <c r="R1621" s="34">
        <v>0</v>
      </c>
      <c r="S1621" s="34">
        <v>0</v>
      </c>
      <c r="T1621" s="34">
        <v>0</v>
      </c>
      <c r="U1621" s="34">
        <v>0</v>
      </c>
      <c r="V1621" s="34">
        <v>0</v>
      </c>
      <c r="W1621" s="34">
        <v>0</v>
      </c>
      <c r="X1621" s="34">
        <v>0</v>
      </c>
      <c r="Y1621" s="34">
        <v>0</v>
      </c>
      <c r="Z1621" s="34">
        <v>0</v>
      </c>
      <c r="AA1621" s="34">
        <v>0</v>
      </c>
      <c r="AB1621" s="34">
        <v>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4">
        <v>0</v>
      </c>
      <c r="AQ1621" s="34">
        <v>0</v>
      </c>
      <c r="AR1621" s="34">
        <v>0</v>
      </c>
      <c r="AS1621" s="34">
        <v>0</v>
      </c>
      <c r="AT1621" s="34">
        <v>0</v>
      </c>
      <c r="AU1621" s="34">
        <f t="shared" si="170"/>
        <v>0</v>
      </c>
      <c r="AV1621" s="34">
        <f t="shared" si="170"/>
        <v>0</v>
      </c>
      <c r="AW1621" s="83" t="s">
        <v>17</v>
      </c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</row>
    <row r="1622" spans="1:61" ht="15.75">
      <c r="A1622" s="76"/>
      <c r="B1622" s="8">
        <v>2019</v>
      </c>
      <c r="C1622" s="34">
        <v>307</v>
      </c>
      <c r="D1622" s="34">
        <v>137</v>
      </c>
      <c r="E1622" s="34">
        <v>0</v>
      </c>
      <c r="F1622" s="34">
        <v>0</v>
      </c>
      <c r="G1622" s="34">
        <v>17559</v>
      </c>
      <c r="H1622" s="34">
        <v>10557</v>
      </c>
      <c r="I1622" s="34">
        <v>0</v>
      </c>
      <c r="J1622" s="34">
        <v>0</v>
      </c>
      <c r="K1622" s="34">
        <v>0</v>
      </c>
      <c r="L1622" s="34">
        <v>0</v>
      </c>
      <c r="M1622" s="34">
        <v>10</v>
      </c>
      <c r="N1622" s="34">
        <v>14</v>
      </c>
      <c r="O1622" s="34">
        <v>1116</v>
      </c>
      <c r="P1622" s="34">
        <v>1526</v>
      </c>
      <c r="Q1622" s="34">
        <v>25785</v>
      </c>
      <c r="R1622" s="34">
        <v>16536</v>
      </c>
      <c r="S1622" s="34">
        <v>420</v>
      </c>
      <c r="T1622" s="34">
        <v>374</v>
      </c>
      <c r="U1622" s="34">
        <v>19</v>
      </c>
      <c r="V1622" s="34">
        <v>27</v>
      </c>
      <c r="W1622" s="34">
        <v>1505</v>
      </c>
      <c r="X1622" s="34">
        <v>1163</v>
      </c>
      <c r="Y1622" s="34">
        <v>3459</v>
      </c>
      <c r="Z1622" s="34">
        <v>2414</v>
      </c>
      <c r="AA1622" s="34">
        <v>8957</v>
      </c>
      <c r="AB1622" s="34">
        <v>10580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27195</v>
      </c>
      <c r="AH1622" s="34">
        <v>21875</v>
      </c>
      <c r="AI1622" s="34">
        <v>11</v>
      </c>
      <c r="AJ1622" s="34">
        <v>7</v>
      </c>
      <c r="AK1622" s="34">
        <v>2</v>
      </c>
      <c r="AL1622" s="34">
        <v>2</v>
      </c>
      <c r="AM1622" s="34">
        <v>74</v>
      </c>
      <c r="AN1622" s="34">
        <v>107</v>
      </c>
      <c r="AO1622" s="34">
        <v>0</v>
      </c>
      <c r="AP1622" s="34">
        <v>0</v>
      </c>
      <c r="AQ1622" s="34">
        <v>0</v>
      </c>
      <c r="AR1622" s="34">
        <v>0</v>
      </c>
      <c r="AS1622" s="34">
        <v>23538</v>
      </c>
      <c r="AT1622" s="34">
        <v>11710</v>
      </c>
      <c r="AU1622" s="34">
        <f t="shared" si="170"/>
        <v>109957</v>
      </c>
      <c r="AV1622" s="34">
        <f t="shared" si="170"/>
        <v>77029</v>
      </c>
      <c r="AW1622" s="84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</row>
    <row r="1623" spans="1:61" ht="15.75">
      <c r="A1623" s="77"/>
      <c r="B1623" s="8">
        <v>2020</v>
      </c>
      <c r="C1623" s="34">
        <v>103</v>
      </c>
      <c r="D1623" s="34">
        <v>90</v>
      </c>
      <c r="E1623" s="34">
        <v>0</v>
      </c>
      <c r="F1623" s="34">
        <v>0</v>
      </c>
      <c r="G1623" s="34">
        <v>23561</v>
      </c>
      <c r="H1623" s="34">
        <v>14837</v>
      </c>
      <c r="I1623" s="34">
        <v>0</v>
      </c>
      <c r="J1623" s="34">
        <v>0</v>
      </c>
      <c r="K1623" s="34">
        <v>0</v>
      </c>
      <c r="L1623" s="34">
        <v>0</v>
      </c>
      <c r="M1623" s="34">
        <v>8</v>
      </c>
      <c r="N1623" s="34">
        <v>12</v>
      </c>
      <c r="O1623" s="34">
        <v>1388</v>
      </c>
      <c r="P1623" s="34">
        <v>1913</v>
      </c>
      <c r="Q1623" s="34">
        <v>43763</v>
      </c>
      <c r="R1623" s="34">
        <v>28027</v>
      </c>
      <c r="S1623" s="34">
        <v>6</v>
      </c>
      <c r="T1623" s="34">
        <v>11</v>
      </c>
      <c r="U1623" s="34">
        <v>3</v>
      </c>
      <c r="V1623" s="34">
        <v>5</v>
      </c>
      <c r="W1623" s="34">
        <v>1635</v>
      </c>
      <c r="X1623" s="34">
        <v>1009</v>
      </c>
      <c r="Y1623" s="34">
        <v>1473</v>
      </c>
      <c r="Z1623" s="34">
        <v>1277</v>
      </c>
      <c r="AA1623" s="34">
        <v>14288</v>
      </c>
      <c r="AB1623" s="34">
        <v>15142</v>
      </c>
      <c r="AC1623" s="34">
        <v>0</v>
      </c>
      <c r="AD1623" s="34">
        <v>0</v>
      </c>
      <c r="AE1623" s="34">
        <v>0</v>
      </c>
      <c r="AF1623" s="34">
        <v>0</v>
      </c>
      <c r="AG1623" s="34">
        <v>45287</v>
      </c>
      <c r="AH1623" s="34">
        <v>32136</v>
      </c>
      <c r="AI1623" s="34">
        <v>294</v>
      </c>
      <c r="AJ1623" s="34">
        <v>265</v>
      </c>
      <c r="AK1623" s="34">
        <v>184</v>
      </c>
      <c r="AL1623" s="34">
        <v>203</v>
      </c>
      <c r="AM1623" s="34">
        <v>36</v>
      </c>
      <c r="AN1623" s="34">
        <v>31</v>
      </c>
      <c r="AO1623" s="34">
        <v>0</v>
      </c>
      <c r="AP1623" s="34">
        <v>0</v>
      </c>
      <c r="AQ1623" s="34">
        <v>0</v>
      </c>
      <c r="AR1623" s="34">
        <v>0</v>
      </c>
      <c r="AS1623" s="34">
        <v>25239</v>
      </c>
      <c r="AT1623" s="34">
        <v>14757</v>
      </c>
      <c r="AU1623" s="34">
        <f t="shared" si="170"/>
        <v>157268</v>
      </c>
      <c r="AV1623" s="34">
        <f t="shared" si="170"/>
        <v>109715</v>
      </c>
      <c r="AW1623" s="85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</row>
    <row r="1624" spans="1:61" ht="15.75">
      <c r="A1624" s="75" t="s">
        <v>18</v>
      </c>
      <c r="B1624" s="8">
        <v>2018</v>
      </c>
      <c r="C1624" s="34">
        <v>0</v>
      </c>
      <c r="D1624" s="34">
        <v>0</v>
      </c>
      <c r="E1624" s="34">
        <v>0</v>
      </c>
      <c r="F1624" s="34">
        <v>0</v>
      </c>
      <c r="G1624" s="34">
        <v>0</v>
      </c>
      <c r="H1624" s="34">
        <v>0</v>
      </c>
      <c r="I1624" s="34">
        <v>0</v>
      </c>
      <c r="J1624" s="34">
        <v>0</v>
      </c>
      <c r="K1624" s="34">
        <v>0</v>
      </c>
      <c r="L1624" s="34">
        <v>0</v>
      </c>
      <c r="M1624" s="34">
        <v>0</v>
      </c>
      <c r="N1624" s="34">
        <v>0</v>
      </c>
      <c r="O1624" s="34">
        <v>0</v>
      </c>
      <c r="P1624" s="34">
        <v>0</v>
      </c>
      <c r="Q1624" s="34">
        <v>0</v>
      </c>
      <c r="R1624" s="34">
        <v>0</v>
      </c>
      <c r="S1624" s="34">
        <v>0</v>
      </c>
      <c r="T1624" s="34">
        <v>0</v>
      </c>
      <c r="U1624" s="34">
        <v>0</v>
      </c>
      <c r="V1624" s="34">
        <v>0</v>
      </c>
      <c r="W1624" s="34">
        <v>0</v>
      </c>
      <c r="X1624" s="34">
        <v>0</v>
      </c>
      <c r="Y1624" s="34">
        <v>0</v>
      </c>
      <c r="Z1624" s="34">
        <v>0</v>
      </c>
      <c r="AA1624" s="34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4">
        <v>0</v>
      </c>
      <c r="AQ1624" s="34">
        <v>0</v>
      </c>
      <c r="AR1624" s="34">
        <v>0</v>
      </c>
      <c r="AS1624" s="34">
        <v>0</v>
      </c>
      <c r="AT1624" s="34">
        <v>0</v>
      </c>
      <c r="AU1624" s="34">
        <f t="shared" si="170"/>
        <v>0</v>
      </c>
      <c r="AV1624" s="34">
        <f t="shared" si="170"/>
        <v>0</v>
      </c>
      <c r="AW1624" s="83" t="s">
        <v>267</v>
      </c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</row>
    <row r="1625" spans="1:61" ht="15.75">
      <c r="A1625" s="76"/>
      <c r="B1625" s="8">
        <v>2019</v>
      </c>
      <c r="C1625" s="34">
        <v>0</v>
      </c>
      <c r="D1625" s="34">
        <v>0</v>
      </c>
      <c r="E1625" s="34">
        <v>87</v>
      </c>
      <c r="F1625" s="34">
        <v>82</v>
      </c>
      <c r="G1625" s="34">
        <v>0</v>
      </c>
      <c r="H1625" s="34">
        <v>0</v>
      </c>
      <c r="I1625" s="34">
        <v>0</v>
      </c>
      <c r="J1625" s="34">
        <v>0</v>
      </c>
      <c r="K1625" s="34">
        <v>0</v>
      </c>
      <c r="L1625" s="34">
        <v>0</v>
      </c>
      <c r="M1625" s="34">
        <v>0</v>
      </c>
      <c r="N1625" s="34">
        <v>0</v>
      </c>
      <c r="O1625" s="34">
        <v>0</v>
      </c>
      <c r="P1625" s="34">
        <v>0</v>
      </c>
      <c r="Q1625" s="34">
        <v>558</v>
      </c>
      <c r="R1625" s="34">
        <v>248</v>
      </c>
      <c r="S1625" s="34">
        <v>0</v>
      </c>
      <c r="T1625" s="34">
        <v>0</v>
      </c>
      <c r="U1625" s="34">
        <v>0</v>
      </c>
      <c r="V1625" s="34">
        <v>0</v>
      </c>
      <c r="W1625" s="34">
        <v>0</v>
      </c>
      <c r="X1625" s="34">
        <v>0</v>
      </c>
      <c r="Y1625" s="34">
        <v>194</v>
      </c>
      <c r="Z1625" s="34">
        <v>32</v>
      </c>
      <c r="AA1625" s="34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11</v>
      </c>
      <c r="AH1625" s="34">
        <v>35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4">
        <v>0</v>
      </c>
      <c r="AQ1625" s="34">
        <v>0</v>
      </c>
      <c r="AR1625" s="34">
        <v>0</v>
      </c>
      <c r="AS1625" s="34">
        <v>0</v>
      </c>
      <c r="AT1625" s="34">
        <v>0</v>
      </c>
      <c r="AU1625" s="34">
        <f t="shared" si="170"/>
        <v>850</v>
      </c>
      <c r="AV1625" s="34">
        <f t="shared" si="170"/>
        <v>397</v>
      </c>
      <c r="AW1625" s="84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</row>
    <row r="1626" spans="1:61" ht="15.75">
      <c r="A1626" s="77"/>
      <c r="B1626" s="8">
        <v>2020</v>
      </c>
      <c r="C1626" s="34">
        <v>0</v>
      </c>
      <c r="D1626" s="34">
        <v>0</v>
      </c>
      <c r="E1626" s="34">
        <v>158</v>
      </c>
      <c r="F1626" s="34">
        <v>88</v>
      </c>
      <c r="G1626" s="34">
        <v>0</v>
      </c>
      <c r="H1626" s="34">
        <v>0</v>
      </c>
      <c r="I1626" s="34">
        <v>0</v>
      </c>
      <c r="J1626" s="34">
        <v>0</v>
      </c>
      <c r="K1626" s="34">
        <v>0</v>
      </c>
      <c r="L1626" s="34">
        <v>0</v>
      </c>
      <c r="M1626" s="34">
        <v>0</v>
      </c>
      <c r="N1626" s="34">
        <v>0</v>
      </c>
      <c r="O1626" s="34">
        <v>0</v>
      </c>
      <c r="P1626" s="34">
        <v>0</v>
      </c>
      <c r="Q1626" s="34">
        <v>1913</v>
      </c>
      <c r="R1626" s="34">
        <v>952</v>
      </c>
      <c r="S1626" s="34">
        <v>0</v>
      </c>
      <c r="T1626" s="34">
        <v>0</v>
      </c>
      <c r="U1626" s="34">
        <v>0</v>
      </c>
      <c r="V1626" s="34">
        <v>0</v>
      </c>
      <c r="W1626" s="34">
        <v>0</v>
      </c>
      <c r="X1626" s="34">
        <v>0</v>
      </c>
      <c r="Y1626" s="34">
        <v>0</v>
      </c>
      <c r="Z1626" s="34">
        <v>0</v>
      </c>
      <c r="AA1626" s="34">
        <v>0</v>
      </c>
      <c r="AB1626" s="34">
        <v>5</v>
      </c>
      <c r="AC1626" s="34">
        <v>0</v>
      </c>
      <c r="AD1626" s="34">
        <v>0</v>
      </c>
      <c r="AE1626" s="34">
        <v>0</v>
      </c>
      <c r="AF1626" s="34">
        <v>0</v>
      </c>
      <c r="AG1626" s="34">
        <v>166</v>
      </c>
      <c r="AH1626" s="34">
        <v>176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4">
        <v>0</v>
      </c>
      <c r="AQ1626" s="34">
        <v>0</v>
      </c>
      <c r="AR1626" s="34">
        <v>0</v>
      </c>
      <c r="AS1626" s="34">
        <v>0</v>
      </c>
      <c r="AT1626" s="34">
        <v>0</v>
      </c>
      <c r="AU1626" s="34">
        <f t="shared" si="170"/>
        <v>2237</v>
      </c>
      <c r="AV1626" s="34">
        <f t="shared" si="170"/>
        <v>1221</v>
      </c>
      <c r="AW1626" s="85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</row>
    <row r="1627" spans="1:61" ht="15.75">
      <c r="A1627" s="75" t="s">
        <v>19</v>
      </c>
      <c r="B1627" s="8">
        <v>2018</v>
      </c>
      <c r="C1627" s="34">
        <v>0</v>
      </c>
      <c r="D1627" s="34">
        <v>0</v>
      </c>
      <c r="E1627" s="34">
        <v>0</v>
      </c>
      <c r="F1627" s="34">
        <v>0</v>
      </c>
      <c r="G1627" s="34">
        <v>0</v>
      </c>
      <c r="H1627" s="34">
        <v>0</v>
      </c>
      <c r="I1627" s="34">
        <v>0</v>
      </c>
      <c r="J1627" s="34">
        <v>0</v>
      </c>
      <c r="K1627" s="34">
        <v>0</v>
      </c>
      <c r="L1627" s="34">
        <v>0</v>
      </c>
      <c r="M1627" s="34">
        <v>0</v>
      </c>
      <c r="N1627" s="34">
        <v>0</v>
      </c>
      <c r="O1627" s="34">
        <v>0</v>
      </c>
      <c r="P1627" s="34">
        <v>0</v>
      </c>
      <c r="Q1627" s="34">
        <v>0</v>
      </c>
      <c r="R1627" s="34">
        <v>0</v>
      </c>
      <c r="S1627" s="34">
        <v>0</v>
      </c>
      <c r="T1627" s="34">
        <v>0</v>
      </c>
      <c r="U1627" s="34">
        <v>0</v>
      </c>
      <c r="V1627" s="34">
        <v>0</v>
      </c>
      <c r="W1627" s="34">
        <v>0</v>
      </c>
      <c r="X1627" s="34">
        <v>0</v>
      </c>
      <c r="Y1627" s="34">
        <v>0</v>
      </c>
      <c r="Z1627" s="34">
        <v>0</v>
      </c>
      <c r="AA1627" s="34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4">
        <v>0</v>
      </c>
      <c r="AQ1627" s="34">
        <v>0</v>
      </c>
      <c r="AR1627" s="34">
        <v>0</v>
      </c>
      <c r="AS1627" s="34">
        <v>0</v>
      </c>
      <c r="AT1627" s="34">
        <v>0</v>
      </c>
      <c r="AU1627" s="34">
        <f t="shared" si="170"/>
        <v>0</v>
      </c>
      <c r="AV1627" s="34">
        <f t="shared" si="170"/>
        <v>0</v>
      </c>
      <c r="AW1627" s="83" t="s">
        <v>268</v>
      </c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</row>
    <row r="1628" spans="1:61" ht="15.75">
      <c r="A1628" s="76"/>
      <c r="B1628" s="8">
        <v>2019</v>
      </c>
      <c r="C1628" s="34">
        <v>6</v>
      </c>
      <c r="D1628" s="34">
        <v>24</v>
      </c>
      <c r="E1628" s="34">
        <v>894</v>
      </c>
      <c r="F1628" s="34">
        <v>2049</v>
      </c>
      <c r="G1628" s="34">
        <v>16</v>
      </c>
      <c r="H1628" s="34">
        <v>27</v>
      </c>
      <c r="I1628" s="34">
        <v>0</v>
      </c>
      <c r="J1628" s="34">
        <v>0</v>
      </c>
      <c r="K1628" s="34">
        <v>0</v>
      </c>
      <c r="L1628" s="34">
        <v>0</v>
      </c>
      <c r="M1628" s="34">
        <v>0</v>
      </c>
      <c r="N1628" s="34">
        <v>0</v>
      </c>
      <c r="O1628" s="34">
        <v>0</v>
      </c>
      <c r="P1628" s="34">
        <v>0</v>
      </c>
      <c r="Q1628" s="34">
        <v>191</v>
      </c>
      <c r="R1628" s="34">
        <v>579</v>
      </c>
      <c r="S1628" s="34">
        <v>0</v>
      </c>
      <c r="T1628" s="34">
        <v>0</v>
      </c>
      <c r="U1628" s="34">
        <v>0</v>
      </c>
      <c r="V1628" s="34">
        <v>0</v>
      </c>
      <c r="W1628" s="34">
        <v>0</v>
      </c>
      <c r="X1628" s="34">
        <v>0</v>
      </c>
      <c r="Y1628" s="34">
        <v>1</v>
      </c>
      <c r="Z1628" s="34">
        <v>1</v>
      </c>
      <c r="AA1628" s="34">
        <v>13</v>
      </c>
      <c r="AB1628" s="34">
        <v>31</v>
      </c>
      <c r="AC1628" s="34">
        <v>0</v>
      </c>
      <c r="AD1628" s="34">
        <v>0</v>
      </c>
      <c r="AE1628" s="34">
        <v>243</v>
      </c>
      <c r="AF1628" s="34">
        <v>1274</v>
      </c>
      <c r="AG1628" s="34">
        <v>119</v>
      </c>
      <c r="AH1628" s="34">
        <v>557</v>
      </c>
      <c r="AI1628" s="34">
        <v>0</v>
      </c>
      <c r="AJ1628" s="34">
        <v>1</v>
      </c>
      <c r="AK1628" s="34">
        <v>5231</v>
      </c>
      <c r="AL1628" s="34">
        <v>2698</v>
      </c>
      <c r="AM1628" s="34">
        <v>1</v>
      </c>
      <c r="AN1628" s="34">
        <v>5</v>
      </c>
      <c r="AO1628" s="34">
        <v>0</v>
      </c>
      <c r="AP1628" s="34">
        <v>0</v>
      </c>
      <c r="AQ1628" s="34">
        <v>0</v>
      </c>
      <c r="AR1628" s="34">
        <v>0</v>
      </c>
      <c r="AS1628" s="34">
        <v>0</v>
      </c>
      <c r="AT1628" s="34">
        <v>0</v>
      </c>
      <c r="AU1628" s="34">
        <f t="shared" si="170"/>
        <v>6715</v>
      </c>
      <c r="AV1628" s="34">
        <f t="shared" si="170"/>
        <v>7246</v>
      </c>
      <c r="AW1628" s="84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</row>
    <row r="1629" spans="1:61" ht="15.75">
      <c r="A1629" s="77"/>
      <c r="B1629" s="8">
        <v>2020</v>
      </c>
      <c r="C1629" s="34">
        <v>2</v>
      </c>
      <c r="D1629" s="34">
        <v>8</v>
      </c>
      <c r="E1629" s="34">
        <v>363</v>
      </c>
      <c r="F1629" s="34">
        <v>1112</v>
      </c>
      <c r="G1629" s="34">
        <v>25</v>
      </c>
      <c r="H1629" s="34">
        <v>78</v>
      </c>
      <c r="I1629" s="34">
        <v>0</v>
      </c>
      <c r="J1629" s="34">
        <v>0</v>
      </c>
      <c r="K1629" s="34">
        <v>0</v>
      </c>
      <c r="L1629" s="34">
        <v>0</v>
      </c>
      <c r="M1629" s="34">
        <v>0</v>
      </c>
      <c r="N1629" s="34">
        <v>0</v>
      </c>
      <c r="O1629" s="34">
        <v>0</v>
      </c>
      <c r="P1629" s="34">
        <v>0</v>
      </c>
      <c r="Q1629" s="34">
        <v>130</v>
      </c>
      <c r="R1629" s="34">
        <v>452</v>
      </c>
      <c r="S1629" s="34">
        <v>0</v>
      </c>
      <c r="T1629" s="34">
        <v>0</v>
      </c>
      <c r="U1629" s="34">
        <v>0</v>
      </c>
      <c r="V1629" s="34">
        <v>0</v>
      </c>
      <c r="W1629" s="34">
        <v>0</v>
      </c>
      <c r="X1629" s="34">
        <v>0</v>
      </c>
      <c r="Y1629" s="34">
        <v>3</v>
      </c>
      <c r="Z1629" s="34">
        <v>10</v>
      </c>
      <c r="AA1629" s="34">
        <v>157</v>
      </c>
      <c r="AB1629" s="34">
        <v>70</v>
      </c>
      <c r="AC1629" s="34">
        <v>0</v>
      </c>
      <c r="AD1629" s="34">
        <v>0</v>
      </c>
      <c r="AE1629" s="34">
        <v>100</v>
      </c>
      <c r="AF1629" s="34">
        <v>485</v>
      </c>
      <c r="AG1629" s="34">
        <v>70</v>
      </c>
      <c r="AH1629" s="34">
        <v>306</v>
      </c>
      <c r="AI1629" s="34">
        <v>0</v>
      </c>
      <c r="AJ1629" s="34">
        <v>0</v>
      </c>
      <c r="AK1629" s="34">
        <v>9129</v>
      </c>
      <c r="AL1629" s="34">
        <v>3884</v>
      </c>
      <c r="AM1629" s="34">
        <v>0</v>
      </c>
      <c r="AN1629" s="34">
        <v>0</v>
      </c>
      <c r="AO1629" s="34">
        <v>0</v>
      </c>
      <c r="AP1629" s="34">
        <v>0</v>
      </c>
      <c r="AQ1629" s="34">
        <v>0</v>
      </c>
      <c r="AR1629" s="34">
        <v>1</v>
      </c>
      <c r="AS1629" s="34">
        <v>0</v>
      </c>
      <c r="AT1629" s="34">
        <v>0</v>
      </c>
      <c r="AU1629" s="34">
        <f t="shared" si="170"/>
        <v>9979</v>
      </c>
      <c r="AV1629" s="34">
        <f t="shared" si="170"/>
        <v>6406</v>
      </c>
      <c r="AW1629" s="85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</row>
    <row r="1630" spans="1:61" ht="15.75">
      <c r="A1630" s="75" t="s">
        <v>20</v>
      </c>
      <c r="B1630" s="8">
        <v>2018</v>
      </c>
      <c r="C1630" s="34">
        <v>0</v>
      </c>
      <c r="D1630" s="34">
        <v>0</v>
      </c>
      <c r="E1630" s="34">
        <v>182.97900000000001</v>
      </c>
      <c r="F1630" s="34">
        <v>77.240256420000009</v>
      </c>
      <c r="G1630" s="34">
        <v>0</v>
      </c>
      <c r="H1630" s="34">
        <v>0</v>
      </c>
      <c r="I1630" s="34">
        <v>0</v>
      </c>
      <c r="J1630" s="34">
        <v>0</v>
      </c>
      <c r="K1630" s="34">
        <v>0</v>
      </c>
      <c r="L1630" s="34">
        <v>0</v>
      </c>
      <c r="M1630" s="34">
        <v>0</v>
      </c>
      <c r="N1630" s="34">
        <v>0</v>
      </c>
      <c r="O1630" s="34">
        <v>0</v>
      </c>
      <c r="P1630" s="34">
        <v>0</v>
      </c>
      <c r="Q1630" s="34">
        <v>1.7949999999999999</v>
      </c>
      <c r="R1630" s="34">
        <v>2.3803820300000003</v>
      </c>
      <c r="S1630" s="34">
        <v>0</v>
      </c>
      <c r="T1630" s="34">
        <v>0</v>
      </c>
      <c r="U1630" s="34">
        <v>0</v>
      </c>
      <c r="V1630" s="34">
        <v>0</v>
      </c>
      <c r="W1630" s="34">
        <v>0</v>
      </c>
      <c r="X1630" s="34">
        <v>0</v>
      </c>
      <c r="Y1630" s="34">
        <v>0</v>
      </c>
      <c r="Z1630" s="34">
        <v>0</v>
      </c>
      <c r="AA1630" s="34">
        <v>0</v>
      </c>
      <c r="AB1630" s="34">
        <v>0</v>
      </c>
      <c r="AC1630" s="34">
        <v>0</v>
      </c>
      <c r="AD1630" s="34">
        <v>0</v>
      </c>
      <c r="AE1630" s="34">
        <v>471.56</v>
      </c>
      <c r="AF1630" s="34">
        <v>228.91949516000003</v>
      </c>
      <c r="AG1630" s="34">
        <v>1.91</v>
      </c>
      <c r="AH1630" s="34">
        <v>0.57253504999999993</v>
      </c>
      <c r="AI1630" s="34">
        <v>0</v>
      </c>
      <c r="AJ1630" s="34">
        <v>0</v>
      </c>
      <c r="AK1630" s="34">
        <v>0</v>
      </c>
      <c r="AL1630" s="34">
        <v>0</v>
      </c>
      <c r="AM1630" s="34">
        <v>0</v>
      </c>
      <c r="AN1630" s="34">
        <v>0</v>
      </c>
      <c r="AO1630" s="34">
        <v>0</v>
      </c>
      <c r="AP1630" s="34">
        <v>0</v>
      </c>
      <c r="AQ1630" s="34">
        <v>0</v>
      </c>
      <c r="AR1630" s="34">
        <v>0</v>
      </c>
      <c r="AS1630" s="34">
        <v>0</v>
      </c>
      <c r="AT1630" s="34">
        <v>0</v>
      </c>
      <c r="AU1630" s="34">
        <f t="shared" si="170"/>
        <v>658.24400000000003</v>
      </c>
      <c r="AV1630" s="34">
        <f t="shared" si="170"/>
        <v>309.11266866000005</v>
      </c>
      <c r="AW1630" s="83" t="s">
        <v>269</v>
      </c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</row>
    <row r="1631" spans="1:61" ht="15.75">
      <c r="A1631" s="76"/>
      <c r="B1631" s="8">
        <v>2019</v>
      </c>
      <c r="C1631" s="34">
        <v>597</v>
      </c>
      <c r="D1631" s="34">
        <v>229</v>
      </c>
      <c r="E1631" s="34">
        <v>618</v>
      </c>
      <c r="F1631" s="34">
        <v>337</v>
      </c>
      <c r="G1631" s="34">
        <v>0</v>
      </c>
      <c r="H1631" s="34">
        <v>0</v>
      </c>
      <c r="I1631" s="34">
        <v>5434</v>
      </c>
      <c r="J1631" s="34">
        <v>1267</v>
      </c>
      <c r="K1631" s="34">
        <v>0</v>
      </c>
      <c r="L1631" s="34">
        <v>0</v>
      </c>
      <c r="M1631" s="34" t="s">
        <v>216</v>
      </c>
      <c r="N1631" s="34" t="s">
        <v>217</v>
      </c>
      <c r="O1631" s="34">
        <v>0</v>
      </c>
      <c r="P1631" s="34">
        <v>0</v>
      </c>
      <c r="Q1631" s="34">
        <v>2</v>
      </c>
      <c r="R1631" s="34">
        <v>4</v>
      </c>
      <c r="S1631" s="34" t="s">
        <v>218</v>
      </c>
      <c r="T1631" s="34">
        <v>1304</v>
      </c>
      <c r="U1631" s="34">
        <v>0</v>
      </c>
      <c r="V1631" s="34">
        <v>0</v>
      </c>
      <c r="W1631" s="34">
        <v>0</v>
      </c>
      <c r="X1631" s="34">
        <v>0</v>
      </c>
      <c r="Y1631" s="34">
        <v>0</v>
      </c>
      <c r="Z1631" s="34">
        <v>0</v>
      </c>
      <c r="AA1631" s="34">
        <v>0</v>
      </c>
      <c r="AB1631" s="34">
        <v>0</v>
      </c>
      <c r="AC1631" s="34">
        <v>0</v>
      </c>
      <c r="AD1631" s="34">
        <v>0</v>
      </c>
      <c r="AE1631" s="34">
        <v>127</v>
      </c>
      <c r="AF1631" s="34">
        <v>349</v>
      </c>
      <c r="AG1631" s="34">
        <v>6</v>
      </c>
      <c r="AH1631" s="34">
        <v>86</v>
      </c>
      <c r="AI1631" s="34">
        <v>117</v>
      </c>
      <c r="AJ1631" s="34">
        <v>158</v>
      </c>
      <c r="AK1631" s="34">
        <v>50</v>
      </c>
      <c r="AL1631" s="34">
        <v>6</v>
      </c>
      <c r="AM1631" s="34">
        <v>0</v>
      </c>
      <c r="AN1631" s="34">
        <v>0</v>
      </c>
      <c r="AO1631" s="34">
        <v>6</v>
      </c>
      <c r="AP1631" s="34">
        <v>15</v>
      </c>
      <c r="AQ1631" s="34">
        <v>416</v>
      </c>
      <c r="AR1631" s="34">
        <v>77</v>
      </c>
      <c r="AS1631" s="34">
        <v>0</v>
      </c>
      <c r="AT1631" s="34">
        <v>0</v>
      </c>
      <c r="AU1631" s="34">
        <f t="shared" si="170"/>
        <v>7373</v>
      </c>
      <c r="AV1631" s="34">
        <f t="shared" si="170"/>
        <v>3832</v>
      </c>
      <c r="AW1631" s="84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</row>
    <row r="1632" spans="1:61" ht="15.75">
      <c r="A1632" s="77"/>
      <c r="B1632" s="8">
        <v>2020</v>
      </c>
      <c r="C1632" s="34">
        <v>0</v>
      </c>
      <c r="D1632" s="34">
        <v>0</v>
      </c>
      <c r="E1632" s="34">
        <v>1049</v>
      </c>
      <c r="F1632" s="34">
        <v>263</v>
      </c>
      <c r="G1632" s="34">
        <v>0</v>
      </c>
      <c r="H1632" s="34">
        <v>0</v>
      </c>
      <c r="I1632" s="34">
        <v>969</v>
      </c>
      <c r="J1632" s="34">
        <v>304</v>
      </c>
      <c r="K1632" s="34">
        <v>0</v>
      </c>
      <c r="L1632" s="34">
        <v>0</v>
      </c>
      <c r="M1632" s="34">
        <v>0</v>
      </c>
      <c r="N1632" s="34">
        <v>0</v>
      </c>
      <c r="O1632" s="34">
        <v>0</v>
      </c>
      <c r="P1632" s="34">
        <v>0</v>
      </c>
      <c r="Q1632" s="34">
        <v>3</v>
      </c>
      <c r="R1632" s="34">
        <v>3</v>
      </c>
      <c r="S1632" s="34">
        <v>0</v>
      </c>
      <c r="T1632" s="34">
        <v>0</v>
      </c>
      <c r="U1632" s="34">
        <v>0</v>
      </c>
      <c r="V1632" s="34">
        <v>0</v>
      </c>
      <c r="W1632" s="34">
        <v>0</v>
      </c>
      <c r="X1632" s="34">
        <v>0</v>
      </c>
      <c r="Y1632" s="34">
        <v>0</v>
      </c>
      <c r="Z1632" s="34">
        <v>0</v>
      </c>
      <c r="AA1632" s="34">
        <v>0</v>
      </c>
      <c r="AB1632" s="34">
        <v>0</v>
      </c>
      <c r="AC1632" s="34">
        <v>0</v>
      </c>
      <c r="AD1632" s="34">
        <v>0</v>
      </c>
      <c r="AE1632" s="34">
        <v>294</v>
      </c>
      <c r="AF1632" s="34">
        <v>1343</v>
      </c>
      <c r="AG1632" s="34">
        <v>51</v>
      </c>
      <c r="AH1632" s="34">
        <v>18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0</v>
      </c>
      <c r="AP1632" s="34">
        <v>0</v>
      </c>
      <c r="AQ1632" s="34">
        <v>41</v>
      </c>
      <c r="AR1632" s="34">
        <v>916</v>
      </c>
      <c r="AS1632" s="34">
        <v>0</v>
      </c>
      <c r="AT1632" s="34">
        <v>0</v>
      </c>
      <c r="AU1632" s="34">
        <f t="shared" si="170"/>
        <v>2407</v>
      </c>
      <c r="AV1632" s="34">
        <f t="shared" si="170"/>
        <v>2847</v>
      </c>
      <c r="AW1632" s="85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</row>
    <row r="1633" spans="1:61" ht="15.75">
      <c r="A1633" s="75" t="s">
        <v>21</v>
      </c>
      <c r="B1633" s="8">
        <v>2018</v>
      </c>
      <c r="C1633" s="34">
        <v>0</v>
      </c>
      <c r="D1633" s="34">
        <v>0</v>
      </c>
      <c r="E1633" s="34">
        <v>0</v>
      </c>
      <c r="F1633" s="34">
        <v>0</v>
      </c>
      <c r="G1633" s="34">
        <v>0</v>
      </c>
      <c r="H1633" s="34">
        <v>0</v>
      </c>
      <c r="I1633" s="34">
        <v>0</v>
      </c>
      <c r="J1633" s="34">
        <v>0</v>
      </c>
      <c r="K1633" s="34">
        <v>0</v>
      </c>
      <c r="L1633" s="34">
        <v>0</v>
      </c>
      <c r="M1633" s="34">
        <v>0</v>
      </c>
      <c r="N1633" s="34">
        <v>0</v>
      </c>
      <c r="O1633" s="34">
        <v>0</v>
      </c>
      <c r="P1633" s="34">
        <v>0</v>
      </c>
      <c r="Q1633" s="34">
        <v>0</v>
      </c>
      <c r="R1633" s="34">
        <v>0</v>
      </c>
      <c r="S1633" s="34">
        <v>0</v>
      </c>
      <c r="T1633" s="34">
        <v>0</v>
      </c>
      <c r="U1633" s="34">
        <v>0</v>
      </c>
      <c r="V1633" s="34">
        <v>0</v>
      </c>
      <c r="W1633" s="34">
        <v>0</v>
      </c>
      <c r="X1633" s="34">
        <v>0</v>
      </c>
      <c r="Y1633" s="34">
        <v>0</v>
      </c>
      <c r="Z1633" s="34">
        <v>0</v>
      </c>
      <c r="AA1633" s="34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4">
        <v>0</v>
      </c>
      <c r="AQ1633" s="34">
        <v>0</v>
      </c>
      <c r="AR1633" s="34">
        <v>0</v>
      </c>
      <c r="AS1633" s="34">
        <v>0</v>
      </c>
      <c r="AT1633" s="34">
        <v>0</v>
      </c>
      <c r="AU1633" s="34">
        <f t="shared" si="170"/>
        <v>0</v>
      </c>
      <c r="AV1633" s="34">
        <f t="shared" si="170"/>
        <v>0</v>
      </c>
      <c r="AW1633" s="83" t="s">
        <v>270</v>
      </c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</row>
    <row r="1634" spans="1:61" ht="15.75">
      <c r="A1634" s="76"/>
      <c r="B1634" s="8">
        <v>2019</v>
      </c>
      <c r="C1634" s="34">
        <v>0</v>
      </c>
      <c r="D1634" s="34">
        <v>0</v>
      </c>
      <c r="E1634" s="34">
        <v>0</v>
      </c>
      <c r="F1634" s="34">
        <v>0</v>
      </c>
      <c r="G1634" s="34">
        <v>0</v>
      </c>
      <c r="H1634" s="34">
        <v>0</v>
      </c>
      <c r="I1634" s="34">
        <v>0</v>
      </c>
      <c r="J1634" s="34">
        <v>0</v>
      </c>
      <c r="K1634" s="34">
        <v>0</v>
      </c>
      <c r="L1634" s="34">
        <v>0</v>
      </c>
      <c r="M1634" s="34">
        <v>0</v>
      </c>
      <c r="N1634" s="34">
        <v>0</v>
      </c>
      <c r="O1634" s="34">
        <v>0</v>
      </c>
      <c r="P1634" s="34">
        <v>0</v>
      </c>
      <c r="Q1634" s="34">
        <v>0</v>
      </c>
      <c r="R1634" s="34">
        <v>0</v>
      </c>
      <c r="S1634" s="34">
        <v>0</v>
      </c>
      <c r="T1634" s="34">
        <v>0</v>
      </c>
      <c r="U1634" s="34">
        <v>0</v>
      </c>
      <c r="V1634" s="34">
        <v>0</v>
      </c>
      <c r="W1634" s="34">
        <v>0</v>
      </c>
      <c r="X1634" s="34">
        <v>0</v>
      </c>
      <c r="Y1634" s="34">
        <v>0</v>
      </c>
      <c r="Z1634" s="34">
        <v>0</v>
      </c>
      <c r="AA1634" s="34">
        <v>0</v>
      </c>
      <c r="AB1634" s="34">
        <v>0</v>
      </c>
      <c r="AC1634" s="34">
        <v>0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4">
        <v>0</v>
      </c>
      <c r="AQ1634" s="34">
        <v>0</v>
      </c>
      <c r="AR1634" s="34">
        <v>0</v>
      </c>
      <c r="AS1634" s="34">
        <v>0</v>
      </c>
      <c r="AT1634" s="34">
        <v>0</v>
      </c>
      <c r="AU1634" s="34">
        <f t="shared" ref="AU1634:AV1649" si="171">SUM(C1634,E1634,G1634,I1634,K1634,M1634,O1634,Q1634,S1634,U1634,W1634,Y1634,AA1634,AC1634,AE1634,AG1634,AI1634,AK1634,AM1634,AO1634,AQ1634,AS1634)</f>
        <v>0</v>
      </c>
      <c r="AV1634" s="34">
        <f t="shared" si="171"/>
        <v>0</v>
      </c>
      <c r="AW1634" s="84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</row>
    <row r="1635" spans="1:61" ht="15.75">
      <c r="A1635" s="77"/>
      <c r="B1635" s="8">
        <v>2020</v>
      </c>
      <c r="C1635" s="34">
        <v>0</v>
      </c>
      <c r="D1635" s="34">
        <v>0</v>
      </c>
      <c r="E1635" s="34">
        <v>0</v>
      </c>
      <c r="F1635" s="34">
        <v>0</v>
      </c>
      <c r="G1635" s="34">
        <v>0</v>
      </c>
      <c r="H1635" s="34">
        <v>0</v>
      </c>
      <c r="I1635" s="34">
        <v>0</v>
      </c>
      <c r="J1635" s="34">
        <v>0</v>
      </c>
      <c r="K1635" s="34">
        <v>0</v>
      </c>
      <c r="L1635" s="34">
        <v>0</v>
      </c>
      <c r="M1635" s="34">
        <v>0</v>
      </c>
      <c r="N1635" s="34">
        <v>0</v>
      </c>
      <c r="O1635" s="34">
        <v>0</v>
      </c>
      <c r="P1635" s="34">
        <v>0</v>
      </c>
      <c r="Q1635" s="34">
        <v>0</v>
      </c>
      <c r="R1635" s="34">
        <v>0</v>
      </c>
      <c r="S1635" s="34">
        <v>0</v>
      </c>
      <c r="T1635" s="34">
        <v>0</v>
      </c>
      <c r="U1635" s="34">
        <v>0</v>
      </c>
      <c r="V1635" s="34">
        <v>0</v>
      </c>
      <c r="W1635" s="34">
        <v>0</v>
      </c>
      <c r="X1635" s="34">
        <v>0</v>
      </c>
      <c r="Y1635" s="34">
        <v>0</v>
      </c>
      <c r="Z1635" s="34">
        <v>0</v>
      </c>
      <c r="AA1635" s="34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4">
        <v>0</v>
      </c>
      <c r="AQ1635" s="34">
        <v>0</v>
      </c>
      <c r="AR1635" s="34">
        <v>0</v>
      </c>
      <c r="AS1635" s="34">
        <v>0</v>
      </c>
      <c r="AT1635" s="34">
        <v>0</v>
      </c>
      <c r="AU1635" s="34">
        <f t="shared" si="171"/>
        <v>0</v>
      </c>
      <c r="AV1635" s="34">
        <f t="shared" si="171"/>
        <v>0</v>
      </c>
      <c r="AW1635" s="85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</row>
    <row r="1636" spans="1:61" ht="15.75">
      <c r="A1636" s="75" t="s">
        <v>113</v>
      </c>
      <c r="B1636" s="8">
        <v>2018</v>
      </c>
      <c r="C1636" s="34">
        <v>0</v>
      </c>
      <c r="D1636" s="34">
        <v>0</v>
      </c>
      <c r="E1636" s="34">
        <v>0</v>
      </c>
      <c r="F1636" s="34">
        <v>0</v>
      </c>
      <c r="G1636" s="34">
        <v>0</v>
      </c>
      <c r="H1636" s="34">
        <v>0</v>
      </c>
      <c r="I1636" s="34">
        <v>0</v>
      </c>
      <c r="J1636" s="34">
        <v>0</v>
      </c>
      <c r="K1636" s="34">
        <v>0</v>
      </c>
      <c r="L1636" s="34">
        <v>0</v>
      </c>
      <c r="M1636" s="34">
        <v>0</v>
      </c>
      <c r="N1636" s="34">
        <v>0</v>
      </c>
      <c r="O1636" s="34">
        <v>0</v>
      </c>
      <c r="P1636" s="34">
        <v>0</v>
      </c>
      <c r="Q1636" s="34">
        <v>0</v>
      </c>
      <c r="R1636" s="34">
        <v>0</v>
      </c>
      <c r="S1636" s="34">
        <v>0</v>
      </c>
      <c r="T1636" s="34">
        <v>0</v>
      </c>
      <c r="U1636" s="34">
        <v>0</v>
      </c>
      <c r="V1636" s="34">
        <v>0</v>
      </c>
      <c r="W1636" s="34">
        <v>0</v>
      </c>
      <c r="X1636" s="34">
        <v>0</v>
      </c>
      <c r="Y1636" s="34">
        <v>0</v>
      </c>
      <c r="Z1636" s="34">
        <v>0</v>
      </c>
      <c r="AA1636" s="34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4">
        <v>0</v>
      </c>
      <c r="AQ1636" s="34">
        <v>0</v>
      </c>
      <c r="AR1636" s="34">
        <v>0</v>
      </c>
      <c r="AS1636" s="34">
        <v>0</v>
      </c>
      <c r="AT1636" s="34">
        <v>0</v>
      </c>
      <c r="AU1636" s="34">
        <f t="shared" si="171"/>
        <v>0</v>
      </c>
      <c r="AV1636" s="34">
        <f t="shared" si="171"/>
        <v>0</v>
      </c>
      <c r="AW1636" s="83" t="s">
        <v>76</v>
      </c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</row>
    <row r="1637" spans="1:61" ht="15.75">
      <c r="A1637" s="76"/>
      <c r="B1637" s="8">
        <v>2019</v>
      </c>
      <c r="C1637" s="34">
        <v>0</v>
      </c>
      <c r="D1637" s="34">
        <v>0</v>
      </c>
      <c r="E1637" s="34">
        <v>0</v>
      </c>
      <c r="F1637" s="34">
        <v>0</v>
      </c>
      <c r="G1637" s="34">
        <v>0</v>
      </c>
      <c r="H1637" s="34">
        <v>0</v>
      </c>
      <c r="I1637" s="34">
        <v>0</v>
      </c>
      <c r="J1637" s="34">
        <v>0</v>
      </c>
      <c r="K1637" s="34">
        <v>0</v>
      </c>
      <c r="L1637" s="34">
        <v>0</v>
      </c>
      <c r="M1637" s="34">
        <v>0</v>
      </c>
      <c r="N1637" s="34">
        <v>0</v>
      </c>
      <c r="O1637" s="34">
        <v>0</v>
      </c>
      <c r="P1637" s="34">
        <v>0</v>
      </c>
      <c r="Q1637" s="34">
        <v>0</v>
      </c>
      <c r="R1637" s="34">
        <v>0</v>
      </c>
      <c r="S1637" s="34">
        <v>0</v>
      </c>
      <c r="T1637" s="34">
        <v>0</v>
      </c>
      <c r="U1637" s="34">
        <v>0</v>
      </c>
      <c r="V1637" s="34">
        <v>0</v>
      </c>
      <c r="W1637" s="34">
        <v>0</v>
      </c>
      <c r="X1637" s="34">
        <v>0</v>
      </c>
      <c r="Y1637" s="34">
        <v>0</v>
      </c>
      <c r="Z1637" s="34">
        <v>0</v>
      </c>
      <c r="AA1637" s="34">
        <v>0</v>
      </c>
      <c r="AB1637" s="34">
        <v>0</v>
      </c>
      <c r="AC1637" s="34">
        <v>0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4">
        <v>0</v>
      </c>
      <c r="AQ1637" s="34">
        <v>0</v>
      </c>
      <c r="AR1637" s="34">
        <v>0</v>
      </c>
      <c r="AS1637" s="34">
        <v>0</v>
      </c>
      <c r="AT1637" s="34">
        <v>0</v>
      </c>
      <c r="AU1637" s="34">
        <f t="shared" si="171"/>
        <v>0</v>
      </c>
      <c r="AV1637" s="34">
        <f t="shared" si="171"/>
        <v>0</v>
      </c>
      <c r="AW1637" s="84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</row>
    <row r="1638" spans="1:61" ht="15.75">
      <c r="A1638" s="77"/>
      <c r="B1638" s="8">
        <v>2020</v>
      </c>
      <c r="C1638" s="34">
        <v>0</v>
      </c>
      <c r="D1638" s="34">
        <v>0</v>
      </c>
      <c r="E1638" s="34">
        <v>0</v>
      </c>
      <c r="F1638" s="34">
        <v>0</v>
      </c>
      <c r="G1638" s="34">
        <v>0</v>
      </c>
      <c r="H1638" s="34">
        <v>0</v>
      </c>
      <c r="I1638" s="34">
        <v>0</v>
      </c>
      <c r="J1638" s="34">
        <v>0</v>
      </c>
      <c r="K1638" s="34">
        <v>0</v>
      </c>
      <c r="L1638" s="34">
        <v>0</v>
      </c>
      <c r="M1638" s="34">
        <v>0</v>
      </c>
      <c r="N1638" s="34">
        <v>0</v>
      </c>
      <c r="O1638" s="34">
        <v>0</v>
      </c>
      <c r="P1638" s="34">
        <v>0</v>
      </c>
      <c r="Q1638" s="34">
        <v>0</v>
      </c>
      <c r="R1638" s="34">
        <v>0</v>
      </c>
      <c r="S1638" s="34">
        <v>0</v>
      </c>
      <c r="T1638" s="34">
        <v>0</v>
      </c>
      <c r="U1638" s="34">
        <v>0</v>
      </c>
      <c r="V1638" s="34">
        <v>0</v>
      </c>
      <c r="W1638" s="34">
        <v>0</v>
      </c>
      <c r="X1638" s="34">
        <v>0</v>
      </c>
      <c r="Y1638" s="34">
        <v>0</v>
      </c>
      <c r="Z1638" s="34">
        <v>0</v>
      </c>
      <c r="AA1638" s="34">
        <v>0</v>
      </c>
      <c r="AB1638" s="34">
        <v>0</v>
      </c>
      <c r="AC1638" s="34">
        <v>0</v>
      </c>
      <c r="AD1638" s="34">
        <v>0</v>
      </c>
      <c r="AE1638" s="34">
        <v>0</v>
      </c>
      <c r="AF1638" s="34">
        <v>0</v>
      </c>
      <c r="AG1638" s="34">
        <v>0</v>
      </c>
      <c r="AH1638" s="34">
        <v>0</v>
      </c>
      <c r="AI1638" s="34">
        <v>0</v>
      </c>
      <c r="AJ1638" s="34">
        <v>0</v>
      </c>
      <c r="AK1638" s="34">
        <v>0</v>
      </c>
      <c r="AL1638" s="34">
        <v>0</v>
      </c>
      <c r="AM1638" s="34">
        <v>0</v>
      </c>
      <c r="AN1638" s="34">
        <v>0</v>
      </c>
      <c r="AO1638" s="34">
        <v>0</v>
      </c>
      <c r="AP1638" s="34">
        <v>0</v>
      </c>
      <c r="AQ1638" s="34">
        <v>0</v>
      </c>
      <c r="AR1638" s="34">
        <v>0</v>
      </c>
      <c r="AS1638" s="34">
        <v>0</v>
      </c>
      <c r="AT1638" s="34">
        <v>0</v>
      </c>
      <c r="AU1638" s="34">
        <f t="shared" si="171"/>
        <v>0</v>
      </c>
      <c r="AV1638" s="34">
        <f t="shared" si="171"/>
        <v>0</v>
      </c>
      <c r="AW1638" s="85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</row>
    <row r="1639" spans="1:61" ht="15.75">
      <c r="A1639" s="75" t="s">
        <v>24</v>
      </c>
      <c r="B1639" s="8">
        <v>2018</v>
      </c>
      <c r="C1639" s="34">
        <v>1266</v>
      </c>
      <c r="D1639" s="34">
        <v>791</v>
      </c>
      <c r="E1639" s="34">
        <v>10324</v>
      </c>
      <c r="F1639" s="34">
        <v>5512</v>
      </c>
      <c r="G1639" s="34">
        <v>25715</v>
      </c>
      <c r="H1639" s="34">
        <v>7910</v>
      </c>
      <c r="I1639" s="34">
        <v>0</v>
      </c>
      <c r="J1639" s="34">
        <v>0</v>
      </c>
      <c r="K1639" s="34">
        <v>0</v>
      </c>
      <c r="L1639" s="34">
        <v>0</v>
      </c>
      <c r="M1639" s="34">
        <v>0</v>
      </c>
      <c r="N1639" s="34">
        <v>0</v>
      </c>
      <c r="O1639" s="34">
        <v>0</v>
      </c>
      <c r="P1639" s="34">
        <v>0</v>
      </c>
      <c r="Q1639" s="34">
        <v>0</v>
      </c>
      <c r="R1639" s="34">
        <v>0</v>
      </c>
      <c r="S1639" s="34">
        <v>101</v>
      </c>
      <c r="T1639" s="34">
        <v>112</v>
      </c>
      <c r="U1639" s="34">
        <v>133</v>
      </c>
      <c r="V1639" s="34">
        <v>41</v>
      </c>
      <c r="W1639" s="34">
        <v>42</v>
      </c>
      <c r="X1639" s="34">
        <v>11</v>
      </c>
      <c r="Y1639" s="34">
        <v>1410</v>
      </c>
      <c r="Z1639" s="34">
        <v>691</v>
      </c>
      <c r="AA1639" s="34">
        <v>1548</v>
      </c>
      <c r="AB1639" s="34">
        <v>1225</v>
      </c>
      <c r="AC1639" s="34">
        <v>0</v>
      </c>
      <c r="AD1639" s="34">
        <v>0</v>
      </c>
      <c r="AE1639" s="34">
        <v>0</v>
      </c>
      <c r="AF1639" s="34">
        <v>0</v>
      </c>
      <c r="AG1639" s="34">
        <v>50611</v>
      </c>
      <c r="AH1639" s="34">
        <v>16281</v>
      </c>
      <c r="AI1639" s="34">
        <v>23</v>
      </c>
      <c r="AJ1639" s="34">
        <v>12</v>
      </c>
      <c r="AK1639" s="34">
        <v>0</v>
      </c>
      <c r="AL1639" s="34">
        <v>0</v>
      </c>
      <c r="AM1639" s="34">
        <v>471</v>
      </c>
      <c r="AN1639" s="34">
        <v>190</v>
      </c>
      <c r="AO1639" s="34">
        <v>0</v>
      </c>
      <c r="AP1639" s="34">
        <v>0</v>
      </c>
      <c r="AQ1639" s="34">
        <v>0</v>
      </c>
      <c r="AR1639" s="34">
        <v>0</v>
      </c>
      <c r="AS1639" s="34">
        <v>3107</v>
      </c>
      <c r="AT1639" s="34">
        <v>1602</v>
      </c>
      <c r="AU1639" s="34">
        <f t="shared" si="171"/>
        <v>94751</v>
      </c>
      <c r="AV1639" s="34">
        <f t="shared" si="171"/>
        <v>34378</v>
      </c>
      <c r="AW1639" s="83" t="s">
        <v>25</v>
      </c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</row>
    <row r="1640" spans="1:61" ht="15.75">
      <c r="A1640" s="76"/>
      <c r="B1640" s="8">
        <v>2019</v>
      </c>
      <c r="C1640" s="34">
        <v>71</v>
      </c>
      <c r="D1640" s="34">
        <v>81</v>
      </c>
      <c r="E1640" s="34">
        <v>8661</v>
      </c>
      <c r="F1640" s="34">
        <v>5566</v>
      </c>
      <c r="G1640" s="34">
        <v>17971</v>
      </c>
      <c r="H1640" s="34">
        <v>4841</v>
      </c>
      <c r="I1640" s="34">
        <v>0</v>
      </c>
      <c r="J1640" s="34">
        <v>0</v>
      </c>
      <c r="K1640" s="34">
        <v>0</v>
      </c>
      <c r="L1640" s="34">
        <v>0</v>
      </c>
      <c r="M1640" s="34">
        <v>0</v>
      </c>
      <c r="N1640" s="34">
        <v>0</v>
      </c>
      <c r="O1640" s="34">
        <v>0</v>
      </c>
      <c r="P1640" s="34">
        <v>0</v>
      </c>
      <c r="Q1640" s="34">
        <v>0</v>
      </c>
      <c r="R1640" s="34">
        <v>0</v>
      </c>
      <c r="S1640" s="34">
        <v>2</v>
      </c>
      <c r="T1640" s="34">
        <v>5</v>
      </c>
      <c r="U1640" s="34">
        <v>0</v>
      </c>
      <c r="V1640" s="34">
        <v>0</v>
      </c>
      <c r="W1640" s="34">
        <v>0</v>
      </c>
      <c r="X1640" s="34">
        <v>0</v>
      </c>
      <c r="Y1640" s="34">
        <v>15</v>
      </c>
      <c r="Z1640" s="34">
        <v>22</v>
      </c>
      <c r="AA1640" s="34">
        <v>1349</v>
      </c>
      <c r="AB1640" s="34">
        <v>1128</v>
      </c>
      <c r="AC1640" s="34">
        <v>0</v>
      </c>
      <c r="AD1640" s="34">
        <v>0</v>
      </c>
      <c r="AE1640" s="34">
        <v>0</v>
      </c>
      <c r="AF1640" s="34">
        <v>0</v>
      </c>
      <c r="AG1640" s="34">
        <v>45730</v>
      </c>
      <c r="AH1640" s="34">
        <v>15356</v>
      </c>
      <c r="AI1640" s="34">
        <v>458</v>
      </c>
      <c r="AJ1640" s="34">
        <v>152</v>
      </c>
      <c r="AK1640" s="34">
        <v>0</v>
      </c>
      <c r="AL1640" s="34">
        <v>0</v>
      </c>
      <c r="AM1640" s="34">
        <v>0</v>
      </c>
      <c r="AN1640" s="34">
        <v>0</v>
      </c>
      <c r="AO1640" s="34">
        <v>0</v>
      </c>
      <c r="AP1640" s="34">
        <v>0</v>
      </c>
      <c r="AQ1640" s="34">
        <v>0</v>
      </c>
      <c r="AR1640" s="34">
        <v>0</v>
      </c>
      <c r="AS1640" s="34">
        <v>856</v>
      </c>
      <c r="AT1640" s="34">
        <v>667</v>
      </c>
      <c r="AU1640" s="34">
        <f t="shared" si="171"/>
        <v>75113</v>
      </c>
      <c r="AV1640" s="34">
        <f t="shared" si="171"/>
        <v>27818</v>
      </c>
      <c r="AW1640" s="84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</row>
    <row r="1641" spans="1:61" ht="15.75">
      <c r="A1641" s="77"/>
      <c r="B1641" s="8">
        <v>2020</v>
      </c>
      <c r="C1641" s="34">
        <v>178</v>
      </c>
      <c r="D1641" s="34">
        <v>281</v>
      </c>
      <c r="E1641" s="34">
        <v>5424</v>
      </c>
      <c r="F1641" s="34">
        <v>4238</v>
      </c>
      <c r="G1641" s="34">
        <v>18634</v>
      </c>
      <c r="H1641" s="34">
        <v>5340</v>
      </c>
      <c r="I1641" s="34">
        <v>0</v>
      </c>
      <c r="J1641" s="34">
        <v>0</v>
      </c>
      <c r="K1641" s="34">
        <v>0</v>
      </c>
      <c r="L1641" s="34">
        <v>0</v>
      </c>
      <c r="M1641" s="34">
        <v>0</v>
      </c>
      <c r="N1641" s="34">
        <v>0</v>
      </c>
      <c r="O1641" s="34">
        <v>0</v>
      </c>
      <c r="P1641" s="34">
        <v>0</v>
      </c>
      <c r="Q1641" s="34">
        <v>0</v>
      </c>
      <c r="R1641" s="34">
        <v>0</v>
      </c>
      <c r="S1641" s="34">
        <v>0</v>
      </c>
      <c r="T1641" s="34">
        <v>0</v>
      </c>
      <c r="U1641" s="34">
        <v>0</v>
      </c>
      <c r="V1641" s="34">
        <v>0</v>
      </c>
      <c r="W1641" s="34">
        <v>0</v>
      </c>
      <c r="X1641" s="34">
        <v>0</v>
      </c>
      <c r="Y1641" s="34">
        <v>0</v>
      </c>
      <c r="Z1641" s="34">
        <v>0</v>
      </c>
      <c r="AA1641" s="34">
        <v>997</v>
      </c>
      <c r="AB1641" s="34">
        <v>969</v>
      </c>
      <c r="AC1641" s="34">
        <v>0</v>
      </c>
      <c r="AD1641" s="34">
        <v>0</v>
      </c>
      <c r="AE1641" s="34">
        <v>0</v>
      </c>
      <c r="AF1641" s="34">
        <v>0</v>
      </c>
      <c r="AG1641" s="34">
        <v>34933</v>
      </c>
      <c r="AH1641" s="34">
        <v>11832</v>
      </c>
      <c r="AI1641" s="34">
        <v>0</v>
      </c>
      <c r="AJ1641" s="34">
        <v>0</v>
      </c>
      <c r="AK1641" s="34">
        <v>0</v>
      </c>
      <c r="AL1641" s="34">
        <v>0</v>
      </c>
      <c r="AM1641" s="34">
        <v>11</v>
      </c>
      <c r="AN1641" s="34">
        <v>30</v>
      </c>
      <c r="AO1641" s="34">
        <v>0</v>
      </c>
      <c r="AP1641" s="34">
        <v>0</v>
      </c>
      <c r="AQ1641" s="34">
        <v>0</v>
      </c>
      <c r="AR1641" s="34">
        <v>0</v>
      </c>
      <c r="AS1641" s="34">
        <v>1144</v>
      </c>
      <c r="AT1641" s="34">
        <v>914</v>
      </c>
      <c r="AU1641" s="34">
        <f t="shared" si="171"/>
        <v>61321</v>
      </c>
      <c r="AV1641" s="34">
        <f t="shared" si="171"/>
        <v>23604</v>
      </c>
      <c r="AW1641" s="85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</row>
    <row r="1642" spans="1:61" ht="15.75">
      <c r="A1642" s="75" t="s">
        <v>26</v>
      </c>
      <c r="B1642" s="8">
        <v>2018</v>
      </c>
      <c r="C1642" s="34">
        <v>0</v>
      </c>
      <c r="D1642" s="34">
        <v>0</v>
      </c>
      <c r="E1642" s="34">
        <v>27</v>
      </c>
      <c r="F1642" s="34">
        <v>15</v>
      </c>
      <c r="G1642" s="34">
        <v>0</v>
      </c>
      <c r="H1642" s="34">
        <v>0</v>
      </c>
      <c r="I1642" s="34">
        <v>0</v>
      </c>
      <c r="J1642" s="34">
        <v>0</v>
      </c>
      <c r="K1642" s="34">
        <v>0</v>
      </c>
      <c r="L1642" s="34">
        <v>0</v>
      </c>
      <c r="M1642" s="34">
        <v>0</v>
      </c>
      <c r="N1642" s="34">
        <v>0</v>
      </c>
      <c r="O1642" s="34">
        <v>0</v>
      </c>
      <c r="P1642" s="34">
        <v>0</v>
      </c>
      <c r="Q1642" s="34">
        <v>25</v>
      </c>
      <c r="R1642" s="34">
        <v>14</v>
      </c>
      <c r="S1642" s="34">
        <v>0</v>
      </c>
      <c r="T1642" s="34">
        <v>0</v>
      </c>
      <c r="U1642" s="34">
        <v>0</v>
      </c>
      <c r="V1642" s="34">
        <v>0</v>
      </c>
      <c r="W1642" s="34">
        <v>0</v>
      </c>
      <c r="X1642" s="34">
        <v>0</v>
      </c>
      <c r="Y1642" s="34">
        <v>0</v>
      </c>
      <c r="Z1642" s="34">
        <v>0</v>
      </c>
      <c r="AA1642" s="34">
        <v>0</v>
      </c>
      <c r="AB1642" s="34">
        <v>0</v>
      </c>
      <c r="AC1642" s="34">
        <v>0</v>
      </c>
      <c r="AD1642" s="34">
        <v>0</v>
      </c>
      <c r="AE1642" s="34">
        <v>153.66</v>
      </c>
      <c r="AF1642" s="34">
        <v>332</v>
      </c>
      <c r="AG1642" s="34">
        <v>157</v>
      </c>
      <c r="AH1642" s="34">
        <v>89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4">
        <v>0</v>
      </c>
      <c r="AQ1642" s="34">
        <v>0</v>
      </c>
      <c r="AR1642" s="34">
        <v>0</v>
      </c>
      <c r="AS1642" s="34">
        <v>0</v>
      </c>
      <c r="AT1642" s="34">
        <v>0</v>
      </c>
      <c r="AU1642" s="34">
        <f t="shared" si="171"/>
        <v>362.65999999999997</v>
      </c>
      <c r="AV1642" s="34">
        <f t="shared" si="171"/>
        <v>450</v>
      </c>
      <c r="AW1642" s="83" t="s">
        <v>27</v>
      </c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</row>
    <row r="1643" spans="1:61" ht="15.75">
      <c r="A1643" s="76"/>
      <c r="B1643" s="8">
        <v>2019</v>
      </c>
      <c r="C1643" s="34">
        <v>0</v>
      </c>
      <c r="D1643" s="34">
        <v>0</v>
      </c>
      <c r="E1643" s="34">
        <v>30</v>
      </c>
      <c r="F1643" s="34">
        <v>27</v>
      </c>
      <c r="G1643" s="34">
        <v>9</v>
      </c>
      <c r="H1643" s="34">
        <v>3</v>
      </c>
      <c r="I1643" s="34">
        <v>0</v>
      </c>
      <c r="J1643" s="34">
        <v>0</v>
      </c>
      <c r="K1643" s="34">
        <v>0</v>
      </c>
      <c r="L1643" s="34">
        <v>0</v>
      </c>
      <c r="M1643" s="34">
        <v>0</v>
      </c>
      <c r="N1643" s="34">
        <v>0</v>
      </c>
      <c r="O1643" s="34">
        <v>0</v>
      </c>
      <c r="P1643" s="34">
        <v>0</v>
      </c>
      <c r="Q1643" s="34">
        <v>966</v>
      </c>
      <c r="R1643" s="34">
        <v>214</v>
      </c>
      <c r="S1643" s="34">
        <v>0</v>
      </c>
      <c r="T1643" s="34">
        <v>0</v>
      </c>
      <c r="U1643" s="34">
        <v>0</v>
      </c>
      <c r="V1643" s="34">
        <v>0</v>
      </c>
      <c r="W1643" s="34">
        <v>0</v>
      </c>
      <c r="X1643" s="34">
        <v>0</v>
      </c>
      <c r="Y1643" s="34">
        <v>0</v>
      </c>
      <c r="Z1643" s="34">
        <v>0</v>
      </c>
      <c r="AA1643" s="34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423</v>
      </c>
      <c r="AH1643" s="34">
        <v>139</v>
      </c>
      <c r="AI1643" s="34">
        <v>49</v>
      </c>
      <c r="AJ1643" s="34">
        <v>16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4">
        <v>0</v>
      </c>
      <c r="AQ1643" s="34">
        <v>0</v>
      </c>
      <c r="AR1643" s="34">
        <v>0</v>
      </c>
      <c r="AS1643" s="34">
        <v>0</v>
      </c>
      <c r="AT1643" s="34">
        <v>0</v>
      </c>
      <c r="AU1643" s="34">
        <f t="shared" si="171"/>
        <v>1477</v>
      </c>
      <c r="AV1643" s="34">
        <f t="shared" si="171"/>
        <v>399</v>
      </c>
      <c r="AW1643" s="84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</row>
    <row r="1644" spans="1:61" ht="15.75">
      <c r="A1644" s="77"/>
      <c r="B1644" s="8">
        <v>2020</v>
      </c>
      <c r="C1644" s="34">
        <v>0</v>
      </c>
      <c r="D1644" s="34">
        <v>0</v>
      </c>
      <c r="E1644" s="34">
        <v>1110</v>
      </c>
      <c r="F1644" s="34">
        <v>391</v>
      </c>
      <c r="G1644" s="34">
        <v>858</v>
      </c>
      <c r="H1644" s="34">
        <v>215</v>
      </c>
      <c r="I1644" s="34">
        <v>0</v>
      </c>
      <c r="J1644" s="34">
        <v>0</v>
      </c>
      <c r="K1644" s="34">
        <v>0</v>
      </c>
      <c r="L1644" s="34">
        <v>0</v>
      </c>
      <c r="M1644" s="34">
        <v>0</v>
      </c>
      <c r="N1644" s="34">
        <v>0</v>
      </c>
      <c r="O1644" s="34">
        <v>0</v>
      </c>
      <c r="P1644" s="34">
        <v>0</v>
      </c>
      <c r="Q1644" s="34">
        <v>12296</v>
      </c>
      <c r="R1644" s="34">
        <v>2851</v>
      </c>
      <c r="S1644" s="34">
        <v>0</v>
      </c>
      <c r="T1644" s="34">
        <v>0</v>
      </c>
      <c r="U1644" s="34">
        <v>0</v>
      </c>
      <c r="V1644" s="34">
        <v>0</v>
      </c>
      <c r="W1644" s="34">
        <v>0</v>
      </c>
      <c r="X1644" s="34">
        <v>0</v>
      </c>
      <c r="Y1644" s="34">
        <v>0</v>
      </c>
      <c r="Z1644" s="34">
        <v>0</v>
      </c>
      <c r="AA1644" s="34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3725</v>
      </c>
      <c r="AH1644" s="34">
        <v>1332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4">
        <v>0</v>
      </c>
      <c r="AQ1644" s="34">
        <v>0</v>
      </c>
      <c r="AR1644" s="34">
        <v>0</v>
      </c>
      <c r="AS1644" s="34">
        <v>0</v>
      </c>
      <c r="AT1644" s="34">
        <v>0</v>
      </c>
      <c r="AU1644" s="34">
        <f t="shared" si="171"/>
        <v>17989</v>
      </c>
      <c r="AV1644" s="34">
        <f t="shared" si="171"/>
        <v>4789</v>
      </c>
      <c r="AW1644" s="85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</row>
    <row r="1645" spans="1:61" ht="15.75">
      <c r="A1645" s="75" t="s">
        <v>28</v>
      </c>
      <c r="B1645" s="8">
        <v>2018</v>
      </c>
      <c r="C1645" s="34">
        <v>9451</v>
      </c>
      <c r="D1645" s="34">
        <v>3746</v>
      </c>
      <c r="E1645" s="34">
        <v>1903</v>
      </c>
      <c r="F1645" s="34">
        <v>1120</v>
      </c>
      <c r="G1645" s="34">
        <v>340</v>
      </c>
      <c r="H1645" s="34">
        <v>118</v>
      </c>
      <c r="I1645" s="34">
        <v>0</v>
      </c>
      <c r="J1645" s="34">
        <v>0</v>
      </c>
      <c r="K1645" s="34">
        <v>0</v>
      </c>
      <c r="L1645" s="34">
        <v>0</v>
      </c>
      <c r="M1645" s="34">
        <v>0</v>
      </c>
      <c r="N1645" s="34">
        <v>0</v>
      </c>
      <c r="O1645" s="34">
        <v>0</v>
      </c>
      <c r="P1645" s="34">
        <v>0</v>
      </c>
      <c r="Q1645" s="34">
        <v>6979</v>
      </c>
      <c r="R1645" s="34">
        <v>2598</v>
      </c>
      <c r="S1645" s="34">
        <v>15</v>
      </c>
      <c r="T1645" s="34">
        <v>15</v>
      </c>
      <c r="U1645" s="34">
        <v>0</v>
      </c>
      <c r="V1645" s="34">
        <v>0</v>
      </c>
      <c r="W1645" s="34">
        <v>0</v>
      </c>
      <c r="X1645" s="34">
        <v>0</v>
      </c>
      <c r="Y1645" s="34">
        <v>0</v>
      </c>
      <c r="Z1645" s="34">
        <v>0</v>
      </c>
      <c r="AA1645" s="34">
        <v>85</v>
      </c>
      <c r="AB1645" s="34">
        <v>25</v>
      </c>
      <c r="AC1645" s="34">
        <v>0</v>
      </c>
      <c r="AD1645" s="34">
        <v>0</v>
      </c>
      <c r="AE1645" s="34">
        <v>60</v>
      </c>
      <c r="AF1645" s="34">
        <v>155</v>
      </c>
      <c r="AG1645" s="34">
        <v>2397</v>
      </c>
      <c r="AH1645" s="34">
        <v>1044</v>
      </c>
      <c r="AI1645" s="58">
        <v>7552</v>
      </c>
      <c r="AJ1645" s="59">
        <v>4507</v>
      </c>
      <c r="AK1645" s="34">
        <v>0</v>
      </c>
      <c r="AL1645" s="34">
        <v>0</v>
      </c>
      <c r="AM1645" s="34">
        <v>0</v>
      </c>
      <c r="AN1645" s="34">
        <v>0</v>
      </c>
      <c r="AO1645" s="34">
        <v>1724</v>
      </c>
      <c r="AP1645" s="34">
        <v>3229</v>
      </c>
      <c r="AQ1645" s="34">
        <v>0</v>
      </c>
      <c r="AR1645" s="34">
        <v>0</v>
      </c>
      <c r="AS1645" s="34">
        <v>0</v>
      </c>
      <c r="AT1645" s="34">
        <v>0</v>
      </c>
      <c r="AU1645" s="34">
        <f t="shared" si="171"/>
        <v>30506</v>
      </c>
      <c r="AV1645" s="34">
        <f t="shared" si="171"/>
        <v>16557</v>
      </c>
      <c r="AW1645" s="83" t="s">
        <v>29</v>
      </c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</row>
    <row r="1646" spans="1:61" ht="15.75">
      <c r="A1646" s="76"/>
      <c r="B1646" s="8">
        <v>2019</v>
      </c>
      <c r="C1646" s="37">
        <v>186</v>
      </c>
      <c r="D1646" s="37">
        <v>73</v>
      </c>
      <c r="E1646" s="37">
        <v>9255</v>
      </c>
      <c r="F1646" s="37">
        <v>6155</v>
      </c>
      <c r="G1646" s="37">
        <v>1743</v>
      </c>
      <c r="H1646" s="37">
        <v>663</v>
      </c>
      <c r="I1646" s="37">
        <v>0</v>
      </c>
      <c r="J1646" s="37">
        <v>0</v>
      </c>
      <c r="K1646" s="37">
        <v>0</v>
      </c>
      <c r="L1646" s="37">
        <v>0</v>
      </c>
      <c r="M1646" s="37">
        <v>0</v>
      </c>
      <c r="N1646" s="37">
        <v>0</v>
      </c>
      <c r="O1646" s="37">
        <v>0</v>
      </c>
      <c r="P1646" s="37">
        <v>0</v>
      </c>
      <c r="Q1646" s="37">
        <v>62912</v>
      </c>
      <c r="R1646" s="37">
        <v>21830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0</v>
      </c>
      <c r="AA1646" s="37">
        <v>0</v>
      </c>
      <c r="AB1646" s="37">
        <v>0</v>
      </c>
      <c r="AC1646" s="37">
        <v>0</v>
      </c>
      <c r="AD1646" s="37">
        <v>0</v>
      </c>
      <c r="AE1646" s="37">
        <v>32</v>
      </c>
      <c r="AF1646" s="37">
        <v>114</v>
      </c>
      <c r="AG1646" s="37">
        <v>8558</v>
      </c>
      <c r="AH1646" s="37">
        <v>5739</v>
      </c>
      <c r="AI1646" s="37">
        <v>14229</v>
      </c>
      <c r="AJ1646" s="37">
        <v>6755</v>
      </c>
      <c r="AK1646" s="37">
        <v>0</v>
      </c>
      <c r="AL1646" s="37">
        <v>0</v>
      </c>
      <c r="AM1646" s="37">
        <v>36</v>
      </c>
      <c r="AN1646" s="37">
        <v>59</v>
      </c>
      <c r="AO1646" s="37">
        <v>1013</v>
      </c>
      <c r="AP1646" s="37">
        <v>1643</v>
      </c>
      <c r="AQ1646" s="37">
        <v>0</v>
      </c>
      <c r="AR1646" s="37">
        <v>0</v>
      </c>
      <c r="AS1646" s="37">
        <v>0</v>
      </c>
      <c r="AT1646" s="37">
        <v>0</v>
      </c>
      <c r="AU1646" s="37">
        <f t="shared" si="171"/>
        <v>97964</v>
      </c>
      <c r="AV1646" s="37">
        <f t="shared" si="171"/>
        <v>43031</v>
      </c>
      <c r="AW1646" s="84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</row>
    <row r="1647" spans="1:61" ht="15.75">
      <c r="A1647" s="77"/>
      <c r="B1647" s="8">
        <v>2020</v>
      </c>
      <c r="C1647" s="37">
        <v>830</v>
      </c>
      <c r="D1647" s="37">
        <v>767</v>
      </c>
      <c r="E1647" s="37">
        <v>4513</v>
      </c>
      <c r="F1647" s="37">
        <v>2722</v>
      </c>
      <c r="G1647" s="37">
        <v>3258</v>
      </c>
      <c r="H1647" s="37">
        <v>1225</v>
      </c>
      <c r="I1647" s="37">
        <v>0</v>
      </c>
      <c r="J1647" s="37">
        <v>0</v>
      </c>
      <c r="K1647" s="37">
        <v>0</v>
      </c>
      <c r="L1647" s="37">
        <v>0</v>
      </c>
      <c r="M1647" s="37">
        <v>0</v>
      </c>
      <c r="N1647" s="37">
        <v>0</v>
      </c>
      <c r="O1647" s="37">
        <v>0</v>
      </c>
      <c r="P1647" s="37">
        <v>0</v>
      </c>
      <c r="Q1647" s="37">
        <v>93876</v>
      </c>
      <c r="R1647" s="37">
        <v>32940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0</v>
      </c>
      <c r="AA1647" s="37">
        <v>0</v>
      </c>
      <c r="AB1647" s="37">
        <v>0</v>
      </c>
      <c r="AC1647" s="37">
        <v>0</v>
      </c>
      <c r="AD1647" s="37">
        <v>0</v>
      </c>
      <c r="AE1647" s="37">
        <v>50</v>
      </c>
      <c r="AF1647" s="37">
        <v>92</v>
      </c>
      <c r="AG1647" s="37">
        <v>8329</v>
      </c>
      <c r="AH1647" s="37">
        <v>3600</v>
      </c>
      <c r="AI1647" s="37">
        <v>27337</v>
      </c>
      <c r="AJ1647" s="37">
        <v>14146</v>
      </c>
      <c r="AK1647" s="37">
        <v>0</v>
      </c>
      <c r="AL1647" s="37">
        <v>0</v>
      </c>
      <c r="AM1647" s="37">
        <v>4</v>
      </c>
      <c r="AN1647" s="37">
        <v>29</v>
      </c>
      <c r="AO1647" s="37">
        <v>60</v>
      </c>
      <c r="AP1647" s="37">
        <v>87</v>
      </c>
      <c r="AQ1647" s="37">
        <v>0</v>
      </c>
      <c r="AR1647" s="37">
        <v>0</v>
      </c>
      <c r="AS1647" s="37">
        <v>0</v>
      </c>
      <c r="AT1647" s="37">
        <v>0</v>
      </c>
      <c r="AU1647" s="37">
        <f t="shared" si="171"/>
        <v>138257</v>
      </c>
      <c r="AV1647" s="37">
        <f t="shared" si="171"/>
        <v>55608</v>
      </c>
      <c r="AW1647" s="85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</row>
    <row r="1648" spans="1:61" ht="15.75">
      <c r="A1648" s="75" t="s">
        <v>77</v>
      </c>
      <c r="B1648" s="8">
        <v>2018</v>
      </c>
      <c r="C1648" s="34">
        <v>0</v>
      </c>
      <c r="D1648" s="34">
        <v>0</v>
      </c>
      <c r="E1648" s="34">
        <v>0</v>
      </c>
      <c r="F1648" s="34">
        <v>0</v>
      </c>
      <c r="G1648" s="34">
        <v>0</v>
      </c>
      <c r="H1648" s="34">
        <v>0</v>
      </c>
      <c r="I1648" s="34">
        <v>0</v>
      </c>
      <c r="J1648" s="34">
        <v>0</v>
      </c>
      <c r="K1648" s="34">
        <v>0</v>
      </c>
      <c r="L1648" s="34">
        <v>0</v>
      </c>
      <c r="M1648" s="34">
        <v>0</v>
      </c>
      <c r="N1648" s="34">
        <v>0</v>
      </c>
      <c r="O1648" s="34">
        <v>0</v>
      </c>
      <c r="P1648" s="34">
        <v>0</v>
      </c>
      <c r="Q1648" s="34">
        <v>0</v>
      </c>
      <c r="R1648" s="34">
        <v>0</v>
      </c>
      <c r="S1648" s="34">
        <v>0</v>
      </c>
      <c r="T1648" s="34">
        <v>0</v>
      </c>
      <c r="U1648" s="34">
        <v>0</v>
      </c>
      <c r="V1648" s="34">
        <v>0</v>
      </c>
      <c r="W1648" s="34">
        <v>0</v>
      </c>
      <c r="X1648" s="34">
        <v>0</v>
      </c>
      <c r="Y1648" s="34">
        <v>0</v>
      </c>
      <c r="Z1648" s="34">
        <v>0</v>
      </c>
      <c r="AA1648" s="34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4">
        <v>0</v>
      </c>
      <c r="AQ1648" s="34">
        <v>0</v>
      </c>
      <c r="AR1648" s="34">
        <v>0</v>
      </c>
      <c r="AS1648" s="34">
        <v>0</v>
      </c>
      <c r="AT1648" s="34">
        <v>0</v>
      </c>
      <c r="AU1648" s="34">
        <f t="shared" si="171"/>
        <v>0</v>
      </c>
      <c r="AV1648" s="34">
        <f t="shared" si="171"/>
        <v>0</v>
      </c>
      <c r="AW1648" s="83" t="s">
        <v>106</v>
      </c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</row>
    <row r="1649" spans="1:61" ht="15.75">
      <c r="A1649" s="76"/>
      <c r="B1649" s="8">
        <v>2019</v>
      </c>
      <c r="C1649" s="34">
        <v>0</v>
      </c>
      <c r="D1649" s="34">
        <v>0</v>
      </c>
      <c r="E1649" s="34">
        <v>0</v>
      </c>
      <c r="F1649" s="34">
        <v>0</v>
      </c>
      <c r="G1649" s="34">
        <v>2</v>
      </c>
      <c r="H1649" s="34">
        <v>4</v>
      </c>
      <c r="I1649" s="34">
        <v>0</v>
      </c>
      <c r="J1649" s="34">
        <v>0</v>
      </c>
      <c r="K1649" s="34">
        <v>0</v>
      </c>
      <c r="L1649" s="34">
        <v>0</v>
      </c>
      <c r="M1649" s="34">
        <v>0</v>
      </c>
      <c r="N1649" s="34">
        <v>0</v>
      </c>
      <c r="O1649" s="34">
        <v>0</v>
      </c>
      <c r="P1649" s="34">
        <v>0</v>
      </c>
      <c r="Q1649" s="34">
        <v>0</v>
      </c>
      <c r="R1649" s="34">
        <v>0</v>
      </c>
      <c r="S1649" s="34">
        <v>0</v>
      </c>
      <c r="T1649" s="34">
        <v>0</v>
      </c>
      <c r="U1649" s="34">
        <v>0</v>
      </c>
      <c r="V1649" s="34">
        <v>0</v>
      </c>
      <c r="W1649" s="34">
        <v>0</v>
      </c>
      <c r="X1649" s="34">
        <v>0</v>
      </c>
      <c r="Y1649" s="34">
        <v>0</v>
      </c>
      <c r="Z1649" s="34">
        <v>0</v>
      </c>
      <c r="AA1649" s="34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4">
        <v>0</v>
      </c>
      <c r="AQ1649" s="34">
        <v>0</v>
      </c>
      <c r="AR1649" s="34">
        <v>0</v>
      </c>
      <c r="AS1649" s="34">
        <v>0</v>
      </c>
      <c r="AT1649" s="34">
        <v>0</v>
      </c>
      <c r="AU1649" s="34">
        <f t="shared" si="171"/>
        <v>2</v>
      </c>
      <c r="AV1649" s="34">
        <f t="shared" si="171"/>
        <v>4</v>
      </c>
      <c r="AW1649" s="84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</row>
    <row r="1650" spans="1:61" ht="15.75">
      <c r="A1650" s="77"/>
      <c r="B1650" s="8">
        <v>2020</v>
      </c>
      <c r="C1650" s="34">
        <v>0</v>
      </c>
      <c r="D1650" s="34">
        <v>0</v>
      </c>
      <c r="E1650" s="34">
        <v>20</v>
      </c>
      <c r="F1650" s="34">
        <v>10</v>
      </c>
      <c r="G1650" s="34">
        <v>6</v>
      </c>
      <c r="H1650" s="34">
        <v>9</v>
      </c>
      <c r="I1650" s="34">
        <v>0</v>
      </c>
      <c r="J1650" s="34">
        <v>0</v>
      </c>
      <c r="K1650" s="34">
        <v>0</v>
      </c>
      <c r="L1650" s="34">
        <v>0</v>
      </c>
      <c r="M1650" s="34">
        <v>0</v>
      </c>
      <c r="N1650" s="34">
        <v>0</v>
      </c>
      <c r="O1650" s="34">
        <v>0</v>
      </c>
      <c r="P1650" s="34">
        <v>0</v>
      </c>
      <c r="Q1650" s="34">
        <v>0</v>
      </c>
      <c r="R1650" s="34">
        <v>0</v>
      </c>
      <c r="S1650" s="34">
        <v>0</v>
      </c>
      <c r="T1650" s="34">
        <v>0</v>
      </c>
      <c r="U1650" s="34">
        <v>0</v>
      </c>
      <c r="V1650" s="34">
        <v>0</v>
      </c>
      <c r="W1650" s="34">
        <v>0</v>
      </c>
      <c r="X1650" s="34">
        <v>0</v>
      </c>
      <c r="Y1650" s="34">
        <v>0</v>
      </c>
      <c r="Z1650" s="34">
        <v>0</v>
      </c>
      <c r="AA1650" s="34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4">
        <v>0</v>
      </c>
      <c r="AQ1650" s="34">
        <v>0</v>
      </c>
      <c r="AR1650" s="34">
        <v>0</v>
      </c>
      <c r="AS1650" s="34">
        <v>0</v>
      </c>
      <c r="AT1650" s="34">
        <v>0</v>
      </c>
      <c r="AU1650" s="34">
        <f t="shared" ref="AU1650:AV1686" si="172">SUM(C1650,E1650,G1650,I1650,K1650,M1650,O1650,Q1650,S1650,U1650,W1650,Y1650,AA1650,AC1650,AE1650,AG1650,AI1650,AK1650,AM1650,AO1650,AQ1650,AS1650)</f>
        <v>26</v>
      </c>
      <c r="AV1650" s="34">
        <f t="shared" si="172"/>
        <v>19</v>
      </c>
      <c r="AW1650" s="85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</row>
    <row r="1651" spans="1:61" ht="15.75">
      <c r="A1651" s="75" t="s">
        <v>32</v>
      </c>
      <c r="B1651" s="8">
        <v>2018</v>
      </c>
      <c r="C1651" s="34">
        <v>0</v>
      </c>
      <c r="D1651" s="34">
        <v>0</v>
      </c>
      <c r="E1651" s="34">
        <v>0</v>
      </c>
      <c r="F1651" s="34">
        <v>0</v>
      </c>
      <c r="G1651" s="34">
        <v>0</v>
      </c>
      <c r="H1651" s="34">
        <v>0</v>
      </c>
      <c r="I1651" s="34">
        <v>0</v>
      </c>
      <c r="J1651" s="34">
        <v>0</v>
      </c>
      <c r="K1651" s="34">
        <v>0</v>
      </c>
      <c r="L1651" s="34">
        <v>0</v>
      </c>
      <c r="M1651" s="34">
        <v>0</v>
      </c>
      <c r="N1651" s="34">
        <v>0</v>
      </c>
      <c r="O1651" s="34">
        <v>0</v>
      </c>
      <c r="P1651" s="34">
        <v>0</v>
      </c>
      <c r="Q1651" s="34">
        <v>0</v>
      </c>
      <c r="R1651" s="34">
        <v>0</v>
      </c>
      <c r="S1651" s="34">
        <v>0</v>
      </c>
      <c r="T1651" s="34">
        <v>0</v>
      </c>
      <c r="U1651" s="34">
        <v>0</v>
      </c>
      <c r="V1651" s="34">
        <v>0</v>
      </c>
      <c r="W1651" s="34">
        <v>0</v>
      </c>
      <c r="X1651" s="34">
        <v>0</v>
      </c>
      <c r="Y1651" s="34">
        <v>0</v>
      </c>
      <c r="Z1651" s="34">
        <v>0</v>
      </c>
      <c r="AA1651" s="34">
        <v>0</v>
      </c>
      <c r="AB1651" s="34">
        <v>0</v>
      </c>
      <c r="AC1651" s="34">
        <v>0</v>
      </c>
      <c r="AD1651" s="34">
        <v>0</v>
      </c>
      <c r="AE1651" s="34">
        <v>0</v>
      </c>
      <c r="AF1651" s="34">
        <v>0</v>
      </c>
      <c r="AG1651" s="34">
        <v>0</v>
      </c>
      <c r="AH1651" s="34">
        <v>0</v>
      </c>
      <c r="AI1651" s="58">
        <v>0</v>
      </c>
      <c r="AJ1651" s="59">
        <v>0</v>
      </c>
      <c r="AK1651" s="34">
        <v>0</v>
      </c>
      <c r="AL1651" s="34">
        <v>0</v>
      </c>
      <c r="AM1651" s="34">
        <v>0</v>
      </c>
      <c r="AN1651" s="34">
        <v>0</v>
      </c>
      <c r="AO1651" s="34">
        <v>0</v>
      </c>
      <c r="AP1651" s="34">
        <v>0</v>
      </c>
      <c r="AQ1651" s="34">
        <v>0</v>
      </c>
      <c r="AR1651" s="34">
        <v>0</v>
      </c>
      <c r="AS1651" s="34">
        <v>0</v>
      </c>
      <c r="AT1651" s="34">
        <v>0</v>
      </c>
      <c r="AU1651" s="34">
        <f t="shared" si="172"/>
        <v>0</v>
      </c>
      <c r="AV1651" s="34">
        <f t="shared" si="172"/>
        <v>0</v>
      </c>
      <c r="AW1651" s="83" t="s">
        <v>33</v>
      </c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</row>
    <row r="1652" spans="1:61" ht="15.75">
      <c r="A1652" s="76"/>
      <c r="B1652" s="8">
        <v>2019</v>
      </c>
      <c r="C1652" s="34">
        <v>0</v>
      </c>
      <c r="D1652" s="34">
        <v>0</v>
      </c>
      <c r="E1652" s="34">
        <v>4</v>
      </c>
      <c r="F1652" s="34">
        <v>10</v>
      </c>
      <c r="G1652" s="34">
        <v>0</v>
      </c>
      <c r="H1652" s="34">
        <v>0</v>
      </c>
      <c r="I1652" s="34">
        <v>0</v>
      </c>
      <c r="J1652" s="34">
        <v>0</v>
      </c>
      <c r="K1652" s="34">
        <v>0</v>
      </c>
      <c r="L1652" s="34">
        <v>0</v>
      </c>
      <c r="M1652" s="34">
        <v>0</v>
      </c>
      <c r="N1652" s="34">
        <v>0</v>
      </c>
      <c r="O1652" s="34">
        <v>0</v>
      </c>
      <c r="P1652" s="34">
        <v>0</v>
      </c>
      <c r="Q1652" s="34">
        <v>5</v>
      </c>
      <c r="R1652" s="34">
        <v>29</v>
      </c>
      <c r="S1652" s="34">
        <v>0</v>
      </c>
      <c r="T1652" s="34">
        <v>0</v>
      </c>
      <c r="U1652" s="34">
        <v>0</v>
      </c>
      <c r="V1652" s="34">
        <v>0</v>
      </c>
      <c r="W1652" s="34">
        <v>0</v>
      </c>
      <c r="X1652" s="34">
        <v>0</v>
      </c>
      <c r="Y1652" s="34">
        <v>0</v>
      </c>
      <c r="Z1652" s="34">
        <v>0</v>
      </c>
      <c r="AA1652" s="34">
        <v>0</v>
      </c>
      <c r="AB1652" s="34">
        <v>0</v>
      </c>
      <c r="AC1652" s="34">
        <v>0</v>
      </c>
      <c r="AD1652" s="34">
        <v>0</v>
      </c>
      <c r="AE1652" s="34">
        <v>33</v>
      </c>
      <c r="AF1652" s="34">
        <v>377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4">
        <v>0</v>
      </c>
      <c r="AQ1652" s="34">
        <v>0</v>
      </c>
      <c r="AR1652" s="34">
        <v>0</v>
      </c>
      <c r="AS1652" s="34">
        <v>0</v>
      </c>
      <c r="AT1652" s="34">
        <v>0</v>
      </c>
      <c r="AU1652" s="34">
        <f t="shared" si="172"/>
        <v>42</v>
      </c>
      <c r="AV1652" s="34">
        <f t="shared" si="172"/>
        <v>416</v>
      </c>
      <c r="AW1652" s="84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</row>
    <row r="1653" spans="1:61" ht="15.75">
      <c r="A1653" s="77"/>
      <c r="B1653" s="8">
        <v>2020</v>
      </c>
      <c r="C1653" s="34">
        <v>0</v>
      </c>
      <c r="D1653" s="34">
        <v>0</v>
      </c>
      <c r="E1653" s="34">
        <v>71</v>
      </c>
      <c r="F1653" s="34">
        <v>25</v>
      </c>
      <c r="G1653" s="34">
        <v>1</v>
      </c>
      <c r="H1653" s="34">
        <v>6</v>
      </c>
      <c r="I1653" s="34">
        <v>0</v>
      </c>
      <c r="J1653" s="34">
        <v>0</v>
      </c>
      <c r="K1653" s="34">
        <v>0</v>
      </c>
      <c r="L1653" s="34">
        <v>0</v>
      </c>
      <c r="M1653" s="34">
        <v>0</v>
      </c>
      <c r="N1653" s="34">
        <v>0</v>
      </c>
      <c r="O1653" s="34">
        <v>0</v>
      </c>
      <c r="P1653" s="34">
        <v>0</v>
      </c>
      <c r="Q1653" s="34">
        <v>0</v>
      </c>
      <c r="R1653" s="34">
        <v>0</v>
      </c>
      <c r="S1653" s="34">
        <v>0</v>
      </c>
      <c r="T1653" s="34">
        <v>0</v>
      </c>
      <c r="U1653" s="34">
        <v>0</v>
      </c>
      <c r="V1653" s="34">
        <v>0</v>
      </c>
      <c r="W1653" s="34">
        <v>0</v>
      </c>
      <c r="X1653" s="34">
        <v>0</v>
      </c>
      <c r="Y1653" s="34">
        <v>0</v>
      </c>
      <c r="Z1653" s="34">
        <v>0</v>
      </c>
      <c r="AA1653" s="34">
        <v>0</v>
      </c>
      <c r="AB1653" s="34">
        <v>0</v>
      </c>
      <c r="AC1653" s="34">
        <v>0</v>
      </c>
      <c r="AD1653" s="34">
        <v>0</v>
      </c>
      <c r="AE1653" s="34">
        <v>23</v>
      </c>
      <c r="AF1653" s="34">
        <v>234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4">
        <v>0</v>
      </c>
      <c r="AQ1653" s="34">
        <v>0</v>
      </c>
      <c r="AR1653" s="34">
        <v>0</v>
      </c>
      <c r="AS1653" s="34">
        <v>0</v>
      </c>
      <c r="AT1653" s="34">
        <v>0</v>
      </c>
      <c r="AU1653" s="34">
        <f t="shared" si="172"/>
        <v>95</v>
      </c>
      <c r="AV1653" s="34">
        <f t="shared" si="172"/>
        <v>265</v>
      </c>
      <c r="AW1653" s="85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</row>
    <row r="1654" spans="1:61" ht="15.75">
      <c r="A1654" s="75" t="s">
        <v>79</v>
      </c>
      <c r="B1654" s="8">
        <v>2018</v>
      </c>
      <c r="C1654" s="34">
        <v>0</v>
      </c>
      <c r="D1654" s="34">
        <v>0</v>
      </c>
      <c r="E1654" s="34">
        <v>83602.248000000007</v>
      </c>
      <c r="F1654" s="34">
        <v>36055.986199999999</v>
      </c>
      <c r="G1654" s="34">
        <v>4238.7110000000002</v>
      </c>
      <c r="H1654" s="34">
        <v>2874.5443999999998</v>
      </c>
      <c r="I1654" s="34">
        <v>0</v>
      </c>
      <c r="J1654" s="34">
        <v>0</v>
      </c>
      <c r="K1654" s="34">
        <v>0</v>
      </c>
      <c r="L1654" s="34">
        <v>0</v>
      </c>
      <c r="M1654" s="34">
        <v>0</v>
      </c>
      <c r="N1654" s="34">
        <v>0</v>
      </c>
      <c r="O1654" s="34">
        <v>0</v>
      </c>
      <c r="P1654" s="34">
        <v>0</v>
      </c>
      <c r="Q1654" s="34">
        <v>1593.2650000000001</v>
      </c>
      <c r="R1654" s="34">
        <v>2218.9050000000002</v>
      </c>
      <c r="S1654" s="34">
        <v>0</v>
      </c>
      <c r="T1654" s="34">
        <v>0</v>
      </c>
      <c r="U1654" s="34">
        <v>0</v>
      </c>
      <c r="V1654" s="34">
        <v>0</v>
      </c>
      <c r="W1654" s="34">
        <v>0</v>
      </c>
      <c r="X1654" s="34">
        <v>0</v>
      </c>
      <c r="Y1654" s="34">
        <v>56.16</v>
      </c>
      <c r="Z1654" s="34">
        <v>48.671999999999997</v>
      </c>
      <c r="AA1654" s="34">
        <v>0</v>
      </c>
      <c r="AB1654" s="34">
        <v>0</v>
      </c>
      <c r="AC1654" s="34">
        <v>0</v>
      </c>
      <c r="AD1654" s="34">
        <v>0</v>
      </c>
      <c r="AE1654" s="34">
        <v>2273.37</v>
      </c>
      <c r="AF1654" s="34">
        <v>1819.6671999999999</v>
      </c>
      <c r="AG1654" s="34">
        <v>1675.5730000000001</v>
      </c>
      <c r="AH1654" s="34">
        <v>1723.4984000000002</v>
      </c>
      <c r="AI1654" s="34">
        <v>41.148000000000003</v>
      </c>
      <c r="AJ1654" s="34">
        <v>18.532799999999998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4">
        <v>0</v>
      </c>
      <c r="AQ1654" s="34">
        <v>0</v>
      </c>
      <c r="AR1654" s="34">
        <v>0</v>
      </c>
      <c r="AS1654" s="34">
        <v>84.516000000000005</v>
      </c>
      <c r="AT1654" s="34">
        <v>57.605599999999995</v>
      </c>
      <c r="AU1654" s="34">
        <f t="shared" si="172"/>
        <v>93564.991000000009</v>
      </c>
      <c r="AV1654" s="34">
        <f t="shared" si="172"/>
        <v>44817.411599999999</v>
      </c>
      <c r="AW1654" s="83" t="s">
        <v>35</v>
      </c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</row>
    <row r="1655" spans="1:61" ht="15.75">
      <c r="A1655" s="76"/>
      <c r="B1655" s="8">
        <v>2019</v>
      </c>
      <c r="C1655" s="34">
        <v>0</v>
      </c>
      <c r="D1655" s="34">
        <v>0</v>
      </c>
      <c r="E1655" s="34">
        <v>82068462</v>
      </c>
      <c r="F1655" s="34">
        <v>23538.805194805202</v>
      </c>
      <c r="G1655" s="34">
        <v>4303062</v>
      </c>
      <c r="H1655" s="34">
        <v>3649.3740259740257</v>
      </c>
      <c r="I1655" s="34">
        <v>0</v>
      </c>
      <c r="J1655" s="34">
        <v>0</v>
      </c>
      <c r="K1655" s="34">
        <v>0</v>
      </c>
      <c r="L1655" s="34">
        <v>0</v>
      </c>
      <c r="M1655" s="34">
        <v>694789</v>
      </c>
      <c r="N1655" s="34">
        <v>908.28311688311692</v>
      </c>
      <c r="O1655" s="34">
        <v>1479767</v>
      </c>
      <c r="P1655" s="34">
        <v>1757.0961038961036</v>
      </c>
      <c r="Q1655" s="34">
        <v>4616913</v>
      </c>
      <c r="R1655" s="34">
        <v>4829.8727272727265</v>
      </c>
      <c r="S1655" s="34">
        <v>0</v>
      </c>
      <c r="T1655" s="34">
        <v>0</v>
      </c>
      <c r="U1655" s="34">
        <v>0</v>
      </c>
      <c r="V1655" s="34">
        <v>0</v>
      </c>
      <c r="W1655" s="34">
        <v>764449</v>
      </c>
      <c r="X1655" s="34">
        <v>979.2311688311687</v>
      </c>
      <c r="Y1655" s="34">
        <v>5382756</v>
      </c>
      <c r="Z1655" s="34">
        <v>4996.67012987013</v>
      </c>
      <c r="AA1655" s="34">
        <v>0</v>
      </c>
      <c r="AB1655" s="34">
        <v>0</v>
      </c>
      <c r="AC1655" s="34">
        <v>0</v>
      </c>
      <c r="AD1655" s="34">
        <v>0</v>
      </c>
      <c r="AE1655" s="34">
        <v>6921031</v>
      </c>
      <c r="AF1655" s="34">
        <v>6192.3350649350668</v>
      </c>
      <c r="AG1655" s="34">
        <v>3189213</v>
      </c>
      <c r="AH1655" s="34">
        <v>2766.1246753246755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4">
        <v>0</v>
      </c>
      <c r="AQ1655" s="34">
        <v>0</v>
      </c>
      <c r="AR1655" s="34">
        <v>0</v>
      </c>
      <c r="AS1655" s="34">
        <v>4216823</v>
      </c>
      <c r="AT1655" s="34">
        <v>2150.5038961038949</v>
      </c>
      <c r="AU1655" s="34">
        <f t="shared" si="172"/>
        <v>113637265</v>
      </c>
      <c r="AV1655" s="34">
        <f t="shared" si="172"/>
        <v>51768.296103896108</v>
      </c>
      <c r="AW1655" s="84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</row>
    <row r="1656" spans="1:61" ht="15.75">
      <c r="A1656" s="77"/>
      <c r="B1656" s="8">
        <v>2020</v>
      </c>
      <c r="C1656" s="34">
        <v>0</v>
      </c>
      <c r="D1656" s="34">
        <v>0</v>
      </c>
      <c r="E1656" s="34">
        <v>68453</v>
      </c>
      <c r="F1656" s="34">
        <v>18318</v>
      </c>
      <c r="G1656" s="34">
        <v>6411</v>
      </c>
      <c r="H1656" s="34">
        <v>4471</v>
      </c>
      <c r="I1656" s="34">
        <v>0</v>
      </c>
      <c r="J1656" s="34">
        <v>0</v>
      </c>
      <c r="K1656" s="34">
        <v>0</v>
      </c>
      <c r="L1656" s="34">
        <v>0</v>
      </c>
      <c r="M1656" s="34">
        <v>0</v>
      </c>
      <c r="N1656" s="34">
        <v>0</v>
      </c>
      <c r="O1656" s="34">
        <v>0</v>
      </c>
      <c r="P1656" s="34">
        <v>0</v>
      </c>
      <c r="Q1656" s="34">
        <v>6823</v>
      </c>
      <c r="R1656" s="34">
        <v>6014</v>
      </c>
      <c r="S1656" s="34">
        <v>0</v>
      </c>
      <c r="T1656" s="34">
        <v>0</v>
      </c>
      <c r="U1656" s="34">
        <v>0</v>
      </c>
      <c r="V1656" s="34">
        <v>0</v>
      </c>
      <c r="W1656" s="34">
        <v>0</v>
      </c>
      <c r="X1656" s="34">
        <v>0</v>
      </c>
      <c r="Y1656" s="34">
        <v>0</v>
      </c>
      <c r="Z1656" s="34">
        <v>0</v>
      </c>
      <c r="AA1656" s="34">
        <v>0</v>
      </c>
      <c r="AB1656" s="34">
        <v>0</v>
      </c>
      <c r="AC1656" s="34">
        <v>0</v>
      </c>
      <c r="AD1656" s="34">
        <v>0</v>
      </c>
      <c r="AE1656" s="34">
        <v>2704</v>
      </c>
      <c r="AF1656" s="34">
        <v>1761</v>
      </c>
      <c r="AG1656" s="34">
        <v>2123</v>
      </c>
      <c r="AH1656" s="34">
        <v>2062</v>
      </c>
      <c r="AI1656" s="34">
        <v>72</v>
      </c>
      <c r="AJ1656" s="34">
        <v>33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4">
        <v>0</v>
      </c>
      <c r="AQ1656" s="34">
        <v>0</v>
      </c>
      <c r="AR1656" s="34">
        <v>0</v>
      </c>
      <c r="AS1656" s="34">
        <v>0</v>
      </c>
      <c r="AT1656" s="34">
        <v>0</v>
      </c>
      <c r="AU1656" s="34">
        <f t="shared" si="172"/>
        <v>86586</v>
      </c>
      <c r="AV1656" s="34">
        <f t="shared" si="172"/>
        <v>32659</v>
      </c>
      <c r="AW1656" s="85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</row>
    <row r="1657" spans="1:61" ht="15.75">
      <c r="A1657" s="75" t="s">
        <v>36</v>
      </c>
      <c r="B1657" s="8">
        <v>2018</v>
      </c>
      <c r="C1657" s="34">
        <v>0</v>
      </c>
      <c r="D1657" s="34">
        <v>0</v>
      </c>
      <c r="E1657" s="34">
        <v>0</v>
      </c>
      <c r="F1657" s="34">
        <v>0</v>
      </c>
      <c r="G1657" s="34">
        <v>0</v>
      </c>
      <c r="H1657" s="34">
        <v>0</v>
      </c>
      <c r="I1657" s="34">
        <v>0</v>
      </c>
      <c r="J1657" s="34">
        <v>0</v>
      </c>
      <c r="K1657" s="34">
        <v>0</v>
      </c>
      <c r="L1657" s="34">
        <v>0</v>
      </c>
      <c r="M1657" s="34">
        <v>0</v>
      </c>
      <c r="N1657" s="34">
        <v>0</v>
      </c>
      <c r="O1657" s="34">
        <v>0</v>
      </c>
      <c r="P1657" s="34">
        <v>0</v>
      </c>
      <c r="Q1657" s="34">
        <v>0</v>
      </c>
      <c r="R1657" s="34">
        <v>0</v>
      </c>
      <c r="S1657" s="34">
        <v>0</v>
      </c>
      <c r="T1657" s="34">
        <v>0</v>
      </c>
      <c r="U1657" s="34">
        <v>0</v>
      </c>
      <c r="V1657" s="34">
        <v>0</v>
      </c>
      <c r="W1657" s="34">
        <v>0</v>
      </c>
      <c r="X1657" s="34">
        <v>0</v>
      </c>
      <c r="Y1657" s="34">
        <v>0</v>
      </c>
      <c r="Z1657" s="34">
        <v>0</v>
      </c>
      <c r="AA1657" s="34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4">
        <v>0</v>
      </c>
      <c r="AQ1657" s="34">
        <v>0</v>
      </c>
      <c r="AR1657" s="34">
        <v>0</v>
      </c>
      <c r="AS1657" s="34">
        <v>0</v>
      </c>
      <c r="AT1657" s="34">
        <v>0</v>
      </c>
      <c r="AU1657" s="34">
        <f t="shared" si="172"/>
        <v>0</v>
      </c>
      <c r="AV1657" s="34">
        <f t="shared" si="172"/>
        <v>0</v>
      </c>
      <c r="AW1657" s="83" t="s">
        <v>37</v>
      </c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</row>
    <row r="1658" spans="1:61" ht="15.75">
      <c r="A1658" s="76"/>
      <c r="B1658" s="8">
        <v>2019</v>
      </c>
      <c r="C1658" s="34">
        <v>0</v>
      </c>
      <c r="D1658" s="34">
        <v>786</v>
      </c>
      <c r="E1658" s="34">
        <v>0</v>
      </c>
      <c r="F1658" s="34">
        <v>57</v>
      </c>
      <c r="G1658" s="34">
        <v>0</v>
      </c>
      <c r="H1658" s="34">
        <v>0</v>
      </c>
      <c r="I1658" s="34">
        <v>0</v>
      </c>
      <c r="J1658" s="34">
        <v>0</v>
      </c>
      <c r="K1658" s="34">
        <v>0</v>
      </c>
      <c r="L1658" s="34">
        <v>0</v>
      </c>
      <c r="M1658" s="34">
        <v>0</v>
      </c>
      <c r="N1658" s="34">
        <v>0</v>
      </c>
      <c r="O1658" s="34">
        <v>0</v>
      </c>
      <c r="P1658" s="34">
        <v>0</v>
      </c>
      <c r="Q1658" s="34">
        <v>0</v>
      </c>
      <c r="R1658" s="34">
        <v>474</v>
      </c>
      <c r="S1658" s="34">
        <v>0</v>
      </c>
      <c r="T1658" s="34">
        <v>0</v>
      </c>
      <c r="U1658" s="34">
        <v>0</v>
      </c>
      <c r="V1658" s="34">
        <v>0</v>
      </c>
      <c r="W1658" s="34">
        <v>0</v>
      </c>
      <c r="X1658" s="34">
        <v>0</v>
      </c>
      <c r="Y1658" s="34">
        <v>0</v>
      </c>
      <c r="Z1658" s="34">
        <v>0</v>
      </c>
      <c r="AA1658" s="34">
        <v>0</v>
      </c>
      <c r="AB1658" s="34">
        <v>0</v>
      </c>
      <c r="AC1658" s="34">
        <v>0</v>
      </c>
      <c r="AD1658" s="34">
        <v>0</v>
      </c>
      <c r="AE1658" s="34">
        <v>0</v>
      </c>
      <c r="AF1658" s="34">
        <v>1</v>
      </c>
      <c r="AG1658" s="34">
        <v>0</v>
      </c>
      <c r="AH1658" s="34">
        <v>314</v>
      </c>
      <c r="AI1658" s="34">
        <v>0</v>
      </c>
      <c r="AJ1658" s="34">
        <v>0</v>
      </c>
      <c r="AK1658" s="34">
        <v>0</v>
      </c>
      <c r="AL1658" s="34">
        <v>0</v>
      </c>
      <c r="AM1658" s="34">
        <v>0</v>
      </c>
      <c r="AN1658" s="34">
        <v>0</v>
      </c>
      <c r="AO1658" s="34">
        <v>0</v>
      </c>
      <c r="AP1658" s="34">
        <v>0</v>
      </c>
      <c r="AQ1658" s="34">
        <v>0</v>
      </c>
      <c r="AR1658" s="34">
        <v>0</v>
      </c>
      <c r="AS1658" s="34">
        <v>0</v>
      </c>
      <c r="AT1658" s="34">
        <v>0</v>
      </c>
      <c r="AU1658" s="34">
        <f t="shared" si="172"/>
        <v>0</v>
      </c>
      <c r="AV1658" s="34">
        <f t="shared" si="172"/>
        <v>1632</v>
      </c>
      <c r="AW1658" s="84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</row>
    <row r="1659" spans="1:61" ht="15.75">
      <c r="A1659" s="77"/>
      <c r="B1659" s="8">
        <v>2020</v>
      </c>
      <c r="C1659" s="34">
        <v>477</v>
      </c>
      <c r="D1659" s="34">
        <v>703</v>
      </c>
      <c r="E1659" s="34">
        <v>59</v>
      </c>
      <c r="F1659" s="34">
        <v>53</v>
      </c>
      <c r="G1659" s="34">
        <v>0</v>
      </c>
      <c r="H1659" s="34">
        <v>0</v>
      </c>
      <c r="I1659" s="34">
        <v>0</v>
      </c>
      <c r="J1659" s="34">
        <v>0</v>
      </c>
      <c r="K1659" s="34">
        <v>0</v>
      </c>
      <c r="L1659" s="34">
        <v>0</v>
      </c>
      <c r="M1659" s="34">
        <v>0</v>
      </c>
      <c r="N1659" s="34">
        <v>0</v>
      </c>
      <c r="O1659" s="34">
        <v>0</v>
      </c>
      <c r="P1659" s="34">
        <v>0</v>
      </c>
      <c r="Q1659" s="34">
        <v>297</v>
      </c>
      <c r="R1659" s="34">
        <v>436</v>
      </c>
      <c r="S1659" s="34">
        <v>0</v>
      </c>
      <c r="T1659" s="34">
        <v>0</v>
      </c>
      <c r="U1659" s="34">
        <v>0</v>
      </c>
      <c r="V1659" s="34">
        <v>0</v>
      </c>
      <c r="W1659" s="34">
        <v>0</v>
      </c>
      <c r="X1659" s="34">
        <v>0</v>
      </c>
      <c r="Y1659" s="34">
        <v>0</v>
      </c>
      <c r="Z1659" s="34">
        <v>0</v>
      </c>
      <c r="AA1659" s="34">
        <v>0</v>
      </c>
      <c r="AB1659" s="34">
        <v>0</v>
      </c>
      <c r="AC1659" s="34">
        <v>0</v>
      </c>
      <c r="AD1659" s="34">
        <v>0</v>
      </c>
      <c r="AE1659" s="34">
        <v>15</v>
      </c>
      <c r="AF1659" s="34">
        <v>17</v>
      </c>
      <c r="AG1659" s="34">
        <v>192</v>
      </c>
      <c r="AH1659" s="34">
        <v>283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4">
        <v>0</v>
      </c>
      <c r="AQ1659" s="34">
        <v>0</v>
      </c>
      <c r="AR1659" s="34">
        <v>0</v>
      </c>
      <c r="AS1659" s="34">
        <v>0</v>
      </c>
      <c r="AT1659" s="34">
        <v>0</v>
      </c>
      <c r="AU1659" s="34">
        <f t="shared" si="172"/>
        <v>1040</v>
      </c>
      <c r="AV1659" s="34">
        <f t="shared" si="172"/>
        <v>1492</v>
      </c>
      <c r="AW1659" s="85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</row>
    <row r="1660" spans="1:61" ht="15.75">
      <c r="A1660" s="75" t="s">
        <v>38</v>
      </c>
      <c r="B1660" s="8">
        <v>2018</v>
      </c>
      <c r="C1660" s="34">
        <v>0</v>
      </c>
      <c r="D1660" s="34">
        <v>0</v>
      </c>
      <c r="E1660" s="34">
        <v>9</v>
      </c>
      <c r="F1660" s="34">
        <v>150</v>
      </c>
      <c r="G1660" s="34">
        <v>25</v>
      </c>
      <c r="H1660" s="34">
        <v>344</v>
      </c>
      <c r="I1660" s="34">
        <v>0</v>
      </c>
      <c r="J1660" s="34">
        <v>0</v>
      </c>
      <c r="K1660" s="34">
        <v>0</v>
      </c>
      <c r="L1660" s="34">
        <v>0</v>
      </c>
      <c r="M1660" s="34">
        <v>0</v>
      </c>
      <c r="N1660" s="34">
        <v>0</v>
      </c>
      <c r="O1660" s="34">
        <v>0</v>
      </c>
      <c r="P1660" s="34">
        <v>0</v>
      </c>
      <c r="Q1660" s="34">
        <v>0</v>
      </c>
      <c r="R1660" s="34">
        <v>0</v>
      </c>
      <c r="S1660" s="34">
        <v>0</v>
      </c>
      <c r="T1660" s="34">
        <v>0</v>
      </c>
      <c r="U1660" s="34">
        <v>0</v>
      </c>
      <c r="V1660" s="34">
        <v>0</v>
      </c>
      <c r="W1660" s="34">
        <v>0</v>
      </c>
      <c r="X1660" s="34">
        <v>0</v>
      </c>
      <c r="Y1660" s="34">
        <v>0</v>
      </c>
      <c r="Z1660" s="34">
        <v>0</v>
      </c>
      <c r="AA1660" s="34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4</v>
      </c>
      <c r="AH1660" s="34">
        <v>75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4">
        <v>0</v>
      </c>
      <c r="AQ1660" s="34">
        <v>0</v>
      </c>
      <c r="AR1660" s="34">
        <v>0</v>
      </c>
      <c r="AS1660" s="34">
        <v>0</v>
      </c>
      <c r="AT1660" s="34">
        <v>0</v>
      </c>
      <c r="AU1660" s="34">
        <f t="shared" si="172"/>
        <v>38</v>
      </c>
      <c r="AV1660" s="34">
        <f t="shared" si="172"/>
        <v>569</v>
      </c>
      <c r="AW1660" s="83" t="s">
        <v>39</v>
      </c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</row>
    <row r="1661" spans="1:61" ht="15.75">
      <c r="A1661" s="76"/>
      <c r="B1661" s="8">
        <v>2019</v>
      </c>
      <c r="C1661" s="34">
        <v>0</v>
      </c>
      <c r="D1661" s="34">
        <v>0</v>
      </c>
      <c r="E1661" s="34">
        <v>0</v>
      </c>
      <c r="F1661" s="34">
        <v>0</v>
      </c>
      <c r="G1661" s="34">
        <v>0</v>
      </c>
      <c r="H1661" s="34">
        <v>0</v>
      </c>
      <c r="I1661" s="34">
        <v>0</v>
      </c>
      <c r="J1661" s="34">
        <v>0</v>
      </c>
      <c r="K1661" s="34">
        <v>0</v>
      </c>
      <c r="L1661" s="34">
        <v>0</v>
      </c>
      <c r="M1661" s="34">
        <v>0</v>
      </c>
      <c r="N1661" s="34">
        <v>0</v>
      </c>
      <c r="O1661" s="34">
        <v>0</v>
      </c>
      <c r="P1661" s="34">
        <v>0</v>
      </c>
      <c r="Q1661" s="34">
        <v>0</v>
      </c>
      <c r="R1661" s="34">
        <v>0</v>
      </c>
      <c r="S1661" s="34">
        <v>0</v>
      </c>
      <c r="T1661" s="34">
        <v>0</v>
      </c>
      <c r="U1661" s="34">
        <v>0</v>
      </c>
      <c r="V1661" s="34">
        <v>0</v>
      </c>
      <c r="W1661" s="34">
        <v>0</v>
      </c>
      <c r="X1661" s="34">
        <v>0</v>
      </c>
      <c r="Y1661" s="34">
        <v>0</v>
      </c>
      <c r="Z1661" s="34">
        <v>0</v>
      </c>
      <c r="AA1661" s="34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4">
        <v>0</v>
      </c>
      <c r="AQ1661" s="34">
        <v>0</v>
      </c>
      <c r="AR1661" s="34">
        <v>0</v>
      </c>
      <c r="AS1661" s="34">
        <v>0</v>
      </c>
      <c r="AT1661" s="34">
        <v>0</v>
      </c>
      <c r="AU1661" s="34">
        <f t="shared" si="172"/>
        <v>0</v>
      </c>
      <c r="AV1661" s="34">
        <f t="shared" si="172"/>
        <v>0</v>
      </c>
      <c r="AW1661" s="84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</row>
    <row r="1662" spans="1:61" ht="15.75">
      <c r="A1662" s="77"/>
      <c r="B1662" s="8">
        <v>2020</v>
      </c>
      <c r="C1662" s="34">
        <v>0</v>
      </c>
      <c r="D1662" s="34">
        <v>0</v>
      </c>
      <c r="E1662" s="34">
        <v>0</v>
      </c>
      <c r="F1662" s="34">
        <v>0</v>
      </c>
      <c r="G1662" s="34">
        <v>0</v>
      </c>
      <c r="H1662" s="34">
        <v>0</v>
      </c>
      <c r="I1662" s="34">
        <v>0</v>
      </c>
      <c r="J1662" s="34">
        <v>0</v>
      </c>
      <c r="K1662" s="34">
        <v>0</v>
      </c>
      <c r="L1662" s="34">
        <v>0</v>
      </c>
      <c r="M1662" s="34">
        <v>0</v>
      </c>
      <c r="N1662" s="34">
        <v>0</v>
      </c>
      <c r="O1662" s="34">
        <v>0</v>
      </c>
      <c r="P1662" s="34">
        <v>0</v>
      </c>
      <c r="Q1662" s="34">
        <v>0</v>
      </c>
      <c r="R1662" s="34">
        <v>0</v>
      </c>
      <c r="S1662" s="34">
        <v>0</v>
      </c>
      <c r="T1662" s="34">
        <v>0</v>
      </c>
      <c r="U1662" s="34">
        <v>0</v>
      </c>
      <c r="V1662" s="34">
        <v>0</v>
      </c>
      <c r="W1662" s="34">
        <v>0</v>
      </c>
      <c r="X1662" s="34">
        <v>0</v>
      </c>
      <c r="Y1662" s="34">
        <v>0</v>
      </c>
      <c r="Z1662" s="34">
        <v>0</v>
      </c>
      <c r="AA1662" s="34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4">
        <v>0</v>
      </c>
      <c r="AQ1662" s="34">
        <v>0</v>
      </c>
      <c r="AR1662" s="34">
        <v>0</v>
      </c>
      <c r="AS1662" s="34">
        <v>0</v>
      </c>
      <c r="AT1662" s="34">
        <v>0</v>
      </c>
      <c r="AU1662" s="34">
        <f t="shared" si="172"/>
        <v>0</v>
      </c>
      <c r="AV1662" s="34">
        <f t="shared" si="172"/>
        <v>0</v>
      </c>
      <c r="AW1662" s="85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</row>
    <row r="1663" spans="1:61" ht="15.75">
      <c r="A1663" s="75" t="s">
        <v>40</v>
      </c>
      <c r="B1663" s="8">
        <v>2018</v>
      </c>
      <c r="C1663" s="34">
        <v>17</v>
      </c>
      <c r="D1663" s="34">
        <v>42</v>
      </c>
      <c r="E1663" s="34">
        <v>624</v>
      </c>
      <c r="F1663" s="34">
        <v>976</v>
      </c>
      <c r="G1663" s="34">
        <v>12</v>
      </c>
      <c r="H1663" s="34">
        <v>8</v>
      </c>
      <c r="I1663" s="34">
        <v>0</v>
      </c>
      <c r="J1663" s="34">
        <v>0</v>
      </c>
      <c r="K1663" s="34">
        <v>0</v>
      </c>
      <c r="L1663" s="34">
        <v>0</v>
      </c>
      <c r="M1663" s="34">
        <v>0</v>
      </c>
      <c r="N1663" s="34">
        <v>0</v>
      </c>
      <c r="O1663" s="34">
        <v>0</v>
      </c>
      <c r="P1663" s="34">
        <v>0</v>
      </c>
      <c r="Q1663" s="34">
        <v>70</v>
      </c>
      <c r="R1663" s="34">
        <v>41</v>
      </c>
      <c r="S1663" s="34">
        <v>0</v>
      </c>
      <c r="T1663" s="34">
        <v>0</v>
      </c>
      <c r="U1663" s="34">
        <v>0</v>
      </c>
      <c r="V1663" s="34">
        <v>0</v>
      </c>
      <c r="W1663" s="34">
        <v>0</v>
      </c>
      <c r="X1663" s="34">
        <v>0</v>
      </c>
      <c r="Y1663" s="34">
        <v>11806</v>
      </c>
      <c r="Z1663" s="34">
        <v>5382</v>
      </c>
      <c r="AA1663" s="34">
        <v>22</v>
      </c>
      <c r="AB1663" s="34">
        <v>18</v>
      </c>
      <c r="AC1663" s="34">
        <v>0</v>
      </c>
      <c r="AD1663" s="34">
        <v>0</v>
      </c>
      <c r="AE1663" s="34">
        <v>476</v>
      </c>
      <c r="AF1663" s="34">
        <v>221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145</v>
      </c>
      <c r="AN1663" s="34">
        <v>54</v>
      </c>
      <c r="AO1663" s="34">
        <v>0</v>
      </c>
      <c r="AP1663" s="34">
        <v>0</v>
      </c>
      <c r="AQ1663" s="34">
        <v>0</v>
      </c>
      <c r="AR1663" s="34">
        <v>0</v>
      </c>
      <c r="AS1663" s="34">
        <v>0</v>
      </c>
      <c r="AT1663" s="34">
        <v>0</v>
      </c>
      <c r="AU1663" s="34">
        <f t="shared" ref="AU1663:AV1664" si="173">SUM(C1663,E1663,G1663,I1663,K1663,M1663,O1663,Q1663,S1663,U1663,W1663,Y1663,AA1663,AC1663,AE1663,AG1663,AI1663,AK1663,AM1663,AO1663,AQ1663,AS1663)</f>
        <v>13172</v>
      </c>
      <c r="AV1663" s="34">
        <f t="shared" si="173"/>
        <v>6742</v>
      </c>
      <c r="AW1663" s="83" t="s">
        <v>271</v>
      </c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</row>
    <row r="1664" spans="1:61" ht="15.75">
      <c r="A1664" s="76"/>
      <c r="B1664" s="8">
        <v>2019</v>
      </c>
      <c r="C1664" s="34">
        <v>0</v>
      </c>
      <c r="D1664" s="34">
        <v>0</v>
      </c>
      <c r="E1664" s="34">
        <v>12</v>
      </c>
      <c r="F1664" s="34">
        <v>24</v>
      </c>
      <c r="G1664" s="34">
        <v>2</v>
      </c>
      <c r="H1664" s="34">
        <v>1</v>
      </c>
      <c r="I1664" s="34">
        <v>0</v>
      </c>
      <c r="J1664" s="34">
        <v>0</v>
      </c>
      <c r="K1664" s="34">
        <v>0</v>
      </c>
      <c r="L1664" s="34">
        <v>0</v>
      </c>
      <c r="M1664" s="34">
        <v>0</v>
      </c>
      <c r="N1664" s="34">
        <v>0</v>
      </c>
      <c r="O1664" s="34">
        <v>0</v>
      </c>
      <c r="P1664" s="34">
        <v>0</v>
      </c>
      <c r="Q1664" s="34">
        <v>0</v>
      </c>
      <c r="R1664" s="34">
        <v>1</v>
      </c>
      <c r="S1664" s="34">
        <v>0</v>
      </c>
      <c r="T1664" s="34">
        <v>0</v>
      </c>
      <c r="U1664" s="34">
        <v>0</v>
      </c>
      <c r="V1664" s="34">
        <v>0</v>
      </c>
      <c r="W1664" s="34">
        <v>0</v>
      </c>
      <c r="X1664" s="34">
        <v>0</v>
      </c>
      <c r="Y1664" s="34">
        <v>714</v>
      </c>
      <c r="Z1664" s="34">
        <v>377</v>
      </c>
      <c r="AA1664" s="34">
        <v>0</v>
      </c>
      <c r="AB1664" s="34">
        <v>0</v>
      </c>
      <c r="AC1664" s="34">
        <v>0</v>
      </c>
      <c r="AD1664" s="34">
        <v>0</v>
      </c>
      <c r="AE1664" s="34">
        <v>79</v>
      </c>
      <c r="AF1664" s="34">
        <v>31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4">
        <v>0</v>
      </c>
      <c r="AQ1664" s="34">
        <v>0</v>
      </c>
      <c r="AR1664" s="34">
        <v>0</v>
      </c>
      <c r="AS1664" s="34">
        <v>0</v>
      </c>
      <c r="AT1664" s="34">
        <v>0</v>
      </c>
      <c r="AU1664" s="34">
        <f t="shared" si="173"/>
        <v>807</v>
      </c>
      <c r="AV1664" s="34">
        <f t="shared" si="173"/>
        <v>434</v>
      </c>
      <c r="AW1664" s="84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</row>
    <row r="1665" spans="1:61" ht="15.75">
      <c r="A1665" s="77"/>
      <c r="B1665" s="8">
        <v>2020</v>
      </c>
      <c r="C1665" s="34">
        <v>0</v>
      </c>
      <c r="D1665" s="34">
        <v>0</v>
      </c>
      <c r="E1665" s="34">
        <v>2</v>
      </c>
      <c r="F1665" s="34">
        <v>3</v>
      </c>
      <c r="G1665" s="34">
        <v>0</v>
      </c>
      <c r="H1665" s="34">
        <v>0</v>
      </c>
      <c r="I1665" s="34">
        <v>0</v>
      </c>
      <c r="J1665" s="34">
        <v>0</v>
      </c>
      <c r="K1665" s="34">
        <v>0</v>
      </c>
      <c r="L1665" s="34">
        <v>0</v>
      </c>
      <c r="M1665" s="34">
        <v>0</v>
      </c>
      <c r="N1665" s="34">
        <v>0</v>
      </c>
      <c r="O1665" s="34">
        <v>0</v>
      </c>
      <c r="P1665" s="34">
        <v>0</v>
      </c>
      <c r="Q1665" s="34">
        <v>594</v>
      </c>
      <c r="R1665" s="34">
        <v>201</v>
      </c>
      <c r="S1665" s="34">
        <v>0</v>
      </c>
      <c r="T1665" s="34">
        <v>0</v>
      </c>
      <c r="U1665" s="34">
        <v>0</v>
      </c>
      <c r="V1665" s="34">
        <v>0</v>
      </c>
      <c r="W1665" s="34">
        <v>0</v>
      </c>
      <c r="X1665" s="34">
        <v>0</v>
      </c>
      <c r="Y1665" s="34">
        <v>649</v>
      </c>
      <c r="Z1665" s="34">
        <v>591</v>
      </c>
      <c r="AA1665" s="34">
        <v>0</v>
      </c>
      <c r="AB1665" s="34">
        <v>0</v>
      </c>
      <c r="AC1665" s="34">
        <v>0</v>
      </c>
      <c r="AD1665" s="34">
        <v>0</v>
      </c>
      <c r="AE1665" s="34">
        <v>178</v>
      </c>
      <c r="AF1665" s="34">
        <v>108</v>
      </c>
      <c r="AG1665" s="34">
        <v>0</v>
      </c>
      <c r="AH1665" s="34">
        <v>0</v>
      </c>
      <c r="AI1665" s="34">
        <v>91</v>
      </c>
      <c r="AJ1665" s="34">
        <v>71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4">
        <v>0</v>
      </c>
      <c r="AQ1665" s="34">
        <v>0</v>
      </c>
      <c r="AR1665" s="34">
        <v>0</v>
      </c>
      <c r="AS1665" s="34">
        <v>0</v>
      </c>
      <c r="AT1665" s="34">
        <v>0</v>
      </c>
      <c r="AU1665" s="34">
        <f t="shared" si="172"/>
        <v>1514</v>
      </c>
      <c r="AV1665" s="34">
        <f t="shared" si="172"/>
        <v>974</v>
      </c>
      <c r="AW1665" s="85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</row>
    <row r="1666" spans="1:61" ht="15.75">
      <c r="A1666" s="75" t="s">
        <v>107</v>
      </c>
      <c r="B1666" s="8">
        <v>2018</v>
      </c>
      <c r="C1666" s="34">
        <v>1891</v>
      </c>
      <c r="D1666" s="34">
        <v>7361</v>
      </c>
      <c r="E1666" s="34">
        <v>13729</v>
      </c>
      <c r="F1666" s="34">
        <v>41443</v>
      </c>
      <c r="G1666" s="34">
        <v>1063</v>
      </c>
      <c r="H1666" s="34">
        <v>4643</v>
      </c>
      <c r="I1666" s="34">
        <v>12</v>
      </c>
      <c r="J1666" s="34">
        <v>50</v>
      </c>
      <c r="K1666" s="34">
        <v>66</v>
      </c>
      <c r="L1666" s="34">
        <v>69</v>
      </c>
      <c r="M1666" s="34">
        <v>0</v>
      </c>
      <c r="N1666" s="34">
        <v>0</v>
      </c>
      <c r="O1666" s="34">
        <v>0</v>
      </c>
      <c r="P1666" s="34">
        <v>0</v>
      </c>
      <c r="Q1666" s="34">
        <v>9462</v>
      </c>
      <c r="R1666" s="34">
        <v>16612</v>
      </c>
      <c r="S1666" s="34">
        <v>76</v>
      </c>
      <c r="T1666" s="34">
        <v>245</v>
      </c>
      <c r="U1666" s="34">
        <v>225</v>
      </c>
      <c r="V1666" s="34">
        <v>298</v>
      </c>
      <c r="W1666" s="34">
        <v>0</v>
      </c>
      <c r="X1666" s="34">
        <v>0</v>
      </c>
      <c r="Y1666" s="34">
        <v>403</v>
      </c>
      <c r="Z1666" s="34">
        <v>1875</v>
      </c>
      <c r="AA1666" s="34">
        <v>5242</v>
      </c>
      <c r="AB1666" s="34">
        <v>20954</v>
      </c>
      <c r="AC1666" s="34">
        <v>0</v>
      </c>
      <c r="AD1666" s="34">
        <v>0</v>
      </c>
      <c r="AE1666" s="34">
        <v>6689</v>
      </c>
      <c r="AF1666" s="34">
        <v>14057</v>
      </c>
      <c r="AG1666" s="34">
        <v>10745</v>
      </c>
      <c r="AH1666" s="34">
        <v>40626</v>
      </c>
      <c r="AI1666" s="34">
        <v>0</v>
      </c>
      <c r="AJ1666" s="34">
        <v>0</v>
      </c>
      <c r="AK1666" s="34">
        <v>0</v>
      </c>
      <c r="AL1666" s="34">
        <v>0</v>
      </c>
      <c r="AM1666" s="34">
        <v>59</v>
      </c>
      <c r="AN1666" s="34">
        <v>269</v>
      </c>
      <c r="AO1666" s="34">
        <v>4</v>
      </c>
      <c r="AP1666" s="34">
        <v>2</v>
      </c>
      <c r="AQ1666" s="34">
        <v>3</v>
      </c>
      <c r="AR1666" s="34">
        <v>1</v>
      </c>
      <c r="AS1666" s="34">
        <v>0</v>
      </c>
      <c r="AT1666" s="34">
        <v>0</v>
      </c>
      <c r="AU1666" s="34">
        <f t="shared" si="172"/>
        <v>49669</v>
      </c>
      <c r="AV1666" s="34">
        <f t="shared" si="172"/>
        <v>148505</v>
      </c>
      <c r="AW1666" s="83" t="s">
        <v>272</v>
      </c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</row>
    <row r="1667" spans="1:61" ht="15.75">
      <c r="A1667" s="76"/>
      <c r="B1667" s="8">
        <v>2019</v>
      </c>
      <c r="C1667" s="34">
        <v>0</v>
      </c>
      <c r="D1667" s="34">
        <v>0</v>
      </c>
      <c r="E1667" s="34">
        <v>0</v>
      </c>
      <c r="F1667" s="34">
        <v>0</v>
      </c>
      <c r="G1667" s="34">
        <v>0</v>
      </c>
      <c r="H1667" s="34">
        <v>0</v>
      </c>
      <c r="I1667" s="34">
        <v>0</v>
      </c>
      <c r="J1667" s="34">
        <v>0</v>
      </c>
      <c r="K1667" s="34">
        <v>0</v>
      </c>
      <c r="L1667" s="34">
        <v>0</v>
      </c>
      <c r="M1667" s="34">
        <v>0</v>
      </c>
      <c r="N1667" s="34">
        <v>0</v>
      </c>
      <c r="O1667" s="34">
        <v>0</v>
      </c>
      <c r="P1667" s="34">
        <v>0</v>
      </c>
      <c r="Q1667" s="34">
        <v>0</v>
      </c>
      <c r="R1667" s="34">
        <v>0</v>
      </c>
      <c r="S1667" s="34">
        <v>0</v>
      </c>
      <c r="T1667" s="34">
        <v>0</v>
      </c>
      <c r="U1667" s="34">
        <v>0</v>
      </c>
      <c r="V1667" s="34">
        <v>0</v>
      </c>
      <c r="W1667" s="34">
        <v>0</v>
      </c>
      <c r="X1667" s="34">
        <v>0</v>
      </c>
      <c r="Y1667" s="34">
        <v>0</v>
      </c>
      <c r="Z1667" s="34">
        <v>0</v>
      </c>
      <c r="AA1667" s="34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4">
        <v>0</v>
      </c>
      <c r="AQ1667" s="34">
        <v>0</v>
      </c>
      <c r="AR1667" s="34">
        <v>0</v>
      </c>
      <c r="AS1667" s="34">
        <v>0</v>
      </c>
      <c r="AT1667" s="34">
        <v>0</v>
      </c>
      <c r="AU1667" s="34">
        <f t="shared" si="172"/>
        <v>0</v>
      </c>
      <c r="AV1667" s="34">
        <f t="shared" si="172"/>
        <v>0</v>
      </c>
      <c r="AW1667" s="84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</row>
    <row r="1668" spans="1:61" ht="15.75">
      <c r="A1668" s="77"/>
      <c r="B1668" s="8">
        <v>2020</v>
      </c>
      <c r="C1668" s="34">
        <v>596</v>
      </c>
      <c r="D1668" s="34">
        <v>243</v>
      </c>
      <c r="E1668" s="34">
        <v>2466</v>
      </c>
      <c r="F1668" s="34">
        <v>3491</v>
      </c>
      <c r="G1668" s="34">
        <v>610</v>
      </c>
      <c r="H1668" s="34">
        <v>252</v>
      </c>
      <c r="I1668" s="34">
        <v>0</v>
      </c>
      <c r="J1668" s="34">
        <v>0</v>
      </c>
      <c r="K1668" s="34">
        <v>4</v>
      </c>
      <c r="L1668" s="34">
        <v>17</v>
      </c>
      <c r="M1668" s="34">
        <v>0</v>
      </c>
      <c r="N1668" s="34">
        <v>0</v>
      </c>
      <c r="O1668" s="34">
        <v>0</v>
      </c>
      <c r="P1668" s="34">
        <v>0</v>
      </c>
      <c r="Q1668" s="34">
        <v>6071</v>
      </c>
      <c r="R1668" s="34">
        <v>6263</v>
      </c>
      <c r="S1668" s="34">
        <v>0</v>
      </c>
      <c r="T1668" s="34">
        <v>1</v>
      </c>
      <c r="U1668" s="34">
        <v>0</v>
      </c>
      <c r="V1668" s="34">
        <v>0</v>
      </c>
      <c r="W1668" s="34">
        <v>0</v>
      </c>
      <c r="X1668" s="34">
        <v>3</v>
      </c>
      <c r="Y1668" s="34">
        <v>93</v>
      </c>
      <c r="Z1668" s="34">
        <v>20</v>
      </c>
      <c r="AA1668" s="34">
        <v>173</v>
      </c>
      <c r="AB1668" s="34">
        <v>49</v>
      </c>
      <c r="AC1668" s="34">
        <v>0</v>
      </c>
      <c r="AD1668" s="34">
        <v>0</v>
      </c>
      <c r="AE1668" s="34">
        <v>3890</v>
      </c>
      <c r="AF1668" s="34">
        <v>5463</v>
      </c>
      <c r="AG1668" s="34">
        <v>6530</v>
      </c>
      <c r="AH1668" s="34">
        <v>3259</v>
      </c>
      <c r="AI1668" s="34">
        <v>0</v>
      </c>
      <c r="AJ1668" s="34">
        <v>0</v>
      </c>
      <c r="AK1668" s="34">
        <v>68</v>
      </c>
      <c r="AL1668" s="34">
        <v>75</v>
      </c>
      <c r="AM1668" s="34">
        <v>20</v>
      </c>
      <c r="AN1668" s="34">
        <v>40</v>
      </c>
      <c r="AO1668" s="34">
        <v>0</v>
      </c>
      <c r="AP1668" s="34">
        <v>0</v>
      </c>
      <c r="AQ1668" s="34">
        <v>0</v>
      </c>
      <c r="AR1668" s="34">
        <v>0</v>
      </c>
      <c r="AS1668" s="34">
        <v>0</v>
      </c>
      <c r="AT1668" s="34">
        <v>0</v>
      </c>
      <c r="AU1668" s="34">
        <f t="shared" si="172"/>
        <v>20521</v>
      </c>
      <c r="AV1668" s="34">
        <f t="shared" si="172"/>
        <v>19176</v>
      </c>
      <c r="AW1668" s="85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</row>
    <row r="1669" spans="1:61" ht="15.75">
      <c r="A1669" s="75" t="s">
        <v>42</v>
      </c>
      <c r="B1669" s="8">
        <v>2018</v>
      </c>
      <c r="C1669" s="34">
        <v>0</v>
      </c>
      <c r="D1669" s="34">
        <v>0</v>
      </c>
      <c r="E1669" s="34">
        <v>0</v>
      </c>
      <c r="F1669" s="34">
        <v>0</v>
      </c>
      <c r="G1669" s="34">
        <v>0</v>
      </c>
      <c r="H1669" s="34">
        <v>0</v>
      </c>
      <c r="I1669" s="34">
        <v>0</v>
      </c>
      <c r="J1669" s="34">
        <v>0</v>
      </c>
      <c r="K1669" s="34">
        <v>0</v>
      </c>
      <c r="L1669" s="34">
        <v>0</v>
      </c>
      <c r="M1669" s="34">
        <v>0</v>
      </c>
      <c r="N1669" s="34">
        <v>0</v>
      </c>
      <c r="O1669" s="34">
        <v>0</v>
      </c>
      <c r="P1669" s="34">
        <v>0</v>
      </c>
      <c r="Q1669" s="34">
        <v>0</v>
      </c>
      <c r="R1669" s="34">
        <v>0</v>
      </c>
      <c r="S1669" s="34">
        <v>0</v>
      </c>
      <c r="T1669" s="34">
        <v>0</v>
      </c>
      <c r="U1669" s="34">
        <v>0</v>
      </c>
      <c r="V1669" s="34">
        <v>0</v>
      </c>
      <c r="W1669" s="34">
        <v>0</v>
      </c>
      <c r="X1669" s="34">
        <v>0</v>
      </c>
      <c r="Y1669" s="34">
        <v>0</v>
      </c>
      <c r="Z1669" s="34">
        <v>0</v>
      </c>
      <c r="AA1669" s="34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4">
        <v>0</v>
      </c>
      <c r="AQ1669" s="34">
        <v>0</v>
      </c>
      <c r="AR1669" s="34">
        <v>0</v>
      </c>
      <c r="AS1669" s="34">
        <v>0</v>
      </c>
      <c r="AT1669" s="34">
        <v>0</v>
      </c>
      <c r="AU1669" s="34">
        <f t="shared" si="172"/>
        <v>0</v>
      </c>
      <c r="AV1669" s="34">
        <f t="shared" si="172"/>
        <v>0</v>
      </c>
      <c r="AW1669" s="83" t="s">
        <v>43</v>
      </c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</row>
    <row r="1670" spans="1:61" ht="15.75">
      <c r="A1670" s="76"/>
      <c r="B1670" s="8">
        <v>2019</v>
      </c>
      <c r="C1670" s="34">
        <v>1</v>
      </c>
      <c r="D1670" s="34">
        <v>10</v>
      </c>
      <c r="E1670" s="34">
        <v>0</v>
      </c>
      <c r="F1670" s="34">
        <v>0</v>
      </c>
      <c r="G1670" s="34">
        <v>0</v>
      </c>
      <c r="H1670" s="34">
        <v>0</v>
      </c>
      <c r="I1670" s="34">
        <v>0</v>
      </c>
      <c r="J1670" s="34">
        <v>0</v>
      </c>
      <c r="K1670" s="34">
        <v>0</v>
      </c>
      <c r="L1670" s="34">
        <v>0</v>
      </c>
      <c r="M1670" s="34">
        <v>0</v>
      </c>
      <c r="N1670" s="34">
        <v>0</v>
      </c>
      <c r="O1670" s="34">
        <v>0</v>
      </c>
      <c r="P1670" s="34">
        <v>0</v>
      </c>
      <c r="Q1670" s="34">
        <v>0</v>
      </c>
      <c r="R1670" s="34">
        <v>0</v>
      </c>
      <c r="S1670" s="34">
        <v>0</v>
      </c>
      <c r="T1670" s="34">
        <v>0</v>
      </c>
      <c r="U1670" s="34">
        <v>0</v>
      </c>
      <c r="V1670" s="34">
        <v>0</v>
      </c>
      <c r="W1670" s="34">
        <v>0</v>
      </c>
      <c r="X1670" s="34">
        <v>0</v>
      </c>
      <c r="Y1670" s="34">
        <v>0</v>
      </c>
      <c r="Z1670" s="34">
        <v>0</v>
      </c>
      <c r="AA1670" s="34">
        <v>0</v>
      </c>
      <c r="AB1670" s="34">
        <v>0</v>
      </c>
      <c r="AC1670" s="34">
        <v>0</v>
      </c>
      <c r="AD1670" s="34">
        <v>0</v>
      </c>
      <c r="AE1670" s="34">
        <v>40</v>
      </c>
      <c r="AF1670" s="34">
        <v>186</v>
      </c>
      <c r="AG1670" s="34">
        <v>1</v>
      </c>
      <c r="AH1670" s="34">
        <v>6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4">
        <v>0</v>
      </c>
      <c r="AQ1670" s="34">
        <v>0</v>
      </c>
      <c r="AR1670" s="34">
        <v>0</v>
      </c>
      <c r="AS1670" s="34">
        <v>0</v>
      </c>
      <c r="AT1670" s="34">
        <v>0</v>
      </c>
      <c r="AU1670" s="34">
        <f t="shared" si="172"/>
        <v>42</v>
      </c>
      <c r="AV1670" s="34">
        <f t="shared" si="172"/>
        <v>202</v>
      </c>
      <c r="AW1670" s="84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</row>
    <row r="1671" spans="1:61" ht="15.75">
      <c r="A1671" s="77"/>
      <c r="B1671" s="8">
        <v>2020</v>
      </c>
      <c r="C1671" s="34">
        <v>0</v>
      </c>
      <c r="D1671" s="34">
        <v>0</v>
      </c>
      <c r="E1671" s="34">
        <v>0</v>
      </c>
      <c r="F1671" s="34">
        <v>0</v>
      </c>
      <c r="G1671" s="34">
        <v>0</v>
      </c>
      <c r="H1671" s="34">
        <v>0</v>
      </c>
      <c r="I1671" s="34">
        <v>5</v>
      </c>
      <c r="J1671" s="34">
        <v>2</v>
      </c>
      <c r="K1671" s="34">
        <v>0</v>
      </c>
      <c r="L1671" s="34">
        <v>0</v>
      </c>
      <c r="M1671" s="34">
        <v>0</v>
      </c>
      <c r="N1671" s="34">
        <v>0</v>
      </c>
      <c r="O1671" s="34">
        <v>0</v>
      </c>
      <c r="P1671" s="34">
        <v>0</v>
      </c>
      <c r="Q1671" s="34">
        <v>0</v>
      </c>
      <c r="R1671" s="34">
        <v>0</v>
      </c>
      <c r="S1671" s="34">
        <v>0</v>
      </c>
      <c r="T1671" s="34">
        <v>0</v>
      </c>
      <c r="U1671" s="34">
        <v>0</v>
      </c>
      <c r="V1671" s="34">
        <v>0</v>
      </c>
      <c r="W1671" s="34">
        <v>0</v>
      </c>
      <c r="X1671" s="34">
        <v>0</v>
      </c>
      <c r="Y1671" s="34">
        <v>0</v>
      </c>
      <c r="Z1671" s="34">
        <v>0</v>
      </c>
      <c r="AA1671" s="34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4">
        <v>0</v>
      </c>
      <c r="AQ1671" s="34">
        <v>0</v>
      </c>
      <c r="AR1671" s="34">
        <v>0</v>
      </c>
      <c r="AS1671" s="34">
        <v>0</v>
      </c>
      <c r="AT1671" s="34">
        <v>0</v>
      </c>
      <c r="AU1671" s="34">
        <f t="shared" si="172"/>
        <v>5</v>
      </c>
      <c r="AV1671" s="34">
        <f t="shared" si="172"/>
        <v>2</v>
      </c>
      <c r="AW1671" s="85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</row>
    <row r="1672" spans="1:61" ht="15.75">
      <c r="A1672" s="75" t="s">
        <v>44</v>
      </c>
      <c r="B1672" s="8">
        <v>2018</v>
      </c>
      <c r="C1672" s="34">
        <v>15874</v>
      </c>
      <c r="D1672" s="34">
        <v>13108.76</v>
      </c>
      <c r="E1672" s="34">
        <v>42117</v>
      </c>
      <c r="F1672" s="34">
        <v>31088.456000000002</v>
      </c>
      <c r="G1672" s="34">
        <v>12422</v>
      </c>
      <c r="H1672" s="34">
        <v>5323.7520000000004</v>
      </c>
      <c r="I1672" s="34">
        <v>3105</v>
      </c>
      <c r="J1672" s="34">
        <v>1506.7360000000001</v>
      </c>
      <c r="K1672" s="34">
        <v>869</v>
      </c>
      <c r="L1672" s="34">
        <v>1020.6</v>
      </c>
      <c r="M1672" s="34">
        <v>0</v>
      </c>
      <c r="N1672" s="34">
        <v>0</v>
      </c>
      <c r="O1672" s="34">
        <v>30</v>
      </c>
      <c r="P1672" s="34">
        <v>9.8000000000000007</v>
      </c>
      <c r="Q1672" s="34">
        <v>390118</v>
      </c>
      <c r="R1672" s="34">
        <v>140850.136</v>
      </c>
      <c r="S1672" s="34">
        <v>143</v>
      </c>
      <c r="T1672" s="34">
        <v>113.34400000000001</v>
      </c>
      <c r="U1672" s="34">
        <v>267</v>
      </c>
      <c r="V1672" s="34">
        <v>82.096000000000004</v>
      </c>
      <c r="W1672" s="34">
        <v>102</v>
      </c>
      <c r="X1672" s="34">
        <v>96.768000000000001</v>
      </c>
      <c r="Y1672" s="34">
        <v>11472</v>
      </c>
      <c r="Z1672" s="34">
        <v>8557.8080000000009</v>
      </c>
      <c r="AA1672" s="34">
        <v>15467</v>
      </c>
      <c r="AB1672" s="34">
        <v>6467.72</v>
      </c>
      <c r="AC1672" s="34">
        <v>1755</v>
      </c>
      <c r="AD1672" s="34">
        <v>1646.008</v>
      </c>
      <c r="AE1672" s="34">
        <v>0</v>
      </c>
      <c r="AF1672" s="34">
        <v>0</v>
      </c>
      <c r="AG1672" s="34">
        <v>33223</v>
      </c>
      <c r="AH1672" s="34">
        <v>19910.52</v>
      </c>
      <c r="AI1672" s="34">
        <v>22016</v>
      </c>
      <c r="AJ1672" s="34">
        <v>11457.6</v>
      </c>
      <c r="AK1672" s="34">
        <v>57976</v>
      </c>
      <c r="AL1672" s="34">
        <v>14155.232</v>
      </c>
      <c r="AM1672" s="34">
        <v>0</v>
      </c>
      <c r="AN1672" s="34">
        <v>0</v>
      </c>
      <c r="AO1672" s="34">
        <v>512</v>
      </c>
      <c r="AP1672" s="34">
        <v>424.36799999999999</v>
      </c>
      <c r="AQ1672" s="34">
        <v>15</v>
      </c>
      <c r="AR1672" s="34">
        <v>5.2080000000000002</v>
      </c>
      <c r="AS1672" s="34">
        <v>641</v>
      </c>
      <c r="AT1672" s="34">
        <v>337.96</v>
      </c>
      <c r="AU1672" s="34">
        <f t="shared" ref="AU1672:AV1673" si="174">SUM(C1672,E1672,G1672,I1672,K1672,M1672,O1672,Q1672,S1672,U1672,W1672,Y1672,AA1672,AC1672,AE1672,AG1672,AI1672,AK1672,AM1672,AO1672,AQ1672,AS1672)</f>
        <v>608124</v>
      </c>
      <c r="AV1672" s="34">
        <f t="shared" si="174"/>
        <v>256162.87199999997</v>
      </c>
      <c r="AW1672" s="83" t="s">
        <v>273</v>
      </c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</row>
    <row r="1673" spans="1:61" ht="15.75">
      <c r="A1673" s="76"/>
      <c r="B1673" s="8">
        <v>2019</v>
      </c>
      <c r="C1673" s="34">
        <v>17559</v>
      </c>
      <c r="D1673" s="34">
        <v>15469.433999999999</v>
      </c>
      <c r="E1673" s="34">
        <v>82729</v>
      </c>
      <c r="F1673" s="34">
        <v>44460.51</v>
      </c>
      <c r="G1673" s="34">
        <v>10915</v>
      </c>
      <c r="H1673" s="34">
        <v>6059.1360000000004</v>
      </c>
      <c r="I1673" s="34">
        <v>22831</v>
      </c>
      <c r="J1673" s="34">
        <v>1375.4079999999999</v>
      </c>
      <c r="K1673" s="34">
        <v>2104</v>
      </c>
      <c r="L1673" s="34">
        <v>1826.52</v>
      </c>
      <c r="M1673" s="34">
        <v>0</v>
      </c>
      <c r="N1673" s="34">
        <v>0</v>
      </c>
      <c r="O1673" s="34">
        <v>769</v>
      </c>
      <c r="P1673" s="34">
        <v>387.00400000000002</v>
      </c>
      <c r="Q1673" s="34">
        <v>352850</v>
      </c>
      <c r="R1673" s="34">
        <v>110766.59600000001</v>
      </c>
      <c r="S1673" s="34">
        <v>3710</v>
      </c>
      <c r="T1673" s="34">
        <v>1619.068</v>
      </c>
      <c r="U1673" s="34">
        <v>19066</v>
      </c>
      <c r="V1673" s="34">
        <v>4208.9939999999997</v>
      </c>
      <c r="W1673" s="34">
        <v>248</v>
      </c>
      <c r="X1673" s="34">
        <v>147.87</v>
      </c>
      <c r="Y1673" s="34">
        <v>41878</v>
      </c>
      <c r="Z1673" s="34">
        <v>13000.346</v>
      </c>
      <c r="AA1673" s="34">
        <v>31312</v>
      </c>
      <c r="AB1673" s="34">
        <v>11916.585999999999</v>
      </c>
      <c r="AC1673" s="34">
        <v>12268</v>
      </c>
      <c r="AD1673" s="34">
        <v>8964.2080000000005</v>
      </c>
      <c r="AE1673" s="65">
        <v>0</v>
      </c>
      <c r="AF1673" s="61">
        <v>0</v>
      </c>
      <c r="AG1673" s="34">
        <v>50175</v>
      </c>
      <c r="AH1673" s="34">
        <v>61313.97</v>
      </c>
      <c r="AI1673" s="34">
        <v>33545</v>
      </c>
      <c r="AJ1673" s="34">
        <v>16121.55</v>
      </c>
      <c r="AK1673" s="34">
        <v>110863</v>
      </c>
      <c r="AL1673" s="34">
        <v>13083.611999999999</v>
      </c>
      <c r="AM1673" s="34">
        <v>0</v>
      </c>
      <c r="AN1673" s="34">
        <v>0</v>
      </c>
      <c r="AO1673" s="34">
        <v>599</v>
      </c>
      <c r="AP1673" s="34">
        <v>540.64</v>
      </c>
      <c r="AQ1673" s="34">
        <v>431</v>
      </c>
      <c r="AR1673" s="34">
        <v>149.792</v>
      </c>
      <c r="AS1673" s="34">
        <v>3126</v>
      </c>
      <c r="AT1673" s="34">
        <v>1996.6479999999999</v>
      </c>
      <c r="AU1673" s="34">
        <f t="shared" si="174"/>
        <v>796978</v>
      </c>
      <c r="AV1673" s="34">
        <f t="shared" si="174"/>
        <v>313407.89200000005</v>
      </c>
      <c r="AW1673" s="84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</row>
    <row r="1674" spans="1:61" ht="15.75">
      <c r="A1674" s="77"/>
      <c r="B1674" s="8">
        <v>2020</v>
      </c>
      <c r="C1674" s="34">
        <v>7366</v>
      </c>
      <c r="D1674" s="34">
        <v>9741</v>
      </c>
      <c r="E1674" s="34">
        <v>22330</v>
      </c>
      <c r="F1674" s="34">
        <v>22577</v>
      </c>
      <c r="G1674" s="34">
        <v>3466</v>
      </c>
      <c r="H1674" s="34">
        <v>3539</v>
      </c>
      <c r="I1674" s="34">
        <v>383</v>
      </c>
      <c r="J1674" s="34">
        <v>1030</v>
      </c>
      <c r="K1674" s="34">
        <v>803</v>
      </c>
      <c r="L1674" s="34">
        <v>1328</v>
      </c>
      <c r="M1674" s="34">
        <v>0</v>
      </c>
      <c r="N1674" s="34">
        <v>0</v>
      </c>
      <c r="O1674" s="34">
        <v>1212</v>
      </c>
      <c r="P1674" s="34">
        <v>655</v>
      </c>
      <c r="Q1674" s="34">
        <v>113126</v>
      </c>
      <c r="R1674" s="34">
        <v>87411</v>
      </c>
      <c r="S1674" s="34">
        <v>168</v>
      </c>
      <c r="T1674" s="34">
        <v>362</v>
      </c>
      <c r="U1674" s="34">
        <v>13933</v>
      </c>
      <c r="V1674" s="34">
        <v>13536</v>
      </c>
      <c r="W1674" s="34">
        <v>136</v>
      </c>
      <c r="X1674" s="34">
        <v>67</v>
      </c>
      <c r="Y1674" s="34">
        <v>6528</v>
      </c>
      <c r="Z1674" s="34">
        <v>4980</v>
      </c>
      <c r="AA1674" s="34">
        <v>6617</v>
      </c>
      <c r="AB1674" s="34">
        <v>4223</v>
      </c>
      <c r="AC1674" s="34">
        <v>6817</v>
      </c>
      <c r="AD1674" s="34">
        <v>10957</v>
      </c>
      <c r="AE1674" s="65">
        <v>0</v>
      </c>
      <c r="AF1674" s="45">
        <v>0</v>
      </c>
      <c r="AG1674" s="34">
        <v>19652</v>
      </c>
      <c r="AH1674" s="34">
        <v>16397</v>
      </c>
      <c r="AI1674" s="34">
        <v>9745</v>
      </c>
      <c r="AJ1674" s="34">
        <v>9859</v>
      </c>
      <c r="AK1674" s="34">
        <v>5570</v>
      </c>
      <c r="AL1674" s="34">
        <v>9098</v>
      </c>
      <c r="AM1674" s="34">
        <v>0</v>
      </c>
      <c r="AN1674" s="34">
        <v>0</v>
      </c>
      <c r="AO1674" s="34">
        <v>257</v>
      </c>
      <c r="AP1674" s="34">
        <v>508</v>
      </c>
      <c r="AQ1674" s="34">
        <v>20</v>
      </c>
      <c r="AR1674" s="34">
        <v>10</v>
      </c>
      <c r="AS1674" s="34">
        <v>109</v>
      </c>
      <c r="AT1674" s="34">
        <v>188</v>
      </c>
      <c r="AU1674" s="34">
        <f t="shared" si="172"/>
        <v>218238</v>
      </c>
      <c r="AV1674" s="34">
        <f t="shared" si="172"/>
        <v>196466</v>
      </c>
      <c r="AW1674" s="85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</row>
    <row r="1675" spans="1:61" ht="15.75">
      <c r="A1675" s="75" t="s">
        <v>45</v>
      </c>
      <c r="B1675" s="8">
        <v>2018</v>
      </c>
      <c r="C1675" s="34">
        <v>1</v>
      </c>
      <c r="D1675" s="34">
        <v>18</v>
      </c>
      <c r="E1675" s="34">
        <v>2701</v>
      </c>
      <c r="F1675" s="34">
        <v>3441</v>
      </c>
      <c r="G1675" s="34">
        <v>64</v>
      </c>
      <c r="H1675" s="34">
        <v>120</v>
      </c>
      <c r="I1675" s="34">
        <v>228</v>
      </c>
      <c r="J1675" s="34">
        <v>245</v>
      </c>
      <c r="K1675" s="34">
        <v>0</v>
      </c>
      <c r="L1675" s="34">
        <v>0</v>
      </c>
      <c r="M1675" s="34">
        <v>0</v>
      </c>
      <c r="N1675" s="34">
        <v>0</v>
      </c>
      <c r="O1675" s="34">
        <v>0</v>
      </c>
      <c r="P1675" s="34">
        <v>0</v>
      </c>
      <c r="Q1675" s="34">
        <v>2446</v>
      </c>
      <c r="R1675" s="34">
        <v>3327</v>
      </c>
      <c r="S1675" s="34">
        <v>0</v>
      </c>
      <c r="T1675" s="34">
        <v>0</v>
      </c>
      <c r="U1675" s="34">
        <v>0</v>
      </c>
      <c r="V1675" s="34">
        <v>0</v>
      </c>
      <c r="W1675" s="34">
        <v>0</v>
      </c>
      <c r="X1675" s="34">
        <v>0</v>
      </c>
      <c r="Y1675" s="34">
        <v>0</v>
      </c>
      <c r="Z1675" s="34">
        <v>0</v>
      </c>
      <c r="AA1675" s="34">
        <v>234</v>
      </c>
      <c r="AB1675" s="34">
        <v>294</v>
      </c>
      <c r="AC1675" s="34">
        <v>0</v>
      </c>
      <c r="AD1675" s="34">
        <v>0</v>
      </c>
      <c r="AE1675" s="34">
        <v>3232</v>
      </c>
      <c r="AF1675" s="34">
        <v>5499</v>
      </c>
      <c r="AG1675" s="34">
        <v>256</v>
      </c>
      <c r="AH1675" s="34">
        <v>1184</v>
      </c>
      <c r="AI1675" s="34">
        <v>2</v>
      </c>
      <c r="AJ1675" s="34">
        <v>22</v>
      </c>
      <c r="AK1675" s="34">
        <v>0</v>
      </c>
      <c r="AL1675" s="34">
        <v>0</v>
      </c>
      <c r="AM1675" s="34">
        <v>0</v>
      </c>
      <c r="AN1675" s="34">
        <v>0</v>
      </c>
      <c r="AO1675" s="34">
        <v>0</v>
      </c>
      <c r="AP1675" s="34">
        <v>0</v>
      </c>
      <c r="AQ1675" s="34">
        <v>75117</v>
      </c>
      <c r="AR1675" s="34">
        <v>14609</v>
      </c>
      <c r="AS1675" s="34">
        <v>0</v>
      </c>
      <c r="AT1675" s="34">
        <v>0</v>
      </c>
      <c r="AU1675" s="34">
        <f t="shared" si="172"/>
        <v>84281</v>
      </c>
      <c r="AV1675" s="34">
        <f t="shared" si="172"/>
        <v>28759</v>
      </c>
      <c r="AW1675" s="83" t="s">
        <v>274</v>
      </c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</row>
    <row r="1676" spans="1:61" ht="15.75">
      <c r="A1676" s="76"/>
      <c r="B1676" s="8">
        <v>2019</v>
      </c>
      <c r="C1676" s="37">
        <v>1</v>
      </c>
      <c r="D1676" s="37">
        <v>3</v>
      </c>
      <c r="E1676" s="37">
        <v>2795</v>
      </c>
      <c r="F1676" s="37">
        <v>3776</v>
      </c>
      <c r="G1676" s="37">
        <v>170</v>
      </c>
      <c r="H1676" s="37">
        <v>369</v>
      </c>
      <c r="I1676" s="37">
        <v>300</v>
      </c>
      <c r="J1676" s="37">
        <v>279</v>
      </c>
      <c r="K1676" s="37">
        <v>15</v>
      </c>
      <c r="L1676" s="37">
        <v>20</v>
      </c>
      <c r="M1676" s="37">
        <v>0</v>
      </c>
      <c r="N1676" s="37">
        <v>0</v>
      </c>
      <c r="O1676" s="37">
        <v>0</v>
      </c>
      <c r="P1676" s="37">
        <v>0</v>
      </c>
      <c r="Q1676" s="37">
        <v>3982</v>
      </c>
      <c r="R1676" s="37">
        <v>3683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166</v>
      </c>
      <c r="AB1676" s="37">
        <v>308</v>
      </c>
      <c r="AC1676" s="37">
        <v>0</v>
      </c>
      <c r="AD1676" s="37">
        <v>0</v>
      </c>
      <c r="AE1676" s="37">
        <v>2157</v>
      </c>
      <c r="AF1676" s="37">
        <v>3814</v>
      </c>
      <c r="AG1676" s="37">
        <v>211</v>
      </c>
      <c r="AH1676" s="37">
        <v>389</v>
      </c>
      <c r="AI1676" s="37">
        <v>0</v>
      </c>
      <c r="AJ1676" s="37">
        <v>0</v>
      </c>
      <c r="AK1676" s="37">
        <v>83</v>
      </c>
      <c r="AL1676" s="37">
        <v>23</v>
      </c>
      <c r="AM1676" s="37">
        <v>0</v>
      </c>
      <c r="AN1676" s="37">
        <v>0</v>
      </c>
      <c r="AO1676" s="37">
        <v>0</v>
      </c>
      <c r="AP1676" s="37">
        <v>0</v>
      </c>
      <c r="AQ1676" s="37">
        <v>81284</v>
      </c>
      <c r="AR1676" s="37">
        <v>16856</v>
      </c>
      <c r="AS1676" s="37">
        <v>0</v>
      </c>
      <c r="AT1676" s="37">
        <v>0</v>
      </c>
      <c r="AU1676" s="37">
        <f t="shared" si="172"/>
        <v>91164</v>
      </c>
      <c r="AV1676" s="37">
        <f t="shared" si="172"/>
        <v>29520</v>
      </c>
      <c r="AW1676" s="84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</row>
    <row r="1677" spans="1:61" ht="15.75">
      <c r="A1677" s="77"/>
      <c r="B1677" s="8">
        <v>2020</v>
      </c>
      <c r="C1677" s="37">
        <v>0</v>
      </c>
      <c r="D1677" s="37">
        <v>0</v>
      </c>
      <c r="E1677" s="37">
        <v>1918</v>
      </c>
      <c r="F1677" s="37">
        <v>2887</v>
      </c>
      <c r="G1677" s="37">
        <v>64</v>
      </c>
      <c r="H1677" s="37">
        <v>205</v>
      </c>
      <c r="I1677" s="37">
        <v>199</v>
      </c>
      <c r="J1677" s="37">
        <v>159</v>
      </c>
      <c r="K1677" s="37">
        <v>0</v>
      </c>
      <c r="L1677" s="37">
        <v>0</v>
      </c>
      <c r="M1677" s="37">
        <v>0</v>
      </c>
      <c r="N1677" s="37">
        <v>0</v>
      </c>
      <c r="O1677" s="37">
        <v>0</v>
      </c>
      <c r="P1677" s="37">
        <v>0</v>
      </c>
      <c r="Q1677" s="37">
        <v>7509</v>
      </c>
      <c r="R1677" s="37">
        <v>5351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  <c r="AA1677" s="37">
        <v>252</v>
      </c>
      <c r="AB1677" s="37">
        <v>328</v>
      </c>
      <c r="AC1677" s="37">
        <v>0</v>
      </c>
      <c r="AD1677" s="37">
        <v>0</v>
      </c>
      <c r="AE1677" s="37">
        <v>978</v>
      </c>
      <c r="AF1677" s="37">
        <v>2056</v>
      </c>
      <c r="AG1677" s="37">
        <v>614</v>
      </c>
      <c r="AH1677" s="37">
        <v>407</v>
      </c>
      <c r="AI1677" s="37">
        <v>0</v>
      </c>
      <c r="AJ1677" s="37">
        <v>0</v>
      </c>
      <c r="AK1677" s="37">
        <v>0</v>
      </c>
      <c r="AL1677" s="37">
        <v>0</v>
      </c>
      <c r="AM1677" s="37">
        <v>445</v>
      </c>
      <c r="AN1677" s="37">
        <v>313</v>
      </c>
      <c r="AO1677" s="37">
        <v>0</v>
      </c>
      <c r="AP1677" s="37">
        <v>0</v>
      </c>
      <c r="AQ1677" s="37">
        <v>95959</v>
      </c>
      <c r="AR1677" s="37">
        <v>22581</v>
      </c>
      <c r="AS1677" s="37">
        <v>0</v>
      </c>
      <c r="AT1677" s="37">
        <v>0</v>
      </c>
      <c r="AU1677" s="37">
        <f t="shared" si="172"/>
        <v>107938</v>
      </c>
      <c r="AV1677" s="37">
        <f t="shared" si="172"/>
        <v>34287</v>
      </c>
      <c r="AW1677" s="85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</row>
    <row r="1678" spans="1:61" ht="15.75">
      <c r="A1678" s="75" t="s">
        <v>46</v>
      </c>
      <c r="B1678" s="8">
        <v>2018</v>
      </c>
      <c r="C1678" s="34">
        <v>0</v>
      </c>
      <c r="D1678" s="34">
        <v>0</v>
      </c>
      <c r="E1678" s="34">
        <v>0</v>
      </c>
      <c r="F1678" s="34">
        <v>0</v>
      </c>
      <c r="G1678" s="34">
        <v>0</v>
      </c>
      <c r="H1678" s="34">
        <v>0</v>
      </c>
      <c r="I1678" s="34">
        <v>0</v>
      </c>
      <c r="J1678" s="34">
        <v>0</v>
      </c>
      <c r="K1678" s="34">
        <v>0</v>
      </c>
      <c r="L1678" s="34">
        <v>0</v>
      </c>
      <c r="M1678" s="34">
        <v>0</v>
      </c>
      <c r="N1678" s="34">
        <v>0</v>
      </c>
      <c r="O1678" s="34">
        <v>0</v>
      </c>
      <c r="P1678" s="34">
        <v>0</v>
      </c>
      <c r="Q1678" s="34">
        <v>0</v>
      </c>
      <c r="R1678" s="34">
        <v>0</v>
      </c>
      <c r="S1678" s="34">
        <v>0</v>
      </c>
      <c r="T1678" s="34">
        <v>0</v>
      </c>
      <c r="U1678" s="34">
        <v>0</v>
      </c>
      <c r="V1678" s="34">
        <v>0</v>
      </c>
      <c r="W1678" s="34">
        <v>0</v>
      </c>
      <c r="X1678" s="34">
        <v>0</v>
      </c>
      <c r="Y1678" s="34">
        <v>0</v>
      </c>
      <c r="Z1678" s="34">
        <v>0</v>
      </c>
      <c r="AA1678" s="34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4">
        <v>0</v>
      </c>
      <c r="AQ1678" s="34">
        <v>0</v>
      </c>
      <c r="AR1678" s="34">
        <v>0</v>
      </c>
      <c r="AS1678" s="34">
        <v>0</v>
      </c>
      <c r="AT1678" s="34">
        <v>0</v>
      </c>
      <c r="AU1678" s="34">
        <f t="shared" si="172"/>
        <v>0</v>
      </c>
      <c r="AV1678" s="34">
        <f t="shared" si="172"/>
        <v>0</v>
      </c>
      <c r="AW1678" s="83" t="s">
        <v>275</v>
      </c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</row>
    <row r="1679" spans="1:61" ht="15.75">
      <c r="A1679" s="76"/>
      <c r="B1679" s="8">
        <v>2019</v>
      </c>
      <c r="C1679" s="34">
        <v>0</v>
      </c>
      <c r="D1679" s="34">
        <v>0</v>
      </c>
      <c r="E1679" s="34">
        <v>0</v>
      </c>
      <c r="F1679" s="34">
        <v>0</v>
      </c>
      <c r="G1679" s="34">
        <v>0</v>
      </c>
      <c r="H1679" s="34">
        <v>0</v>
      </c>
      <c r="I1679" s="34">
        <v>0</v>
      </c>
      <c r="J1679" s="34">
        <v>0</v>
      </c>
      <c r="K1679" s="34">
        <v>0</v>
      </c>
      <c r="L1679" s="34">
        <v>0</v>
      </c>
      <c r="M1679" s="34">
        <v>0</v>
      </c>
      <c r="N1679" s="34">
        <v>0</v>
      </c>
      <c r="O1679" s="34">
        <v>0</v>
      </c>
      <c r="P1679" s="34">
        <v>0</v>
      </c>
      <c r="Q1679" s="34">
        <v>0</v>
      </c>
      <c r="R1679" s="34">
        <v>0</v>
      </c>
      <c r="S1679" s="34">
        <v>0</v>
      </c>
      <c r="T1679" s="34">
        <v>0</v>
      </c>
      <c r="U1679" s="34">
        <v>0</v>
      </c>
      <c r="V1679" s="34">
        <v>0</v>
      </c>
      <c r="W1679" s="34">
        <v>0</v>
      </c>
      <c r="X1679" s="34">
        <v>0</v>
      </c>
      <c r="Y1679" s="34">
        <v>0</v>
      </c>
      <c r="Z1679" s="34">
        <v>0</v>
      </c>
      <c r="AA1679" s="34">
        <v>0</v>
      </c>
      <c r="AB1679" s="34">
        <v>0</v>
      </c>
      <c r="AC1679" s="34">
        <v>0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4">
        <v>0</v>
      </c>
      <c r="AQ1679" s="34">
        <v>0</v>
      </c>
      <c r="AR1679" s="34">
        <v>0</v>
      </c>
      <c r="AS1679" s="34">
        <v>0</v>
      </c>
      <c r="AT1679" s="34">
        <v>0</v>
      </c>
      <c r="AU1679" s="34">
        <f t="shared" si="172"/>
        <v>0</v>
      </c>
      <c r="AV1679" s="34">
        <f t="shared" si="172"/>
        <v>0</v>
      </c>
      <c r="AW1679" s="84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</row>
    <row r="1680" spans="1:61" ht="15.75">
      <c r="A1680" s="77"/>
      <c r="B1680" s="8">
        <v>2020</v>
      </c>
      <c r="C1680" s="34">
        <v>0</v>
      </c>
      <c r="D1680" s="34">
        <v>0</v>
      </c>
      <c r="E1680" s="34">
        <v>8</v>
      </c>
      <c r="F1680" s="34">
        <v>31</v>
      </c>
      <c r="G1680" s="34">
        <v>0</v>
      </c>
      <c r="H1680" s="34">
        <v>0</v>
      </c>
      <c r="I1680" s="34">
        <v>0</v>
      </c>
      <c r="J1680" s="34">
        <v>0</v>
      </c>
      <c r="K1680" s="34">
        <v>0</v>
      </c>
      <c r="L1680" s="34">
        <v>0</v>
      </c>
      <c r="M1680" s="34">
        <v>0</v>
      </c>
      <c r="N1680" s="34">
        <v>0</v>
      </c>
      <c r="O1680" s="34">
        <v>0</v>
      </c>
      <c r="P1680" s="34">
        <v>0</v>
      </c>
      <c r="Q1680" s="34">
        <v>0</v>
      </c>
      <c r="R1680" s="34">
        <v>0</v>
      </c>
      <c r="S1680" s="34">
        <v>0</v>
      </c>
      <c r="T1680" s="34">
        <v>0</v>
      </c>
      <c r="U1680" s="34">
        <v>0</v>
      </c>
      <c r="V1680" s="34">
        <v>0</v>
      </c>
      <c r="W1680" s="34">
        <v>0</v>
      </c>
      <c r="X1680" s="34">
        <v>0</v>
      </c>
      <c r="Y1680" s="34">
        <v>0</v>
      </c>
      <c r="Z1680" s="34">
        <v>0</v>
      </c>
      <c r="AA1680" s="34">
        <v>0</v>
      </c>
      <c r="AB1680" s="34">
        <v>0</v>
      </c>
      <c r="AC1680" s="34">
        <v>0</v>
      </c>
      <c r="AD1680" s="34">
        <v>0</v>
      </c>
      <c r="AE1680" s="34">
        <v>0</v>
      </c>
      <c r="AF1680" s="34">
        <v>0</v>
      </c>
      <c r="AG1680" s="34">
        <v>0</v>
      </c>
      <c r="AH1680" s="34">
        <v>0</v>
      </c>
      <c r="AI1680" s="34">
        <v>0</v>
      </c>
      <c r="AJ1680" s="34">
        <v>0</v>
      </c>
      <c r="AK1680" s="34">
        <v>0</v>
      </c>
      <c r="AL1680" s="34">
        <v>0</v>
      </c>
      <c r="AM1680" s="34">
        <v>0</v>
      </c>
      <c r="AN1680" s="34">
        <v>0</v>
      </c>
      <c r="AO1680" s="34">
        <v>382</v>
      </c>
      <c r="AP1680" s="34">
        <v>87</v>
      </c>
      <c r="AQ1680" s="34">
        <v>0</v>
      </c>
      <c r="AR1680" s="34">
        <v>0</v>
      </c>
      <c r="AS1680" s="34">
        <v>0</v>
      </c>
      <c r="AT1680" s="34">
        <v>0</v>
      </c>
      <c r="AU1680" s="34">
        <f t="shared" si="172"/>
        <v>390</v>
      </c>
      <c r="AV1680" s="34">
        <f t="shared" si="172"/>
        <v>118</v>
      </c>
      <c r="AW1680" s="85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</row>
    <row r="1681" spans="1:61" ht="15.75">
      <c r="A1681" s="75" t="s">
        <v>47</v>
      </c>
      <c r="B1681" s="8">
        <v>2018</v>
      </c>
      <c r="C1681" s="34">
        <v>0</v>
      </c>
      <c r="D1681" s="34">
        <v>0</v>
      </c>
      <c r="E1681" s="34">
        <v>1010</v>
      </c>
      <c r="F1681" s="34">
        <v>436</v>
      </c>
      <c r="G1681" s="34">
        <v>2757</v>
      </c>
      <c r="H1681" s="34">
        <v>1839</v>
      </c>
      <c r="I1681" s="34">
        <v>0</v>
      </c>
      <c r="J1681" s="34">
        <v>0</v>
      </c>
      <c r="K1681" s="34">
        <v>0</v>
      </c>
      <c r="L1681" s="34">
        <v>0</v>
      </c>
      <c r="M1681" s="34">
        <v>0</v>
      </c>
      <c r="N1681" s="34">
        <v>0</v>
      </c>
      <c r="O1681" s="34">
        <v>0</v>
      </c>
      <c r="P1681" s="34">
        <v>0</v>
      </c>
      <c r="Q1681" s="34">
        <v>51590</v>
      </c>
      <c r="R1681" s="34">
        <v>14668</v>
      </c>
      <c r="S1681" s="34">
        <v>0</v>
      </c>
      <c r="T1681" s="34">
        <v>0</v>
      </c>
      <c r="U1681" s="34">
        <v>0</v>
      </c>
      <c r="V1681" s="34">
        <v>0</v>
      </c>
      <c r="W1681" s="34">
        <v>0</v>
      </c>
      <c r="X1681" s="34">
        <v>0</v>
      </c>
      <c r="Y1681" s="34">
        <v>0</v>
      </c>
      <c r="Z1681" s="34">
        <v>0</v>
      </c>
      <c r="AA1681" s="34">
        <v>1505</v>
      </c>
      <c r="AB1681" s="34">
        <v>514</v>
      </c>
      <c r="AC1681" s="34">
        <v>0</v>
      </c>
      <c r="AD1681" s="34">
        <v>0</v>
      </c>
      <c r="AE1681" s="34">
        <v>78</v>
      </c>
      <c r="AF1681" s="34">
        <v>18</v>
      </c>
      <c r="AG1681" s="34">
        <v>4232</v>
      </c>
      <c r="AH1681" s="34">
        <v>1609</v>
      </c>
      <c r="AI1681" s="34">
        <v>138</v>
      </c>
      <c r="AJ1681" s="34">
        <v>38</v>
      </c>
      <c r="AK1681" s="34">
        <v>0</v>
      </c>
      <c r="AL1681" s="34">
        <v>0</v>
      </c>
      <c r="AM1681" s="34">
        <v>0</v>
      </c>
      <c r="AN1681" s="34">
        <v>0</v>
      </c>
      <c r="AO1681" s="34">
        <v>0</v>
      </c>
      <c r="AP1681" s="34">
        <v>0</v>
      </c>
      <c r="AQ1681" s="34">
        <v>0</v>
      </c>
      <c r="AR1681" s="34">
        <v>0</v>
      </c>
      <c r="AS1681" s="34">
        <v>0</v>
      </c>
      <c r="AT1681" s="34">
        <v>0</v>
      </c>
      <c r="AU1681" s="34">
        <f t="shared" si="172"/>
        <v>61310</v>
      </c>
      <c r="AV1681" s="34">
        <f t="shared" si="172"/>
        <v>19122</v>
      </c>
      <c r="AW1681" s="83" t="s">
        <v>48</v>
      </c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</row>
    <row r="1682" spans="1:61" ht="15.75">
      <c r="A1682" s="76"/>
      <c r="B1682" s="8">
        <v>2019</v>
      </c>
      <c r="C1682" s="37">
        <v>0</v>
      </c>
      <c r="D1682" s="37">
        <v>0</v>
      </c>
      <c r="E1682" s="37">
        <v>285</v>
      </c>
      <c r="F1682" s="37">
        <v>45</v>
      </c>
      <c r="G1682" s="37">
        <v>1081</v>
      </c>
      <c r="H1682" s="37">
        <v>304</v>
      </c>
      <c r="I1682" s="37">
        <v>0</v>
      </c>
      <c r="J1682" s="37">
        <v>0</v>
      </c>
      <c r="K1682" s="37">
        <v>0</v>
      </c>
      <c r="L1682" s="37">
        <v>0</v>
      </c>
      <c r="M1682" s="37">
        <v>0</v>
      </c>
      <c r="N1682" s="37">
        <v>0</v>
      </c>
      <c r="O1682" s="37">
        <v>0</v>
      </c>
      <c r="P1682" s="37">
        <v>0</v>
      </c>
      <c r="Q1682" s="37">
        <v>64493</v>
      </c>
      <c r="R1682" s="37">
        <v>17567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  <c r="AB1682" s="37">
        <v>0</v>
      </c>
      <c r="AC1682" s="37">
        <v>0</v>
      </c>
      <c r="AD1682" s="37">
        <v>0</v>
      </c>
      <c r="AE1682" s="37">
        <v>0</v>
      </c>
      <c r="AF1682" s="37">
        <v>0</v>
      </c>
      <c r="AG1682" s="37">
        <v>2553</v>
      </c>
      <c r="AH1682" s="37">
        <v>920</v>
      </c>
      <c r="AI1682" s="37">
        <v>1680</v>
      </c>
      <c r="AJ1682" s="37">
        <v>442</v>
      </c>
      <c r="AK1682" s="37">
        <v>0</v>
      </c>
      <c r="AL1682" s="37">
        <v>0</v>
      </c>
      <c r="AM1682" s="37">
        <v>0</v>
      </c>
      <c r="AN1682" s="37">
        <v>0</v>
      </c>
      <c r="AO1682" s="37">
        <v>0</v>
      </c>
      <c r="AP1682" s="37">
        <v>0</v>
      </c>
      <c r="AQ1682" s="37">
        <v>0</v>
      </c>
      <c r="AR1682" s="37">
        <v>0</v>
      </c>
      <c r="AS1682" s="37">
        <v>0</v>
      </c>
      <c r="AT1682" s="37">
        <v>0</v>
      </c>
      <c r="AU1682" s="37">
        <f t="shared" si="172"/>
        <v>70092</v>
      </c>
      <c r="AV1682" s="34">
        <f t="shared" si="172"/>
        <v>19278</v>
      </c>
      <c r="AW1682" s="84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</row>
    <row r="1683" spans="1:61" ht="15.75">
      <c r="A1683" s="77"/>
      <c r="B1683" s="8">
        <v>2020</v>
      </c>
      <c r="C1683" s="37">
        <v>0</v>
      </c>
      <c r="D1683" s="37">
        <v>0</v>
      </c>
      <c r="E1683" s="37">
        <v>2975</v>
      </c>
      <c r="F1683" s="37">
        <v>731</v>
      </c>
      <c r="G1683" s="37">
        <v>4647</v>
      </c>
      <c r="H1683" s="37">
        <v>2053</v>
      </c>
      <c r="I1683" s="37">
        <v>0</v>
      </c>
      <c r="J1683" s="37">
        <v>0</v>
      </c>
      <c r="K1683" s="37">
        <v>0</v>
      </c>
      <c r="L1683" s="37">
        <v>0</v>
      </c>
      <c r="M1683" s="37">
        <v>0</v>
      </c>
      <c r="N1683" s="37">
        <v>0</v>
      </c>
      <c r="O1683" s="37">
        <v>0</v>
      </c>
      <c r="P1683" s="37">
        <v>0</v>
      </c>
      <c r="Q1683" s="37">
        <v>65636</v>
      </c>
      <c r="R1683" s="37">
        <v>18085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0</v>
      </c>
      <c r="AB1683" s="37">
        <v>0</v>
      </c>
      <c r="AC1683" s="37">
        <v>0</v>
      </c>
      <c r="AD1683" s="37">
        <v>0</v>
      </c>
      <c r="AE1683" s="37">
        <v>801</v>
      </c>
      <c r="AF1683" s="37">
        <v>412</v>
      </c>
      <c r="AG1683" s="37">
        <v>18114</v>
      </c>
      <c r="AH1683" s="37">
        <v>6743</v>
      </c>
      <c r="AI1683" s="37">
        <v>169</v>
      </c>
      <c r="AJ1683" s="37">
        <v>31</v>
      </c>
      <c r="AK1683" s="37">
        <v>0</v>
      </c>
      <c r="AL1683" s="37">
        <v>0</v>
      </c>
      <c r="AM1683" s="37">
        <v>0</v>
      </c>
      <c r="AN1683" s="37">
        <v>0</v>
      </c>
      <c r="AO1683" s="37">
        <v>0</v>
      </c>
      <c r="AP1683" s="37">
        <v>0</v>
      </c>
      <c r="AQ1683" s="37">
        <v>0</v>
      </c>
      <c r="AR1683" s="37">
        <v>0</v>
      </c>
      <c r="AS1683" s="37">
        <v>0</v>
      </c>
      <c r="AT1683" s="37">
        <v>0</v>
      </c>
      <c r="AU1683" s="37">
        <f t="shared" si="172"/>
        <v>92342</v>
      </c>
      <c r="AV1683" s="34">
        <f t="shared" si="172"/>
        <v>28055</v>
      </c>
      <c r="AW1683" s="85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</row>
    <row r="1684" spans="1:61" ht="15.75">
      <c r="A1684" s="75" t="s">
        <v>120</v>
      </c>
      <c r="B1684" s="8">
        <v>2018</v>
      </c>
      <c r="C1684" s="34">
        <f t="shared" ref="C1684:AT1686" si="175">SUM(C1618,C1621,C1624,C1627,C1630,C1633,C1636,C1639,C1642,C1645,C1648,C1651,C1654,C1657,C1660,C1663,C1666,C1669,C1672,C1675,C1678,C1681)</f>
        <v>28500</v>
      </c>
      <c r="D1684" s="34">
        <f t="shared" si="175"/>
        <v>25066.760000000002</v>
      </c>
      <c r="E1684" s="34">
        <f t="shared" si="175"/>
        <v>304338.69200000004</v>
      </c>
      <c r="F1684" s="34">
        <f t="shared" si="175"/>
        <v>209746.17602784856</v>
      </c>
      <c r="G1684" s="34">
        <f t="shared" si="175"/>
        <v>87600.140999999989</v>
      </c>
      <c r="H1684" s="34">
        <f t="shared" si="175"/>
        <v>49556.75461428571</v>
      </c>
      <c r="I1684" s="34">
        <f t="shared" si="175"/>
        <v>3345</v>
      </c>
      <c r="J1684" s="34">
        <f t="shared" si="175"/>
        <v>1801.7360000000001</v>
      </c>
      <c r="K1684" s="34">
        <f t="shared" si="175"/>
        <v>935.57668959935245</v>
      </c>
      <c r="L1684" s="34">
        <f t="shared" si="175"/>
        <v>1097.7428571428572</v>
      </c>
      <c r="M1684" s="34">
        <f t="shared" si="175"/>
        <v>0</v>
      </c>
      <c r="N1684" s="34">
        <f t="shared" si="175"/>
        <v>0</v>
      </c>
      <c r="O1684" s="34">
        <f t="shared" si="175"/>
        <v>30</v>
      </c>
      <c r="P1684" s="34">
        <f t="shared" si="175"/>
        <v>9.8000000000000007</v>
      </c>
      <c r="Q1684" s="34">
        <f t="shared" si="175"/>
        <v>554894.19689999998</v>
      </c>
      <c r="R1684" s="34">
        <f t="shared" si="175"/>
        <v>263079.48445345857</v>
      </c>
      <c r="S1684" s="34">
        <f t="shared" si="175"/>
        <v>335</v>
      </c>
      <c r="T1684" s="34">
        <f t="shared" si="175"/>
        <v>485.34399999999999</v>
      </c>
      <c r="U1684" s="34">
        <f t="shared" si="175"/>
        <v>84754.625</v>
      </c>
      <c r="V1684" s="34">
        <f t="shared" si="175"/>
        <v>18063.953142857103</v>
      </c>
      <c r="W1684" s="34">
        <f t="shared" si="175"/>
        <v>144</v>
      </c>
      <c r="X1684" s="34">
        <f t="shared" si="175"/>
        <v>107.768</v>
      </c>
      <c r="Y1684" s="34">
        <f t="shared" si="175"/>
        <v>127099.81480000001</v>
      </c>
      <c r="Z1684" s="34">
        <f t="shared" si="175"/>
        <v>84821.151073765141</v>
      </c>
      <c r="AA1684" s="34">
        <f t="shared" si="175"/>
        <v>56382.1</v>
      </c>
      <c r="AB1684" s="34">
        <f t="shared" si="175"/>
        <v>50312.984071428575</v>
      </c>
      <c r="AC1684" s="34">
        <f t="shared" si="175"/>
        <v>1786.0650000000001</v>
      </c>
      <c r="AD1684" s="34">
        <f t="shared" si="175"/>
        <v>1662.9722857142858</v>
      </c>
      <c r="AE1684" s="34">
        <f t="shared" si="175"/>
        <v>83713.662800000006</v>
      </c>
      <c r="AF1684" s="34">
        <f t="shared" si="175"/>
        <v>76418.196123731439</v>
      </c>
      <c r="AG1684" s="34">
        <f t="shared" si="175"/>
        <v>206449.35715000003</v>
      </c>
      <c r="AH1684" s="34">
        <f t="shared" si="175"/>
        <v>157653.81707790712</v>
      </c>
      <c r="AI1684" s="34">
        <f t="shared" si="175"/>
        <v>37539.728000000003</v>
      </c>
      <c r="AJ1684" s="34">
        <f t="shared" si="175"/>
        <v>16719.264228571428</v>
      </c>
      <c r="AK1684" s="34">
        <f t="shared" si="175"/>
        <v>57976</v>
      </c>
      <c r="AL1684" s="34">
        <f t="shared" si="175"/>
        <v>14155.232</v>
      </c>
      <c r="AM1684" s="34">
        <f t="shared" si="175"/>
        <v>676.61500000000001</v>
      </c>
      <c r="AN1684" s="34">
        <f t="shared" si="175"/>
        <v>516.12906250000003</v>
      </c>
      <c r="AO1684" s="34">
        <f t="shared" si="175"/>
        <v>2240</v>
      </c>
      <c r="AP1684" s="34">
        <f t="shared" si="175"/>
        <v>3655.3679999999999</v>
      </c>
      <c r="AQ1684" s="34">
        <f t="shared" si="175"/>
        <v>75135</v>
      </c>
      <c r="AR1684" s="34">
        <f t="shared" si="175"/>
        <v>14615.208000000001</v>
      </c>
      <c r="AS1684" s="34">
        <f t="shared" si="175"/>
        <v>3832.5160000000001</v>
      </c>
      <c r="AT1684" s="34">
        <f t="shared" si="175"/>
        <v>1997.5656000000001</v>
      </c>
      <c r="AU1684" s="34">
        <f t="shared" si="172"/>
        <v>1717708.0903395996</v>
      </c>
      <c r="AV1684" s="34">
        <f t="shared" si="172"/>
        <v>991543.40661921073</v>
      </c>
      <c r="AW1684" s="83" t="s">
        <v>82</v>
      </c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</row>
    <row r="1685" spans="1:61" ht="15.75">
      <c r="A1685" s="76"/>
      <c r="B1685" s="8">
        <v>2019</v>
      </c>
      <c r="C1685" s="34">
        <f t="shared" si="175"/>
        <v>18728</v>
      </c>
      <c r="D1685" s="34">
        <f t="shared" si="175"/>
        <v>16812.434000000001</v>
      </c>
      <c r="E1685" s="34">
        <f t="shared" si="175"/>
        <v>82173832</v>
      </c>
      <c r="F1685" s="34">
        <f t="shared" si="175"/>
        <v>86127.315194805211</v>
      </c>
      <c r="G1685" s="34">
        <f t="shared" si="175"/>
        <v>4400083</v>
      </c>
      <c r="H1685" s="34">
        <f t="shared" si="175"/>
        <v>54253.510025974021</v>
      </c>
      <c r="I1685" s="34">
        <f t="shared" si="175"/>
        <v>28565</v>
      </c>
      <c r="J1685" s="34">
        <f t="shared" si="175"/>
        <v>2921.4079999999999</v>
      </c>
      <c r="K1685" s="34">
        <f t="shared" si="175"/>
        <v>2119</v>
      </c>
      <c r="L1685" s="34">
        <f t="shared" si="175"/>
        <v>1846.52</v>
      </c>
      <c r="M1685" s="34">
        <f t="shared" si="175"/>
        <v>694799</v>
      </c>
      <c r="N1685" s="34">
        <f t="shared" si="175"/>
        <v>922.28311688311692</v>
      </c>
      <c r="O1685" s="34">
        <f t="shared" si="175"/>
        <v>1481652</v>
      </c>
      <c r="P1685" s="34">
        <f t="shared" si="175"/>
        <v>3670.1001038961035</v>
      </c>
      <c r="Q1685" s="34">
        <f t="shared" si="175"/>
        <v>5128768</v>
      </c>
      <c r="R1685" s="34">
        <f t="shared" si="175"/>
        <v>242604.46872727273</v>
      </c>
      <c r="S1685" s="34">
        <f t="shared" si="175"/>
        <v>4135.8</v>
      </c>
      <c r="T1685" s="34">
        <f t="shared" si="175"/>
        <v>8616.0679999999993</v>
      </c>
      <c r="U1685" s="34">
        <f t="shared" si="175"/>
        <v>19085</v>
      </c>
      <c r="V1685" s="34">
        <f t="shared" si="175"/>
        <v>4235.9939999999997</v>
      </c>
      <c r="W1685" s="34">
        <f t="shared" si="175"/>
        <v>766202</v>
      </c>
      <c r="X1685" s="34">
        <f t="shared" si="175"/>
        <v>2290.1011688311687</v>
      </c>
      <c r="Y1685" s="34">
        <f t="shared" si="175"/>
        <v>5433965</v>
      </c>
      <c r="Z1685" s="34">
        <f t="shared" si="175"/>
        <v>23414.016129870128</v>
      </c>
      <c r="AA1685" s="34">
        <f t="shared" si="175"/>
        <v>41797</v>
      </c>
      <c r="AB1685" s="34">
        <f t="shared" si="175"/>
        <v>23963.585999999999</v>
      </c>
      <c r="AC1685" s="34">
        <f t="shared" si="175"/>
        <v>12268</v>
      </c>
      <c r="AD1685" s="34">
        <f t="shared" si="175"/>
        <v>8964.2080000000005</v>
      </c>
      <c r="AE1685" s="34">
        <f t="shared" ref="AE1685:AH1686" si="176">SUM(AE1619,AE1622,AE1625,AE1628,AE1631,AE1634,AE1637,AE1640,AE1643,AE1646,AE1649,AE1652,AE1655,AE1658,AE1661,AE1664,AE1667,AE1670,AG1673,AE1676,AE1679,AE1682)</f>
        <v>6978791</v>
      </c>
      <c r="AF1685" s="34">
        <f t="shared" si="176"/>
        <v>77395.305064935063</v>
      </c>
      <c r="AG1685" s="34">
        <f t="shared" si="176"/>
        <v>3403890</v>
      </c>
      <c r="AH1685" s="34">
        <f t="shared" si="176"/>
        <v>118837.67467532468</v>
      </c>
      <c r="AI1685" s="34">
        <f>SUM(AI1619,AI1622,AI1625,AI1628,AI1631,AI1634,AI1637,AI1640,AI1643,AI1646,AI1649,AI1652,AI1655,AI1658,AI1661,AI1664,AI1667,AI1670,,AI1673,AI1676,AI1679,AI1682)</f>
        <v>50938.400000000001</v>
      </c>
      <c r="AJ1685" s="34">
        <f>SUM(AJ1619,AJ1622,AJ1625,AJ1628,AJ1631,AJ1634,AJ1637,AJ1640,AJ1643,AJ1646,AJ1649,AJ1652,AJ1655,AJ1658,AJ1661,AJ1664,AJ1667,AJ1670,,AJ1673,AJ1676,AJ1679,AJ1682)</f>
        <v>24288.55</v>
      </c>
      <c r="AK1685" s="34">
        <f t="shared" si="175"/>
        <v>116229</v>
      </c>
      <c r="AL1685" s="34">
        <f t="shared" si="175"/>
        <v>15812.611999999999</v>
      </c>
      <c r="AM1685" s="34">
        <f t="shared" si="175"/>
        <v>1038</v>
      </c>
      <c r="AN1685" s="34">
        <f t="shared" si="175"/>
        <v>879</v>
      </c>
      <c r="AO1685" s="34">
        <f t="shared" si="175"/>
        <v>1618</v>
      </c>
      <c r="AP1685" s="34">
        <f t="shared" si="175"/>
        <v>2198.64</v>
      </c>
      <c r="AQ1685" s="34">
        <f t="shared" si="175"/>
        <v>82131</v>
      </c>
      <c r="AR1685" s="34">
        <f t="shared" si="175"/>
        <v>17082.792000000001</v>
      </c>
      <c r="AS1685" s="34">
        <f t="shared" si="175"/>
        <v>4244347.8</v>
      </c>
      <c r="AT1685" s="34">
        <f t="shared" si="175"/>
        <v>18897.151896103896</v>
      </c>
      <c r="AU1685" s="34">
        <f>SUM(C1685,E1685,G1685,I1685,K1685,M1685,O1685,Q1685,S1685,U1685,W1685,Y1685,AA1685,AC1685,AE1685,AG1685,AI1685,AK1685,AM1685,AO1685,AQ1685,AS1685)</f>
        <v>115084982</v>
      </c>
      <c r="AV1685" s="34">
        <f t="shared" si="172"/>
        <v>756033.73810389615</v>
      </c>
      <c r="AW1685" s="84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</row>
    <row r="1686" spans="1:61" ht="15.75">
      <c r="A1686" s="77"/>
      <c r="B1686" s="8">
        <v>2020</v>
      </c>
      <c r="C1686" s="34">
        <f t="shared" si="175"/>
        <v>9552</v>
      </c>
      <c r="D1686" s="34">
        <f t="shared" si="175"/>
        <v>11833</v>
      </c>
      <c r="E1686" s="34">
        <f t="shared" si="175"/>
        <v>151593</v>
      </c>
      <c r="F1686" s="34">
        <f t="shared" si="175"/>
        <v>81938</v>
      </c>
      <c r="G1686" s="34">
        <f t="shared" si="175"/>
        <v>98204</v>
      </c>
      <c r="H1686" s="34">
        <f t="shared" si="175"/>
        <v>56566</v>
      </c>
      <c r="I1686" s="34">
        <f t="shared" si="175"/>
        <v>1556</v>
      </c>
      <c r="J1686" s="34">
        <f t="shared" si="175"/>
        <v>1495</v>
      </c>
      <c r="K1686" s="34">
        <f t="shared" si="175"/>
        <v>807</v>
      </c>
      <c r="L1686" s="34">
        <f t="shared" si="175"/>
        <v>1345</v>
      </c>
      <c r="M1686" s="34">
        <f t="shared" si="175"/>
        <v>8</v>
      </c>
      <c r="N1686" s="34">
        <f t="shared" si="175"/>
        <v>12</v>
      </c>
      <c r="O1686" s="34">
        <f t="shared" si="175"/>
        <v>2600</v>
      </c>
      <c r="P1686" s="34">
        <f t="shared" si="175"/>
        <v>2568</v>
      </c>
      <c r="Q1686" s="34">
        <f t="shared" si="175"/>
        <v>448408</v>
      </c>
      <c r="R1686" s="34">
        <f t="shared" si="175"/>
        <v>247569</v>
      </c>
      <c r="S1686" s="34">
        <f t="shared" si="175"/>
        <v>174</v>
      </c>
      <c r="T1686" s="34">
        <f t="shared" si="175"/>
        <v>374</v>
      </c>
      <c r="U1686" s="34">
        <f t="shared" si="175"/>
        <v>14098</v>
      </c>
      <c r="V1686" s="34">
        <f t="shared" si="175"/>
        <v>13690</v>
      </c>
      <c r="W1686" s="34">
        <f t="shared" si="175"/>
        <v>1771</v>
      </c>
      <c r="X1686" s="34">
        <f t="shared" si="175"/>
        <v>1079</v>
      </c>
      <c r="Y1686" s="34">
        <f t="shared" si="175"/>
        <v>9294</v>
      </c>
      <c r="Z1686" s="34">
        <f t="shared" si="175"/>
        <v>7384</v>
      </c>
      <c r="AA1686" s="34">
        <f t="shared" si="175"/>
        <v>44434</v>
      </c>
      <c r="AB1686" s="34">
        <f t="shared" si="175"/>
        <v>33085</v>
      </c>
      <c r="AC1686" s="34">
        <f t="shared" si="175"/>
        <v>6817</v>
      </c>
      <c r="AD1686" s="34">
        <f t="shared" si="175"/>
        <v>10957</v>
      </c>
      <c r="AE1686" s="34">
        <f t="shared" si="176"/>
        <v>31430</v>
      </c>
      <c r="AF1686" s="34">
        <f t="shared" si="176"/>
        <v>30565</v>
      </c>
      <c r="AG1686" s="34">
        <f t="shared" si="176"/>
        <v>213112</v>
      </c>
      <c r="AH1686" s="34">
        <f t="shared" si="176"/>
        <v>125755</v>
      </c>
      <c r="AI1686" s="34">
        <f>SUM(AI1620,AI1623,AI1626,AI1629,AI1632,AI1635,AI1638,AI1641,AI1644,AI1647,AI1650,AI1653,AI1656,AI1659,AI1662,AI1665,AI1668,AI1671,,AI1674,AI1677,AI1680,AI1683)</f>
        <v>38265</v>
      </c>
      <c r="AJ1686" s="34">
        <f>SUM(AJ1620,AJ1623,AJ1626,AJ1629,AJ1632,AJ1635,AJ1638,AJ1641,AJ1644,AJ1647,AJ1650,AJ1653,AJ1656,AJ1659,AJ1662,AJ1665,AJ1668,AJ1671,,AJ1674,AJ1677,AJ1680,AJ1683)</f>
        <v>24935</v>
      </c>
      <c r="AK1686" s="34">
        <f t="shared" si="175"/>
        <v>14955</v>
      </c>
      <c r="AL1686" s="34">
        <f t="shared" si="175"/>
        <v>13267</v>
      </c>
      <c r="AM1686" s="34">
        <f t="shared" si="175"/>
        <v>698</v>
      </c>
      <c r="AN1686" s="34">
        <f t="shared" si="175"/>
        <v>663</v>
      </c>
      <c r="AO1686" s="34">
        <f t="shared" si="175"/>
        <v>700</v>
      </c>
      <c r="AP1686" s="34">
        <f t="shared" si="175"/>
        <v>683</v>
      </c>
      <c r="AQ1686" s="34">
        <f t="shared" si="175"/>
        <v>96020</v>
      </c>
      <c r="AR1686" s="34">
        <f t="shared" si="175"/>
        <v>23508</v>
      </c>
      <c r="AS1686" s="34">
        <f t="shared" si="175"/>
        <v>26492</v>
      </c>
      <c r="AT1686" s="34">
        <f t="shared" si="175"/>
        <v>15859</v>
      </c>
      <c r="AU1686" s="34">
        <f>SUM(C1686,E1686,G1686,I1686,K1686,M1686,O1686,Q1686,S1686,U1686,W1686,Y1686,AA1686,AC1686,AE1686,AG1686,AI1686,AK1686,AM1686,AO1686,AQ1686,AS1686)</f>
        <v>1210988</v>
      </c>
      <c r="AV1686" s="34">
        <f t="shared" si="172"/>
        <v>705130</v>
      </c>
      <c r="AW1686" s="85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</row>
    <row r="1687" spans="1:61" ht="15.7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</row>
    <row r="1688" spans="1:61" ht="15.7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</row>
    <row r="1689" spans="1:61" ht="15.7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</row>
    <row r="1690" spans="1:61" ht="19.5" customHeight="1">
      <c r="A1690" s="52" t="s">
        <v>128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47" t="s">
        <v>129</v>
      </c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</row>
    <row r="1691" spans="1:61" ht="19.5" customHeight="1">
      <c r="A1691" s="112" t="s">
        <v>319</v>
      </c>
      <c r="B1691" s="112"/>
      <c r="C1691" s="112"/>
      <c r="D1691" s="11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82" t="s">
        <v>320</v>
      </c>
      <c r="AU1691" s="82"/>
      <c r="AV1691" s="82"/>
      <c r="AW1691" s="82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</row>
    <row r="1692" spans="1:61" ht="16.5" customHeight="1">
      <c r="A1692" s="74" t="s">
        <v>258</v>
      </c>
      <c r="B1692" s="74"/>
      <c r="C1692" s="74"/>
      <c r="D1692" s="74"/>
      <c r="E1692" s="2"/>
      <c r="F1692" s="2"/>
      <c r="G1692" s="2"/>
      <c r="H1692" s="2"/>
      <c r="I1692" s="2"/>
      <c r="J1692" s="2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J1692" s="2"/>
      <c r="AK1692" s="2"/>
      <c r="AL1692" s="2"/>
      <c r="AM1692" s="2"/>
      <c r="AN1692" s="2"/>
      <c r="AO1692" s="2"/>
      <c r="AP1692" s="2"/>
      <c r="AQ1692" s="88" t="s">
        <v>122</v>
      </c>
      <c r="AR1692" s="88"/>
      <c r="AS1692" s="88"/>
      <c r="AT1692" s="88"/>
      <c r="AU1692" s="88"/>
      <c r="AV1692" s="88"/>
      <c r="AW1692" s="88"/>
      <c r="AX1692" s="29"/>
      <c r="AY1692" s="29"/>
      <c r="AZ1692" s="1"/>
      <c r="BA1692" s="1"/>
      <c r="BB1692" s="1"/>
    </row>
    <row r="1693" spans="1:61" ht="16.5" customHeight="1">
      <c r="A1693" s="78" t="s">
        <v>111</v>
      </c>
      <c r="B1693" s="79"/>
      <c r="C1693" s="80" t="s">
        <v>85</v>
      </c>
      <c r="D1693" s="81"/>
      <c r="E1693" s="80" t="s">
        <v>16</v>
      </c>
      <c r="F1693" s="81"/>
      <c r="G1693" s="80" t="s">
        <v>18</v>
      </c>
      <c r="H1693" s="81"/>
      <c r="I1693" s="80" t="s">
        <v>19</v>
      </c>
      <c r="J1693" s="81"/>
      <c r="K1693" s="80" t="s">
        <v>20</v>
      </c>
      <c r="L1693" s="81"/>
      <c r="M1693" s="80" t="s">
        <v>21</v>
      </c>
      <c r="N1693" s="81"/>
      <c r="O1693" s="80" t="s">
        <v>86</v>
      </c>
      <c r="P1693" s="81"/>
      <c r="Q1693" s="80" t="s">
        <v>24</v>
      </c>
      <c r="R1693" s="81"/>
      <c r="S1693" s="80" t="s">
        <v>26</v>
      </c>
      <c r="T1693" s="81"/>
      <c r="U1693" s="80" t="s">
        <v>28</v>
      </c>
      <c r="V1693" s="81"/>
      <c r="W1693" s="80" t="s">
        <v>30</v>
      </c>
      <c r="X1693" s="81"/>
      <c r="Y1693" s="80" t="s">
        <v>32</v>
      </c>
      <c r="Z1693" s="81"/>
      <c r="AA1693" s="80" t="s">
        <v>34</v>
      </c>
      <c r="AB1693" s="81"/>
      <c r="AC1693" s="80" t="s">
        <v>36</v>
      </c>
      <c r="AD1693" s="81"/>
      <c r="AE1693" s="80" t="s">
        <v>38</v>
      </c>
      <c r="AF1693" s="81"/>
      <c r="AG1693" s="80" t="s">
        <v>40</v>
      </c>
      <c r="AH1693" s="81"/>
      <c r="AI1693" s="80" t="s">
        <v>41</v>
      </c>
      <c r="AJ1693" s="81"/>
      <c r="AK1693" s="80" t="s">
        <v>42</v>
      </c>
      <c r="AL1693" s="81"/>
      <c r="AM1693" s="80" t="s">
        <v>44</v>
      </c>
      <c r="AN1693" s="81"/>
      <c r="AO1693" s="80" t="s">
        <v>45</v>
      </c>
      <c r="AP1693" s="81"/>
      <c r="AQ1693" s="80" t="s">
        <v>46</v>
      </c>
      <c r="AR1693" s="81"/>
      <c r="AS1693" s="80" t="s">
        <v>47</v>
      </c>
      <c r="AT1693" s="81"/>
      <c r="AU1693" s="80" t="s">
        <v>81</v>
      </c>
      <c r="AV1693" s="81"/>
      <c r="AW1693" s="19" t="s">
        <v>125</v>
      </c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</row>
    <row r="1694" spans="1:61" ht="16.5" customHeight="1">
      <c r="A1694" s="75" t="s">
        <v>112</v>
      </c>
      <c r="B1694" s="30" t="s">
        <v>52</v>
      </c>
      <c r="C1694" s="80" t="s">
        <v>305</v>
      </c>
      <c r="D1694" s="81"/>
      <c r="E1694" s="80" t="s">
        <v>89</v>
      </c>
      <c r="F1694" s="81"/>
      <c r="G1694" s="80" t="s">
        <v>306</v>
      </c>
      <c r="H1694" s="81"/>
      <c r="I1694" s="80" t="s">
        <v>307</v>
      </c>
      <c r="J1694" s="81"/>
      <c r="K1694" s="80" t="s">
        <v>308</v>
      </c>
      <c r="L1694" s="81"/>
      <c r="M1694" s="80" t="s">
        <v>270</v>
      </c>
      <c r="N1694" s="81"/>
      <c r="O1694" s="80" t="s">
        <v>90</v>
      </c>
      <c r="P1694" s="81"/>
      <c r="Q1694" s="80" t="s">
        <v>91</v>
      </c>
      <c r="R1694" s="81"/>
      <c r="S1694" s="80" t="s">
        <v>92</v>
      </c>
      <c r="T1694" s="81"/>
      <c r="U1694" s="80" t="s">
        <v>93</v>
      </c>
      <c r="V1694" s="81"/>
      <c r="W1694" s="80" t="s">
        <v>94</v>
      </c>
      <c r="X1694" s="81"/>
      <c r="Y1694" s="80" t="s">
        <v>95</v>
      </c>
      <c r="Z1694" s="81"/>
      <c r="AA1694" s="80" t="s">
        <v>96</v>
      </c>
      <c r="AB1694" s="81"/>
      <c r="AC1694" s="80" t="s">
        <v>97</v>
      </c>
      <c r="AD1694" s="81"/>
      <c r="AE1694" s="80" t="s">
        <v>98</v>
      </c>
      <c r="AF1694" s="81"/>
      <c r="AG1694" s="80" t="s">
        <v>309</v>
      </c>
      <c r="AH1694" s="81"/>
      <c r="AI1694" s="80" t="s">
        <v>310</v>
      </c>
      <c r="AJ1694" s="81"/>
      <c r="AK1694" s="80" t="s">
        <v>99</v>
      </c>
      <c r="AL1694" s="81"/>
      <c r="AM1694" s="80" t="s">
        <v>311</v>
      </c>
      <c r="AN1694" s="81"/>
      <c r="AO1694" s="80" t="s">
        <v>100</v>
      </c>
      <c r="AP1694" s="81"/>
      <c r="AQ1694" s="80" t="s">
        <v>275</v>
      </c>
      <c r="AR1694" s="81"/>
      <c r="AS1694" s="80" t="s">
        <v>101</v>
      </c>
      <c r="AT1694" s="81"/>
      <c r="AU1694" s="80" t="s">
        <v>102</v>
      </c>
      <c r="AV1694" s="81"/>
      <c r="AW1694" s="86" t="s">
        <v>2</v>
      </c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</row>
    <row r="1695" spans="1:61" ht="15.75">
      <c r="A1695" s="77"/>
      <c r="B1695" s="30" t="s">
        <v>65</v>
      </c>
      <c r="C1695" s="35" t="s">
        <v>123</v>
      </c>
      <c r="D1695" s="46" t="s">
        <v>124</v>
      </c>
      <c r="E1695" s="35" t="s">
        <v>123</v>
      </c>
      <c r="F1695" s="46" t="s">
        <v>124</v>
      </c>
      <c r="G1695" s="35" t="s">
        <v>123</v>
      </c>
      <c r="H1695" s="46" t="s">
        <v>124</v>
      </c>
      <c r="I1695" s="35" t="s">
        <v>123</v>
      </c>
      <c r="J1695" s="46" t="s">
        <v>124</v>
      </c>
      <c r="K1695" s="35" t="s">
        <v>123</v>
      </c>
      <c r="L1695" s="46" t="s">
        <v>124</v>
      </c>
      <c r="M1695" s="35" t="s">
        <v>123</v>
      </c>
      <c r="N1695" s="46" t="s">
        <v>124</v>
      </c>
      <c r="O1695" s="35" t="s">
        <v>123</v>
      </c>
      <c r="P1695" s="46" t="s">
        <v>124</v>
      </c>
      <c r="Q1695" s="35" t="s">
        <v>123</v>
      </c>
      <c r="R1695" s="46" t="s">
        <v>124</v>
      </c>
      <c r="S1695" s="35" t="s">
        <v>123</v>
      </c>
      <c r="T1695" s="46" t="s">
        <v>124</v>
      </c>
      <c r="U1695" s="35" t="s">
        <v>123</v>
      </c>
      <c r="V1695" s="46" t="s">
        <v>124</v>
      </c>
      <c r="W1695" s="35" t="s">
        <v>123</v>
      </c>
      <c r="X1695" s="46" t="s">
        <v>124</v>
      </c>
      <c r="Y1695" s="35" t="s">
        <v>123</v>
      </c>
      <c r="Z1695" s="46" t="s">
        <v>124</v>
      </c>
      <c r="AA1695" s="35" t="s">
        <v>123</v>
      </c>
      <c r="AB1695" s="46" t="s">
        <v>124</v>
      </c>
      <c r="AC1695" s="35" t="s">
        <v>123</v>
      </c>
      <c r="AD1695" s="46" t="s">
        <v>124</v>
      </c>
      <c r="AE1695" s="35" t="s">
        <v>123</v>
      </c>
      <c r="AF1695" s="46" t="s">
        <v>124</v>
      </c>
      <c r="AG1695" s="35" t="s">
        <v>123</v>
      </c>
      <c r="AH1695" s="46" t="s">
        <v>124</v>
      </c>
      <c r="AI1695" s="35" t="s">
        <v>123</v>
      </c>
      <c r="AJ1695" s="46" t="s">
        <v>124</v>
      </c>
      <c r="AK1695" s="35" t="s">
        <v>123</v>
      </c>
      <c r="AL1695" s="46" t="s">
        <v>124</v>
      </c>
      <c r="AM1695" s="35" t="s">
        <v>123</v>
      </c>
      <c r="AN1695" s="46" t="s">
        <v>124</v>
      </c>
      <c r="AO1695" s="35" t="s">
        <v>123</v>
      </c>
      <c r="AP1695" s="46" t="s">
        <v>124</v>
      </c>
      <c r="AQ1695" s="35" t="s">
        <v>123</v>
      </c>
      <c r="AR1695" s="46" t="s">
        <v>124</v>
      </c>
      <c r="AS1695" s="35" t="s">
        <v>123</v>
      </c>
      <c r="AT1695" s="46" t="s">
        <v>124</v>
      </c>
      <c r="AU1695" s="35" t="s">
        <v>123</v>
      </c>
      <c r="AV1695" s="31" t="s">
        <v>124</v>
      </c>
      <c r="AW1695" s="87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</row>
    <row r="1696" spans="1:61" ht="15.75">
      <c r="A1696" s="75" t="s">
        <v>15</v>
      </c>
      <c r="B1696" s="8">
        <v>2018</v>
      </c>
      <c r="C1696" s="34">
        <v>0</v>
      </c>
      <c r="D1696" s="34">
        <v>0</v>
      </c>
      <c r="E1696" s="34">
        <v>12775</v>
      </c>
      <c r="F1696" s="34">
        <v>13031</v>
      </c>
      <c r="G1696" s="34">
        <v>13726</v>
      </c>
      <c r="H1696" s="34">
        <v>8320</v>
      </c>
      <c r="I1696" s="34">
        <v>0</v>
      </c>
      <c r="J1696" s="34">
        <v>0</v>
      </c>
      <c r="K1696" s="34">
        <v>0</v>
      </c>
      <c r="L1696" s="34">
        <v>0</v>
      </c>
      <c r="M1696" s="34">
        <v>0</v>
      </c>
      <c r="N1696" s="34">
        <v>0</v>
      </c>
      <c r="O1696" s="34">
        <v>0</v>
      </c>
      <c r="P1696" s="34">
        <v>0</v>
      </c>
      <c r="Q1696" s="34">
        <v>31298</v>
      </c>
      <c r="R1696" s="34">
        <v>38528</v>
      </c>
      <c r="S1696" s="34">
        <v>0</v>
      </c>
      <c r="T1696" s="34">
        <v>0</v>
      </c>
      <c r="U1696" s="34">
        <v>281</v>
      </c>
      <c r="V1696" s="34">
        <v>499</v>
      </c>
      <c r="W1696" s="34">
        <v>0</v>
      </c>
      <c r="X1696" s="34">
        <v>0</v>
      </c>
      <c r="Y1696" s="34">
        <v>745</v>
      </c>
      <c r="Z1696" s="34">
        <v>823</v>
      </c>
      <c r="AA1696" s="34">
        <v>8067</v>
      </c>
      <c r="AB1696" s="34">
        <v>8090</v>
      </c>
      <c r="AC1696" s="34">
        <v>206</v>
      </c>
      <c r="AD1696" s="34">
        <v>294</v>
      </c>
      <c r="AE1696" s="34">
        <v>1646</v>
      </c>
      <c r="AF1696" s="34">
        <v>5968</v>
      </c>
      <c r="AG1696" s="34">
        <v>43096</v>
      </c>
      <c r="AH1696" s="34">
        <v>4197</v>
      </c>
      <c r="AI1696" s="34">
        <v>997</v>
      </c>
      <c r="AJ1696" s="34">
        <v>1688</v>
      </c>
      <c r="AK1696" s="34">
        <v>0</v>
      </c>
      <c r="AL1696" s="34">
        <v>0</v>
      </c>
      <c r="AM1696" s="34">
        <v>754</v>
      </c>
      <c r="AN1696" s="34">
        <v>552</v>
      </c>
      <c r="AO1696" s="34">
        <v>388</v>
      </c>
      <c r="AP1696" s="34">
        <v>2044</v>
      </c>
      <c r="AQ1696" s="34">
        <v>0</v>
      </c>
      <c r="AR1696" s="34">
        <v>0</v>
      </c>
      <c r="AS1696" s="34">
        <v>0</v>
      </c>
      <c r="AT1696" s="34">
        <v>0</v>
      </c>
      <c r="AU1696" s="34">
        <f>SUM(C1696,E1696,G1696,I1696,K1696,M1696,O1696,Q1696,S1696,U1696,W1696,Y1696,AA1696,AC1696,AE1696,AG1696,AI1696,AK1696,AM1696,AO1696,AQ1696,AS1696)</f>
        <v>113979</v>
      </c>
      <c r="AV1696" s="34">
        <f>SUM(D1696,F1696,H1696,J1696,L1696,N1696,P1696,R1696,T1696,V1696,X1696,Z1696,AB1696,AD1696,AF1696,AH1696,AJ1696,AL1696,AN1696,AP1696,AR1696,AT1696)</f>
        <v>84034</v>
      </c>
      <c r="AW1696" s="83" t="s">
        <v>266</v>
      </c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</row>
    <row r="1697" spans="1:61" ht="15.75">
      <c r="A1697" s="76"/>
      <c r="B1697" s="8">
        <v>2019</v>
      </c>
      <c r="C1697" s="34">
        <v>0</v>
      </c>
      <c r="D1697" s="34">
        <v>0</v>
      </c>
      <c r="E1697" s="34">
        <v>9108</v>
      </c>
      <c r="F1697" s="34">
        <v>9171</v>
      </c>
      <c r="G1697" s="34">
        <v>10575</v>
      </c>
      <c r="H1697" s="34">
        <v>7049</v>
      </c>
      <c r="I1697" s="34">
        <v>0</v>
      </c>
      <c r="J1697" s="34">
        <v>0</v>
      </c>
      <c r="K1697" s="34">
        <v>0</v>
      </c>
      <c r="L1697" s="34">
        <v>0</v>
      </c>
      <c r="M1697" s="34">
        <v>0</v>
      </c>
      <c r="N1697" s="34">
        <v>0</v>
      </c>
      <c r="O1697" s="34">
        <v>0</v>
      </c>
      <c r="P1697" s="34">
        <v>0</v>
      </c>
      <c r="Q1697" s="34">
        <v>35692</v>
      </c>
      <c r="R1697" s="34">
        <v>32392</v>
      </c>
      <c r="S1697" s="34">
        <v>0</v>
      </c>
      <c r="T1697" s="34">
        <v>0</v>
      </c>
      <c r="U1697" s="34">
        <v>244</v>
      </c>
      <c r="V1697" s="34">
        <v>215</v>
      </c>
      <c r="W1697" s="34">
        <v>0</v>
      </c>
      <c r="X1697" s="34">
        <v>0</v>
      </c>
      <c r="Y1697" s="34">
        <v>0</v>
      </c>
      <c r="Z1697" s="34">
        <v>0</v>
      </c>
      <c r="AA1697" s="34">
        <v>6774</v>
      </c>
      <c r="AB1697" s="34">
        <v>5812</v>
      </c>
      <c r="AC1697" s="34">
        <v>0</v>
      </c>
      <c r="AD1697" s="34">
        <v>0</v>
      </c>
      <c r="AE1697" s="34">
        <v>1059</v>
      </c>
      <c r="AF1697" s="34">
        <v>4893</v>
      </c>
      <c r="AG1697" s="34">
        <v>19789</v>
      </c>
      <c r="AH1697" s="34">
        <v>12695</v>
      </c>
      <c r="AI1697" s="34">
        <v>3792</v>
      </c>
      <c r="AJ1697" s="34">
        <v>4002</v>
      </c>
      <c r="AK1697" s="34">
        <v>0</v>
      </c>
      <c r="AL1697" s="34">
        <v>0</v>
      </c>
      <c r="AM1697" s="34">
        <v>0.5</v>
      </c>
      <c r="AN1697" s="34">
        <v>2.61</v>
      </c>
      <c r="AO1697" s="34">
        <v>323</v>
      </c>
      <c r="AP1697" s="34">
        <v>2127</v>
      </c>
      <c r="AQ1697" s="34">
        <v>0</v>
      </c>
      <c r="AR1697" s="34">
        <v>0</v>
      </c>
      <c r="AS1697" s="34">
        <v>0</v>
      </c>
      <c r="AT1697" s="34">
        <v>0</v>
      </c>
      <c r="AU1697" s="34">
        <f t="shared" ref="AU1697:AV1760" si="177">SUM(C1697,E1697,G1697,I1697,K1697,M1697,O1697,Q1697,S1697,U1697,W1697,Y1697,AA1697,AC1697,AE1697,AG1697,AI1697,AK1697,AM1697,AO1697,AQ1697,AS1697)</f>
        <v>87356.5</v>
      </c>
      <c r="AV1697" s="34">
        <f t="shared" si="177"/>
        <v>78358.61</v>
      </c>
      <c r="AW1697" s="84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</row>
    <row r="1698" spans="1:61" ht="15.75">
      <c r="A1698" s="77"/>
      <c r="B1698" s="8">
        <v>2020</v>
      </c>
      <c r="C1698" s="34">
        <v>0</v>
      </c>
      <c r="D1698" s="34">
        <v>0</v>
      </c>
      <c r="E1698" s="34">
        <v>4772</v>
      </c>
      <c r="F1698" s="34">
        <v>9235</v>
      </c>
      <c r="G1698" s="34">
        <v>3169</v>
      </c>
      <c r="H1698" s="34">
        <v>3817</v>
      </c>
      <c r="I1698" s="34">
        <v>10</v>
      </c>
      <c r="J1698" s="34">
        <v>168</v>
      </c>
      <c r="K1698" s="34">
        <v>0</v>
      </c>
      <c r="L1698" s="34">
        <v>0</v>
      </c>
      <c r="M1698" s="34">
        <v>0</v>
      </c>
      <c r="N1698" s="34">
        <v>0</v>
      </c>
      <c r="O1698" s="34">
        <v>0</v>
      </c>
      <c r="P1698" s="34">
        <v>0</v>
      </c>
      <c r="Q1698" s="34">
        <v>29008</v>
      </c>
      <c r="R1698" s="34">
        <v>36032</v>
      </c>
      <c r="S1698" s="34">
        <v>0</v>
      </c>
      <c r="T1698" s="34">
        <v>0</v>
      </c>
      <c r="U1698" s="34">
        <v>99</v>
      </c>
      <c r="V1698" s="34">
        <v>184</v>
      </c>
      <c r="W1698" s="34">
        <v>0</v>
      </c>
      <c r="X1698" s="34">
        <v>0</v>
      </c>
      <c r="Y1698" s="34">
        <v>25595</v>
      </c>
      <c r="Z1698" s="34">
        <v>26985</v>
      </c>
      <c r="AA1698" s="34">
        <v>2664</v>
      </c>
      <c r="AB1698" s="34">
        <v>3662</v>
      </c>
      <c r="AC1698" s="34">
        <v>303</v>
      </c>
      <c r="AD1698" s="34">
        <v>340</v>
      </c>
      <c r="AE1698" s="34">
        <v>864</v>
      </c>
      <c r="AF1698" s="34">
        <v>4378</v>
      </c>
      <c r="AG1698" s="34">
        <v>6070</v>
      </c>
      <c r="AH1698" s="34">
        <v>7965</v>
      </c>
      <c r="AI1698" s="34">
        <v>809</v>
      </c>
      <c r="AJ1698" s="34">
        <v>1762</v>
      </c>
      <c r="AK1698" s="34">
        <v>0</v>
      </c>
      <c r="AL1698" s="34">
        <v>0</v>
      </c>
      <c r="AM1698" s="34">
        <v>298</v>
      </c>
      <c r="AN1698" s="34">
        <v>255</v>
      </c>
      <c r="AO1698" s="34">
        <v>394</v>
      </c>
      <c r="AP1698" s="34">
        <v>1361</v>
      </c>
      <c r="AQ1698" s="34">
        <v>0</v>
      </c>
      <c r="AR1698" s="34">
        <v>0</v>
      </c>
      <c r="AS1698" s="34">
        <v>0</v>
      </c>
      <c r="AT1698" s="34">
        <v>0</v>
      </c>
      <c r="AU1698" s="34">
        <f t="shared" si="177"/>
        <v>74055</v>
      </c>
      <c r="AV1698" s="34">
        <f t="shared" si="177"/>
        <v>96144</v>
      </c>
      <c r="AW1698" s="85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</row>
    <row r="1699" spans="1:61" ht="15.75">
      <c r="A1699" s="75" t="s">
        <v>16</v>
      </c>
      <c r="B1699" s="8">
        <v>2018</v>
      </c>
      <c r="C1699" s="34">
        <v>5679</v>
      </c>
      <c r="D1699" s="34">
        <v>7968</v>
      </c>
      <c r="E1699" s="34">
        <v>0</v>
      </c>
      <c r="F1699" s="34">
        <v>0</v>
      </c>
      <c r="G1699" s="34">
        <v>23448</v>
      </c>
      <c r="H1699" s="34">
        <v>20418</v>
      </c>
      <c r="I1699" s="34">
        <v>0</v>
      </c>
      <c r="J1699" s="34">
        <v>0</v>
      </c>
      <c r="K1699" s="34">
        <v>91</v>
      </c>
      <c r="L1699" s="34">
        <v>318</v>
      </c>
      <c r="M1699" s="34">
        <v>35</v>
      </c>
      <c r="N1699" s="34">
        <v>78</v>
      </c>
      <c r="O1699" s="34">
        <v>3406</v>
      </c>
      <c r="P1699" s="34">
        <v>3874</v>
      </c>
      <c r="Q1699" s="34">
        <v>94821</v>
      </c>
      <c r="R1699" s="34">
        <v>106074</v>
      </c>
      <c r="S1699" s="34">
        <v>254</v>
      </c>
      <c r="T1699" s="34">
        <v>572</v>
      </c>
      <c r="U1699" s="34">
        <v>9964</v>
      </c>
      <c r="V1699" s="34">
        <v>7740</v>
      </c>
      <c r="W1699" s="34">
        <v>12804</v>
      </c>
      <c r="X1699" s="34">
        <v>10857</v>
      </c>
      <c r="Y1699" s="34">
        <v>23156</v>
      </c>
      <c r="Z1699" s="34">
        <v>37970</v>
      </c>
      <c r="AA1699" s="34">
        <v>43745</v>
      </c>
      <c r="AB1699" s="34">
        <v>59414</v>
      </c>
      <c r="AC1699" s="34">
        <v>1078</v>
      </c>
      <c r="AD1699" s="34">
        <v>1087</v>
      </c>
      <c r="AE1699" s="34">
        <v>0</v>
      </c>
      <c r="AF1699" s="34">
        <v>0</v>
      </c>
      <c r="AG1699" s="34">
        <v>32257</v>
      </c>
      <c r="AH1699" s="34">
        <v>38170</v>
      </c>
      <c r="AI1699" s="34">
        <v>1421</v>
      </c>
      <c r="AJ1699" s="34">
        <v>1296</v>
      </c>
      <c r="AK1699" s="34">
        <v>159</v>
      </c>
      <c r="AL1699" s="34">
        <v>399</v>
      </c>
      <c r="AM1699" s="34">
        <v>1436</v>
      </c>
      <c r="AN1699" s="34">
        <v>1282</v>
      </c>
      <c r="AO1699" s="34">
        <v>35740</v>
      </c>
      <c r="AP1699" s="34">
        <v>41042</v>
      </c>
      <c r="AQ1699" s="34">
        <v>0</v>
      </c>
      <c r="AR1699" s="34">
        <v>0</v>
      </c>
      <c r="AS1699" s="34">
        <v>62187</v>
      </c>
      <c r="AT1699" s="34">
        <v>45256</v>
      </c>
      <c r="AU1699" s="34">
        <f t="shared" si="177"/>
        <v>351681</v>
      </c>
      <c r="AV1699" s="34">
        <f t="shared" si="177"/>
        <v>383815</v>
      </c>
      <c r="AW1699" s="83" t="s">
        <v>17</v>
      </c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</row>
    <row r="1700" spans="1:61" ht="15.75">
      <c r="A1700" s="76"/>
      <c r="B1700" s="8">
        <v>2019</v>
      </c>
      <c r="C1700" s="34">
        <v>4917</v>
      </c>
      <c r="D1700" s="34">
        <v>5803</v>
      </c>
      <c r="E1700" s="34">
        <v>0</v>
      </c>
      <c r="F1700" s="34">
        <v>0</v>
      </c>
      <c r="G1700" s="34">
        <v>29584</v>
      </c>
      <c r="H1700" s="34">
        <v>23835</v>
      </c>
      <c r="I1700" s="34">
        <v>16</v>
      </c>
      <c r="J1700" s="34">
        <v>36</v>
      </c>
      <c r="K1700" s="34">
        <v>213</v>
      </c>
      <c r="L1700" s="34">
        <v>365</v>
      </c>
      <c r="M1700" s="34">
        <v>23</v>
      </c>
      <c r="N1700" s="34">
        <v>38</v>
      </c>
      <c r="O1700" s="34">
        <v>3588</v>
      </c>
      <c r="P1700" s="34">
        <v>3637</v>
      </c>
      <c r="Q1700" s="34">
        <v>82944</v>
      </c>
      <c r="R1700" s="34">
        <v>89749</v>
      </c>
      <c r="S1700" s="34">
        <v>1660</v>
      </c>
      <c r="T1700" s="34">
        <v>1729</v>
      </c>
      <c r="U1700" s="34">
        <v>9831</v>
      </c>
      <c r="V1700" s="34">
        <v>7608</v>
      </c>
      <c r="W1700" s="34">
        <v>10320</v>
      </c>
      <c r="X1700" s="34">
        <v>9640</v>
      </c>
      <c r="Y1700" s="34">
        <v>15511</v>
      </c>
      <c r="Z1700" s="34">
        <v>25577</v>
      </c>
      <c r="AA1700" s="34">
        <v>35703</v>
      </c>
      <c r="AB1700" s="34">
        <v>52096</v>
      </c>
      <c r="AC1700" s="34">
        <v>1125</v>
      </c>
      <c r="AD1700" s="34">
        <v>1174</v>
      </c>
      <c r="AE1700" s="34">
        <v>0</v>
      </c>
      <c r="AF1700" s="34">
        <v>0</v>
      </c>
      <c r="AG1700" s="34">
        <v>27408</v>
      </c>
      <c r="AH1700" s="34">
        <v>31390</v>
      </c>
      <c r="AI1700" s="34">
        <v>1374</v>
      </c>
      <c r="AJ1700" s="34">
        <v>1261</v>
      </c>
      <c r="AK1700" s="34">
        <v>192</v>
      </c>
      <c r="AL1700" s="34">
        <v>314</v>
      </c>
      <c r="AM1700" s="34">
        <v>9250</v>
      </c>
      <c r="AN1700" s="34">
        <v>5544</v>
      </c>
      <c r="AO1700" s="34">
        <v>39296</v>
      </c>
      <c r="AP1700" s="34">
        <v>46850</v>
      </c>
      <c r="AQ1700" s="34">
        <v>340</v>
      </c>
      <c r="AR1700" s="34">
        <v>312</v>
      </c>
      <c r="AS1700" s="34">
        <v>71489</v>
      </c>
      <c r="AT1700" s="34">
        <v>54176</v>
      </c>
      <c r="AU1700" s="34">
        <f t="shared" si="177"/>
        <v>344784</v>
      </c>
      <c r="AV1700" s="34">
        <f t="shared" si="177"/>
        <v>361134</v>
      </c>
      <c r="AW1700" s="84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</row>
    <row r="1701" spans="1:61" ht="15.75">
      <c r="A1701" s="77"/>
      <c r="B1701" s="8">
        <v>2020</v>
      </c>
      <c r="C1701" s="34">
        <v>9406</v>
      </c>
      <c r="D1701" s="34">
        <v>32508</v>
      </c>
      <c r="E1701" s="34">
        <v>0</v>
      </c>
      <c r="F1701" s="34">
        <v>0</v>
      </c>
      <c r="G1701" s="34">
        <v>22875</v>
      </c>
      <c r="H1701" s="34">
        <v>32369</v>
      </c>
      <c r="I1701" s="34">
        <v>281</v>
      </c>
      <c r="J1701" s="34">
        <v>967</v>
      </c>
      <c r="K1701" s="34">
        <v>795</v>
      </c>
      <c r="L1701" s="34">
        <v>2797</v>
      </c>
      <c r="M1701" s="34">
        <v>63</v>
      </c>
      <c r="N1701" s="34">
        <v>112</v>
      </c>
      <c r="O1701" s="34">
        <v>5649</v>
      </c>
      <c r="P1701" s="34">
        <v>6614</v>
      </c>
      <c r="Q1701" s="34">
        <v>159721</v>
      </c>
      <c r="R1701" s="34">
        <v>200742</v>
      </c>
      <c r="S1701" s="34">
        <v>2188</v>
      </c>
      <c r="T1701" s="34">
        <v>2378</v>
      </c>
      <c r="U1701" s="34">
        <v>9052</v>
      </c>
      <c r="V1701" s="34">
        <v>7431</v>
      </c>
      <c r="W1701" s="34">
        <v>10616</v>
      </c>
      <c r="X1701" s="34">
        <v>10886</v>
      </c>
      <c r="Y1701" s="34">
        <v>39040</v>
      </c>
      <c r="Z1701" s="34">
        <v>83328</v>
      </c>
      <c r="AA1701" s="34">
        <v>50371</v>
      </c>
      <c r="AB1701" s="34">
        <v>107127</v>
      </c>
      <c r="AC1701" s="34">
        <v>968</v>
      </c>
      <c r="AD1701" s="34">
        <v>985</v>
      </c>
      <c r="AE1701" s="34">
        <v>0</v>
      </c>
      <c r="AF1701" s="34">
        <v>0</v>
      </c>
      <c r="AG1701" s="34">
        <v>44788</v>
      </c>
      <c r="AH1701" s="34">
        <v>63482</v>
      </c>
      <c r="AI1701" s="34">
        <v>1466</v>
      </c>
      <c r="AJ1701" s="34">
        <v>2079</v>
      </c>
      <c r="AK1701" s="34">
        <v>1654</v>
      </c>
      <c r="AL1701" s="34">
        <v>2658</v>
      </c>
      <c r="AM1701" s="34">
        <v>6653</v>
      </c>
      <c r="AN1701" s="34">
        <v>8803</v>
      </c>
      <c r="AO1701" s="34">
        <v>24461</v>
      </c>
      <c r="AP1701" s="34">
        <v>36744</v>
      </c>
      <c r="AQ1701" s="34">
        <v>224</v>
      </c>
      <c r="AR1701" s="34">
        <v>362</v>
      </c>
      <c r="AS1701" s="34">
        <v>89318</v>
      </c>
      <c r="AT1701" s="34">
        <v>109567</v>
      </c>
      <c r="AU1701" s="34">
        <f t="shared" si="177"/>
        <v>479589</v>
      </c>
      <c r="AV1701" s="34">
        <f t="shared" si="177"/>
        <v>711939</v>
      </c>
      <c r="AW1701" s="85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</row>
    <row r="1702" spans="1:61" ht="15.75">
      <c r="A1702" s="75" t="s">
        <v>18</v>
      </c>
      <c r="B1702" s="8">
        <v>2018</v>
      </c>
      <c r="C1702" s="34">
        <v>0</v>
      </c>
      <c r="D1702" s="34">
        <v>0</v>
      </c>
      <c r="E1702" s="34">
        <v>3</v>
      </c>
      <c r="F1702" s="34">
        <v>11</v>
      </c>
      <c r="G1702" s="34">
        <v>0</v>
      </c>
      <c r="H1702" s="34">
        <v>0</v>
      </c>
      <c r="I1702" s="34">
        <v>0</v>
      </c>
      <c r="J1702" s="34">
        <v>0</v>
      </c>
      <c r="K1702" s="34">
        <v>0</v>
      </c>
      <c r="L1702" s="34">
        <v>0</v>
      </c>
      <c r="M1702" s="34">
        <v>0</v>
      </c>
      <c r="N1702" s="34">
        <v>0</v>
      </c>
      <c r="O1702" s="34">
        <v>0</v>
      </c>
      <c r="P1702" s="34">
        <v>0</v>
      </c>
      <c r="Q1702" s="34">
        <v>2358</v>
      </c>
      <c r="R1702" s="34">
        <v>1591</v>
      </c>
      <c r="S1702" s="34">
        <v>0</v>
      </c>
      <c r="T1702" s="34">
        <v>0</v>
      </c>
      <c r="U1702" s="34">
        <v>0</v>
      </c>
      <c r="V1702" s="34">
        <v>0</v>
      </c>
      <c r="W1702" s="34">
        <v>0</v>
      </c>
      <c r="X1702" s="34">
        <v>0</v>
      </c>
      <c r="Y1702" s="34">
        <v>28</v>
      </c>
      <c r="Z1702" s="34">
        <v>8</v>
      </c>
      <c r="AA1702" s="34">
        <v>0</v>
      </c>
      <c r="AB1702" s="34">
        <v>1</v>
      </c>
      <c r="AC1702" s="34">
        <v>0</v>
      </c>
      <c r="AD1702" s="34">
        <v>0</v>
      </c>
      <c r="AE1702" s="34">
        <v>0</v>
      </c>
      <c r="AF1702" s="34">
        <v>0</v>
      </c>
      <c r="AG1702" s="34">
        <v>73</v>
      </c>
      <c r="AH1702" s="34">
        <v>40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4">
        <v>0</v>
      </c>
      <c r="AQ1702" s="34">
        <v>660</v>
      </c>
      <c r="AR1702" s="34">
        <v>515</v>
      </c>
      <c r="AS1702" s="34">
        <v>1</v>
      </c>
      <c r="AT1702" s="34">
        <v>2</v>
      </c>
      <c r="AU1702" s="34">
        <f t="shared" si="177"/>
        <v>3123</v>
      </c>
      <c r="AV1702" s="34">
        <f t="shared" si="177"/>
        <v>2168</v>
      </c>
      <c r="AW1702" s="83" t="s">
        <v>267</v>
      </c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</row>
    <row r="1703" spans="1:61" ht="15.75">
      <c r="A1703" s="76"/>
      <c r="B1703" s="8">
        <v>2019</v>
      </c>
      <c r="C1703" s="34">
        <v>0</v>
      </c>
      <c r="D1703" s="34">
        <v>0</v>
      </c>
      <c r="E1703" s="34">
        <v>106</v>
      </c>
      <c r="F1703" s="34">
        <v>120</v>
      </c>
      <c r="G1703" s="34">
        <v>0</v>
      </c>
      <c r="H1703" s="34">
        <v>0</v>
      </c>
      <c r="I1703" s="34">
        <v>0</v>
      </c>
      <c r="J1703" s="34">
        <v>0</v>
      </c>
      <c r="K1703" s="34">
        <v>0</v>
      </c>
      <c r="L1703" s="34">
        <v>0</v>
      </c>
      <c r="M1703" s="34">
        <v>0</v>
      </c>
      <c r="N1703" s="34">
        <v>0</v>
      </c>
      <c r="O1703" s="34">
        <v>0</v>
      </c>
      <c r="P1703" s="34">
        <v>0</v>
      </c>
      <c r="Q1703" s="34">
        <v>3041</v>
      </c>
      <c r="R1703" s="34">
        <v>2077</v>
      </c>
      <c r="S1703" s="34">
        <v>0</v>
      </c>
      <c r="T1703" s="34">
        <v>0</v>
      </c>
      <c r="U1703" s="34">
        <v>0</v>
      </c>
      <c r="V1703" s="34">
        <v>0</v>
      </c>
      <c r="W1703" s="34">
        <v>0</v>
      </c>
      <c r="X1703" s="34">
        <v>0</v>
      </c>
      <c r="Y1703" s="34">
        <v>25</v>
      </c>
      <c r="Z1703" s="34">
        <v>18</v>
      </c>
      <c r="AA1703" s="34">
        <v>206</v>
      </c>
      <c r="AB1703" s="34">
        <v>68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0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4">
        <v>0</v>
      </c>
      <c r="AQ1703" s="34">
        <v>0</v>
      </c>
      <c r="AR1703" s="34">
        <v>0</v>
      </c>
      <c r="AS1703" s="34">
        <v>27</v>
      </c>
      <c r="AT1703" s="34">
        <v>10</v>
      </c>
      <c r="AU1703" s="34">
        <f t="shared" si="177"/>
        <v>3405</v>
      </c>
      <c r="AV1703" s="34">
        <f t="shared" si="177"/>
        <v>2293</v>
      </c>
      <c r="AW1703" s="84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</row>
    <row r="1704" spans="1:61" ht="15.75">
      <c r="A1704" s="77"/>
      <c r="B1704" s="8">
        <v>2020</v>
      </c>
      <c r="C1704" s="34">
        <v>9</v>
      </c>
      <c r="D1704" s="34">
        <v>15</v>
      </c>
      <c r="E1704" s="34">
        <v>119</v>
      </c>
      <c r="F1704" s="34">
        <v>127</v>
      </c>
      <c r="G1704" s="34">
        <v>0</v>
      </c>
      <c r="H1704" s="34">
        <v>0</v>
      </c>
      <c r="I1704" s="34">
        <v>0</v>
      </c>
      <c r="J1704" s="34">
        <v>0</v>
      </c>
      <c r="K1704" s="34">
        <v>0</v>
      </c>
      <c r="L1704" s="34">
        <v>0</v>
      </c>
      <c r="M1704" s="34">
        <v>0</v>
      </c>
      <c r="N1704" s="34">
        <v>0</v>
      </c>
      <c r="O1704" s="34">
        <v>0</v>
      </c>
      <c r="P1704" s="34">
        <v>0</v>
      </c>
      <c r="Q1704" s="34">
        <v>5275</v>
      </c>
      <c r="R1704" s="34">
        <v>5652</v>
      </c>
      <c r="S1704" s="34">
        <v>0</v>
      </c>
      <c r="T1704" s="34">
        <v>0</v>
      </c>
      <c r="U1704" s="34">
        <v>0</v>
      </c>
      <c r="V1704" s="34">
        <v>0</v>
      </c>
      <c r="W1704" s="34">
        <v>0</v>
      </c>
      <c r="X1704" s="34">
        <v>0</v>
      </c>
      <c r="Y1704" s="34">
        <v>0</v>
      </c>
      <c r="Z1704" s="34">
        <v>0</v>
      </c>
      <c r="AA1704" s="34">
        <v>1</v>
      </c>
      <c r="AB1704" s="34">
        <v>14</v>
      </c>
      <c r="AC1704" s="34">
        <v>0</v>
      </c>
      <c r="AD1704" s="34">
        <v>0</v>
      </c>
      <c r="AE1704" s="34">
        <v>0</v>
      </c>
      <c r="AF1704" s="34">
        <v>0</v>
      </c>
      <c r="AG1704" s="34">
        <v>264</v>
      </c>
      <c r="AH1704" s="34">
        <v>213</v>
      </c>
      <c r="AI1704" s="34">
        <v>0</v>
      </c>
      <c r="AJ1704" s="34">
        <v>0</v>
      </c>
      <c r="AK1704" s="34">
        <v>0</v>
      </c>
      <c r="AL1704" s="34">
        <v>0</v>
      </c>
      <c r="AM1704" s="34">
        <v>0</v>
      </c>
      <c r="AN1704" s="34">
        <v>0</v>
      </c>
      <c r="AO1704" s="34">
        <v>0</v>
      </c>
      <c r="AP1704" s="34">
        <v>0</v>
      </c>
      <c r="AQ1704" s="34">
        <v>0</v>
      </c>
      <c r="AR1704" s="34">
        <v>0</v>
      </c>
      <c r="AS1704" s="34">
        <v>33</v>
      </c>
      <c r="AT1704" s="34">
        <v>9</v>
      </c>
      <c r="AU1704" s="34">
        <f t="shared" si="177"/>
        <v>5701</v>
      </c>
      <c r="AV1704" s="34">
        <f t="shared" si="177"/>
        <v>6030</v>
      </c>
      <c r="AW1704" s="85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</row>
    <row r="1705" spans="1:61" ht="15.75">
      <c r="A1705" s="75" t="s">
        <v>19</v>
      </c>
      <c r="B1705" s="8">
        <v>2018</v>
      </c>
      <c r="C1705" s="34">
        <v>31.08</v>
      </c>
      <c r="D1705" s="34">
        <v>57.824104769999998</v>
      </c>
      <c r="E1705" s="34">
        <v>3358.375</v>
      </c>
      <c r="F1705" s="34">
        <v>8124.572658</v>
      </c>
      <c r="G1705" s="34">
        <v>20.623000000000001</v>
      </c>
      <c r="H1705" s="34">
        <v>69.652100619999999</v>
      </c>
      <c r="I1705" s="34">
        <v>0</v>
      </c>
      <c r="J1705" s="34">
        <v>0</v>
      </c>
      <c r="K1705" s="34">
        <v>432.53</v>
      </c>
      <c r="L1705" s="34">
        <v>777.75819479999996</v>
      </c>
      <c r="M1705" s="34">
        <v>0</v>
      </c>
      <c r="N1705" s="34">
        <v>0</v>
      </c>
      <c r="O1705" s="34">
        <v>0</v>
      </c>
      <c r="P1705" s="34">
        <v>0</v>
      </c>
      <c r="Q1705" s="34">
        <v>325.87400000000002</v>
      </c>
      <c r="R1705" s="34">
        <v>831.91402770000002</v>
      </c>
      <c r="S1705" s="34">
        <v>0</v>
      </c>
      <c r="T1705" s="34">
        <v>0</v>
      </c>
      <c r="U1705" s="34">
        <v>49</v>
      </c>
      <c r="V1705" s="34">
        <v>34.502074129999997</v>
      </c>
      <c r="W1705" s="34">
        <v>0</v>
      </c>
      <c r="X1705" s="34">
        <v>0</v>
      </c>
      <c r="Y1705" s="34">
        <v>0</v>
      </c>
      <c r="Z1705" s="34">
        <v>0</v>
      </c>
      <c r="AA1705" s="34">
        <v>245.233</v>
      </c>
      <c r="AB1705" s="34">
        <v>574.64762959999996</v>
      </c>
      <c r="AC1705" s="34">
        <v>0</v>
      </c>
      <c r="AD1705" s="34">
        <v>0</v>
      </c>
      <c r="AE1705" s="34">
        <v>1732.413</v>
      </c>
      <c r="AF1705" s="34">
        <v>4806.7553319999997</v>
      </c>
      <c r="AG1705" s="34">
        <v>658.62699999999995</v>
      </c>
      <c r="AH1705" s="34">
        <v>2001.302369</v>
      </c>
      <c r="AI1705" s="34">
        <v>25.114999999999998</v>
      </c>
      <c r="AJ1705" s="34">
        <v>67.311455730000006</v>
      </c>
      <c r="AK1705" s="34">
        <v>30136.161</v>
      </c>
      <c r="AL1705" s="34">
        <v>14491.02133</v>
      </c>
      <c r="AM1705" s="34">
        <v>85.108000000000004</v>
      </c>
      <c r="AN1705" s="34">
        <v>12.488805040000001</v>
      </c>
      <c r="AO1705" s="34">
        <v>35007.19</v>
      </c>
      <c r="AP1705" s="34">
        <v>62756.432930000003</v>
      </c>
      <c r="AQ1705" s="34">
        <v>1254.8440000000001</v>
      </c>
      <c r="AR1705" s="34">
        <v>2618.3901900000001</v>
      </c>
      <c r="AS1705" s="34">
        <v>0</v>
      </c>
      <c r="AT1705" s="34">
        <v>0</v>
      </c>
      <c r="AU1705" s="34">
        <f t="shared" si="177"/>
        <v>73362.172999999995</v>
      </c>
      <c r="AV1705" s="34">
        <f t="shared" si="177"/>
        <v>97224.573201390012</v>
      </c>
      <c r="AW1705" s="83" t="s">
        <v>268</v>
      </c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</row>
    <row r="1706" spans="1:61" ht="15.75">
      <c r="A1706" s="76"/>
      <c r="B1706" s="8">
        <v>2019</v>
      </c>
      <c r="C1706" s="34">
        <v>26.3</v>
      </c>
      <c r="D1706" s="34">
        <v>85.008260059999998</v>
      </c>
      <c r="E1706" s="34">
        <v>2444.9630000000002</v>
      </c>
      <c r="F1706" s="34">
        <v>6789.5377410000001</v>
      </c>
      <c r="G1706" s="34">
        <v>18.100999999999999</v>
      </c>
      <c r="H1706" s="34">
        <v>110.0689373</v>
      </c>
      <c r="I1706" s="34">
        <v>0</v>
      </c>
      <c r="J1706" s="34">
        <v>0</v>
      </c>
      <c r="K1706" s="34">
        <v>378.45</v>
      </c>
      <c r="L1706" s="34">
        <v>776.78909060000001</v>
      </c>
      <c r="M1706" s="34">
        <v>0</v>
      </c>
      <c r="N1706" s="34">
        <v>0</v>
      </c>
      <c r="O1706" s="34">
        <v>0</v>
      </c>
      <c r="P1706" s="34">
        <v>0</v>
      </c>
      <c r="Q1706" s="34">
        <v>358.12200000000001</v>
      </c>
      <c r="R1706" s="34">
        <v>1126.4230950000001</v>
      </c>
      <c r="S1706" s="34">
        <v>0</v>
      </c>
      <c r="T1706" s="34">
        <v>0</v>
      </c>
      <c r="U1706" s="34">
        <v>0</v>
      </c>
      <c r="V1706" s="34">
        <v>0</v>
      </c>
      <c r="W1706" s="34">
        <v>0</v>
      </c>
      <c r="X1706" s="34">
        <v>0</v>
      </c>
      <c r="Y1706" s="34">
        <v>0</v>
      </c>
      <c r="Z1706" s="34">
        <v>0</v>
      </c>
      <c r="AA1706" s="34">
        <v>125.58799999999999</v>
      </c>
      <c r="AB1706" s="34">
        <v>432.6954083</v>
      </c>
      <c r="AC1706" s="34">
        <v>0</v>
      </c>
      <c r="AD1706" s="34">
        <v>0</v>
      </c>
      <c r="AE1706" s="34">
        <v>1404.3720000000001</v>
      </c>
      <c r="AF1706" s="34">
        <v>4505.9255910000002</v>
      </c>
      <c r="AG1706" s="34">
        <v>691.96799999999996</v>
      </c>
      <c r="AH1706" s="34">
        <v>2280.9085020000002</v>
      </c>
      <c r="AI1706" s="34">
        <v>58.180999999999997</v>
      </c>
      <c r="AJ1706" s="34">
        <v>230.94555500000001</v>
      </c>
      <c r="AK1706" s="34">
        <v>39609.584000000003</v>
      </c>
      <c r="AL1706" s="34">
        <v>26486.72926</v>
      </c>
      <c r="AM1706" s="34">
        <v>2.9039999999999999</v>
      </c>
      <c r="AN1706" s="34">
        <v>9.2708039489999994</v>
      </c>
      <c r="AO1706" s="34">
        <v>30293.575000000001</v>
      </c>
      <c r="AP1706" s="34">
        <v>68476.032219999994</v>
      </c>
      <c r="AQ1706" s="34">
        <v>1582.6479999999999</v>
      </c>
      <c r="AR1706" s="34">
        <v>3700.0110110000001</v>
      </c>
      <c r="AS1706" s="34">
        <v>0</v>
      </c>
      <c r="AT1706" s="34">
        <v>0</v>
      </c>
      <c r="AU1706" s="34">
        <f t="shared" si="177"/>
        <v>76994.756000000008</v>
      </c>
      <c r="AV1706" s="34">
        <f t="shared" si="177"/>
        <v>115010.345475209</v>
      </c>
      <c r="AW1706" s="84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</row>
    <row r="1707" spans="1:61" ht="15.75">
      <c r="A1707" s="77"/>
      <c r="B1707" s="8">
        <v>2020</v>
      </c>
      <c r="C1707" s="34">
        <v>46</v>
      </c>
      <c r="D1707" s="34">
        <v>88</v>
      </c>
      <c r="E1707" s="34">
        <v>3097</v>
      </c>
      <c r="F1707" s="34">
        <v>7193</v>
      </c>
      <c r="G1707" s="34">
        <v>56</v>
      </c>
      <c r="H1707" s="34">
        <v>331</v>
      </c>
      <c r="I1707" s="34">
        <v>0</v>
      </c>
      <c r="J1707" s="34">
        <v>0</v>
      </c>
      <c r="K1707" s="34">
        <v>23</v>
      </c>
      <c r="L1707" s="34">
        <v>39</v>
      </c>
      <c r="M1707" s="34">
        <v>0</v>
      </c>
      <c r="N1707" s="34">
        <v>0</v>
      </c>
      <c r="O1707" s="34">
        <v>0</v>
      </c>
      <c r="P1707" s="34">
        <v>0</v>
      </c>
      <c r="Q1707" s="34">
        <v>305</v>
      </c>
      <c r="R1707" s="34">
        <v>1361</v>
      </c>
      <c r="S1707" s="34">
        <v>0</v>
      </c>
      <c r="T1707" s="34">
        <v>0</v>
      </c>
      <c r="U1707" s="34">
        <v>0</v>
      </c>
      <c r="V1707" s="34">
        <v>0</v>
      </c>
      <c r="W1707" s="34">
        <v>0</v>
      </c>
      <c r="X1707" s="34">
        <v>0</v>
      </c>
      <c r="Y1707" s="34">
        <v>1</v>
      </c>
      <c r="Z1707" s="34">
        <v>2</v>
      </c>
      <c r="AA1707" s="34">
        <v>108</v>
      </c>
      <c r="AB1707" s="34">
        <v>311</v>
      </c>
      <c r="AC1707" s="34">
        <v>0</v>
      </c>
      <c r="AD1707" s="34">
        <v>0</v>
      </c>
      <c r="AE1707" s="34">
        <v>1174</v>
      </c>
      <c r="AF1707" s="34">
        <v>4138</v>
      </c>
      <c r="AG1707" s="34">
        <v>428</v>
      </c>
      <c r="AH1707" s="34">
        <v>1755</v>
      </c>
      <c r="AI1707" s="34">
        <v>0</v>
      </c>
      <c r="AJ1707" s="34">
        <v>0</v>
      </c>
      <c r="AK1707" s="34">
        <v>19016</v>
      </c>
      <c r="AL1707" s="34">
        <v>12065</v>
      </c>
      <c r="AM1707" s="34">
        <v>2</v>
      </c>
      <c r="AN1707" s="34">
        <v>5</v>
      </c>
      <c r="AO1707" s="34">
        <v>20801</v>
      </c>
      <c r="AP1707" s="34">
        <v>48590</v>
      </c>
      <c r="AQ1707" s="34">
        <v>1562</v>
      </c>
      <c r="AR1707" s="34">
        <v>3573</v>
      </c>
      <c r="AS1707" s="34">
        <v>0</v>
      </c>
      <c r="AT1707" s="34">
        <v>0</v>
      </c>
      <c r="AU1707" s="34">
        <f t="shared" si="177"/>
        <v>46619</v>
      </c>
      <c r="AV1707" s="34">
        <f t="shared" si="177"/>
        <v>79451</v>
      </c>
      <c r="AW1707" s="85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</row>
    <row r="1708" spans="1:61" ht="15.75">
      <c r="A1708" s="75" t="s">
        <v>20</v>
      </c>
      <c r="B1708" s="8">
        <v>2018</v>
      </c>
      <c r="C1708" s="34">
        <v>41</v>
      </c>
      <c r="D1708" s="34">
        <v>36.669361399999993</v>
      </c>
      <c r="E1708" s="34">
        <v>2602.319</v>
      </c>
      <c r="F1708" s="34">
        <v>1749.1165979199993</v>
      </c>
      <c r="G1708" s="34">
        <v>5.6760000000000002</v>
      </c>
      <c r="H1708" s="34">
        <v>12.42046948</v>
      </c>
      <c r="I1708" s="34">
        <v>137.256</v>
      </c>
      <c r="J1708" s="34">
        <v>188.21429663999999</v>
      </c>
      <c r="K1708" s="34">
        <v>0</v>
      </c>
      <c r="L1708" s="34">
        <v>0</v>
      </c>
      <c r="M1708" s="34">
        <v>0</v>
      </c>
      <c r="N1708" s="34">
        <v>0</v>
      </c>
      <c r="O1708" s="34">
        <v>0</v>
      </c>
      <c r="P1708" s="34">
        <v>0</v>
      </c>
      <c r="Q1708" s="34">
        <v>4.181</v>
      </c>
      <c r="R1708" s="34">
        <v>8.3108562300000006</v>
      </c>
      <c r="S1708" s="34">
        <v>4.2</v>
      </c>
      <c r="T1708" s="34">
        <v>6.3708864900000002</v>
      </c>
      <c r="U1708" s="34">
        <v>75.010000000000005</v>
      </c>
      <c r="V1708" s="34">
        <v>77.786438759999996</v>
      </c>
      <c r="W1708" s="34">
        <v>25.2</v>
      </c>
      <c r="X1708" s="34">
        <v>43.5479202</v>
      </c>
      <c r="Y1708" s="34">
        <v>0</v>
      </c>
      <c r="Z1708" s="34">
        <v>0</v>
      </c>
      <c r="AA1708" s="34">
        <v>14.5</v>
      </c>
      <c r="AB1708" s="34">
        <v>20.880833519999999</v>
      </c>
      <c r="AC1708" s="34">
        <v>0</v>
      </c>
      <c r="AD1708" s="34">
        <v>0</v>
      </c>
      <c r="AE1708" s="34">
        <v>389.11700000000002</v>
      </c>
      <c r="AF1708" s="34">
        <v>384.80781803999992</v>
      </c>
      <c r="AG1708" s="34">
        <v>31.491</v>
      </c>
      <c r="AH1708" s="34">
        <v>29.438595359999997</v>
      </c>
      <c r="AI1708" s="34">
        <v>25.864000000000001</v>
      </c>
      <c r="AJ1708" s="34">
        <v>11.30832193</v>
      </c>
      <c r="AK1708" s="34">
        <v>4</v>
      </c>
      <c r="AL1708" s="34">
        <v>3.2444884300000001</v>
      </c>
      <c r="AM1708" s="34">
        <v>0</v>
      </c>
      <c r="AN1708" s="34">
        <v>0</v>
      </c>
      <c r="AO1708" s="34">
        <v>2676.3939999999998</v>
      </c>
      <c r="AP1708" s="34">
        <v>4315.2697342000001</v>
      </c>
      <c r="AQ1708" s="34">
        <v>1291.097</v>
      </c>
      <c r="AR1708" s="34">
        <v>1705.4327336000001</v>
      </c>
      <c r="AS1708" s="34">
        <v>0</v>
      </c>
      <c r="AT1708" s="34">
        <v>0</v>
      </c>
      <c r="AU1708" s="34">
        <f t="shared" si="177"/>
        <v>7327.3049999999994</v>
      </c>
      <c r="AV1708" s="34">
        <f t="shared" si="177"/>
        <v>8592.8193522000001</v>
      </c>
      <c r="AW1708" s="83" t="s">
        <v>269</v>
      </c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</row>
    <row r="1709" spans="1:61" ht="15.75">
      <c r="A1709" s="76"/>
      <c r="B1709" s="8">
        <v>2019</v>
      </c>
      <c r="C1709" s="34">
        <v>5</v>
      </c>
      <c r="D1709" s="34">
        <v>6</v>
      </c>
      <c r="E1709" s="34">
        <v>1875</v>
      </c>
      <c r="F1709" s="34">
        <v>1540</v>
      </c>
      <c r="G1709" s="34">
        <v>0.83</v>
      </c>
      <c r="H1709" s="34">
        <v>10</v>
      </c>
      <c r="I1709" s="34">
        <v>145</v>
      </c>
      <c r="J1709" s="34">
        <v>176</v>
      </c>
      <c r="K1709" s="34">
        <v>0</v>
      </c>
      <c r="L1709" s="34">
        <v>0</v>
      </c>
      <c r="M1709" s="34">
        <v>0</v>
      </c>
      <c r="N1709" s="34">
        <v>0</v>
      </c>
      <c r="O1709" s="34">
        <v>0</v>
      </c>
      <c r="P1709" s="34">
        <v>0</v>
      </c>
      <c r="Q1709" s="34">
        <v>15</v>
      </c>
      <c r="R1709" s="34">
        <v>24</v>
      </c>
      <c r="S1709" s="34">
        <v>0</v>
      </c>
      <c r="T1709" s="34">
        <v>0</v>
      </c>
      <c r="U1709" s="34">
        <v>26</v>
      </c>
      <c r="V1709" s="34">
        <v>20</v>
      </c>
      <c r="W1709" s="34">
        <v>10</v>
      </c>
      <c r="X1709" s="34">
        <v>9</v>
      </c>
      <c r="Y1709" s="34">
        <v>0</v>
      </c>
      <c r="Z1709" s="34">
        <v>0</v>
      </c>
      <c r="AA1709" s="34">
        <v>15</v>
      </c>
      <c r="AB1709" s="34">
        <v>25</v>
      </c>
      <c r="AC1709" s="34">
        <v>0</v>
      </c>
      <c r="AD1709" s="34">
        <v>0</v>
      </c>
      <c r="AE1709" s="34">
        <v>381</v>
      </c>
      <c r="AF1709" s="34">
        <v>377</v>
      </c>
      <c r="AG1709" s="34">
        <v>34</v>
      </c>
      <c r="AH1709" s="34">
        <v>23</v>
      </c>
      <c r="AI1709" s="34">
        <v>44</v>
      </c>
      <c r="AJ1709" s="34">
        <v>51</v>
      </c>
      <c r="AK1709" s="34">
        <v>0</v>
      </c>
      <c r="AL1709" s="34">
        <v>0</v>
      </c>
      <c r="AM1709" s="34">
        <v>0.18099999999999999</v>
      </c>
      <c r="AN1709" s="34">
        <v>0.32300000000000001</v>
      </c>
      <c r="AO1709" s="34">
        <v>1697</v>
      </c>
      <c r="AP1709" s="34">
        <v>2299</v>
      </c>
      <c r="AQ1709" s="34">
        <v>815</v>
      </c>
      <c r="AR1709" s="34">
        <v>2031</v>
      </c>
      <c r="AS1709" s="34">
        <v>0</v>
      </c>
      <c r="AT1709" s="34">
        <v>0</v>
      </c>
      <c r="AU1709" s="34">
        <f t="shared" si="177"/>
        <v>5063.0110000000004</v>
      </c>
      <c r="AV1709" s="34">
        <f t="shared" si="177"/>
        <v>6591.3230000000003</v>
      </c>
      <c r="AW1709" s="84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</row>
    <row r="1710" spans="1:61" ht="15.75">
      <c r="A1710" s="77"/>
      <c r="B1710" s="8">
        <v>2020</v>
      </c>
      <c r="C1710" s="34">
        <v>0</v>
      </c>
      <c r="D1710" s="34">
        <v>0</v>
      </c>
      <c r="E1710" s="34">
        <v>1214</v>
      </c>
      <c r="F1710" s="34">
        <v>1198</v>
      </c>
      <c r="G1710" s="34">
        <v>0</v>
      </c>
      <c r="H1710" s="34">
        <v>0</v>
      </c>
      <c r="I1710" s="34">
        <v>0</v>
      </c>
      <c r="J1710" s="34">
        <v>0</v>
      </c>
      <c r="K1710" s="34">
        <v>0</v>
      </c>
      <c r="L1710" s="34">
        <v>0</v>
      </c>
      <c r="M1710" s="34">
        <v>0</v>
      </c>
      <c r="N1710" s="34">
        <v>0</v>
      </c>
      <c r="O1710" s="34">
        <v>0</v>
      </c>
      <c r="P1710" s="34">
        <v>0</v>
      </c>
      <c r="Q1710" s="34">
        <v>0</v>
      </c>
      <c r="R1710" s="34">
        <v>0</v>
      </c>
      <c r="S1710" s="34">
        <v>0</v>
      </c>
      <c r="T1710" s="34">
        <v>0</v>
      </c>
      <c r="U1710" s="34">
        <v>0</v>
      </c>
      <c r="V1710" s="34">
        <v>0</v>
      </c>
      <c r="W1710" s="34">
        <v>0</v>
      </c>
      <c r="X1710" s="34">
        <v>0</v>
      </c>
      <c r="Y1710" s="34">
        <v>0</v>
      </c>
      <c r="Z1710" s="34">
        <v>0</v>
      </c>
      <c r="AA1710" s="34">
        <v>0</v>
      </c>
      <c r="AB1710" s="34">
        <v>0</v>
      </c>
      <c r="AC1710" s="34">
        <v>0</v>
      </c>
      <c r="AD1710" s="34">
        <v>0</v>
      </c>
      <c r="AE1710" s="34">
        <v>167</v>
      </c>
      <c r="AF1710" s="34">
        <v>158</v>
      </c>
      <c r="AG1710" s="34">
        <v>4</v>
      </c>
      <c r="AH1710" s="34">
        <v>7</v>
      </c>
      <c r="AI1710" s="34">
        <v>24</v>
      </c>
      <c r="AJ1710" s="34">
        <v>32</v>
      </c>
      <c r="AK1710" s="34">
        <v>0</v>
      </c>
      <c r="AL1710" s="34">
        <v>0</v>
      </c>
      <c r="AM1710" s="34">
        <v>0</v>
      </c>
      <c r="AN1710" s="34">
        <v>0</v>
      </c>
      <c r="AO1710" s="34">
        <v>11808</v>
      </c>
      <c r="AP1710" s="34">
        <v>29007</v>
      </c>
      <c r="AQ1710" s="34">
        <v>790</v>
      </c>
      <c r="AR1710" s="34">
        <v>1151</v>
      </c>
      <c r="AS1710" s="34">
        <v>0</v>
      </c>
      <c r="AT1710" s="34">
        <v>0</v>
      </c>
      <c r="AU1710" s="34">
        <f t="shared" si="177"/>
        <v>14007</v>
      </c>
      <c r="AV1710" s="34">
        <f t="shared" si="177"/>
        <v>31553</v>
      </c>
      <c r="AW1710" s="85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</row>
    <row r="1711" spans="1:61" ht="15.75">
      <c r="A1711" s="75" t="s">
        <v>21</v>
      </c>
      <c r="B1711" s="8">
        <v>2018</v>
      </c>
      <c r="C1711" s="34">
        <v>0</v>
      </c>
      <c r="D1711" s="34">
        <v>0</v>
      </c>
      <c r="E1711" s="34">
        <v>0</v>
      </c>
      <c r="F1711" s="34">
        <v>0</v>
      </c>
      <c r="G1711" s="34">
        <v>0</v>
      </c>
      <c r="H1711" s="34">
        <v>0</v>
      </c>
      <c r="I1711" s="34">
        <v>0</v>
      </c>
      <c r="J1711" s="34">
        <v>0</v>
      </c>
      <c r="K1711" s="34">
        <v>0</v>
      </c>
      <c r="L1711" s="34">
        <v>0</v>
      </c>
      <c r="M1711" s="34">
        <v>0</v>
      </c>
      <c r="N1711" s="34">
        <v>0</v>
      </c>
      <c r="O1711" s="34">
        <v>0</v>
      </c>
      <c r="P1711" s="34">
        <v>0</v>
      </c>
      <c r="Q1711" s="34">
        <v>0</v>
      </c>
      <c r="R1711" s="34">
        <v>0</v>
      </c>
      <c r="S1711" s="34">
        <v>0</v>
      </c>
      <c r="T1711" s="34">
        <v>0</v>
      </c>
      <c r="U1711" s="34">
        <v>0</v>
      </c>
      <c r="V1711" s="34">
        <v>0</v>
      </c>
      <c r="W1711" s="34">
        <v>0</v>
      </c>
      <c r="X1711" s="34">
        <v>0</v>
      </c>
      <c r="Y1711" s="34">
        <v>0</v>
      </c>
      <c r="Z1711" s="34">
        <v>0</v>
      </c>
      <c r="AA1711" s="34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4">
        <v>0</v>
      </c>
      <c r="AQ1711" s="34">
        <v>0</v>
      </c>
      <c r="AR1711" s="34">
        <v>0</v>
      </c>
      <c r="AS1711" s="34">
        <v>0</v>
      </c>
      <c r="AT1711" s="34">
        <v>0</v>
      </c>
      <c r="AU1711" s="34">
        <f t="shared" si="177"/>
        <v>0</v>
      </c>
      <c r="AV1711" s="34">
        <f t="shared" si="177"/>
        <v>0</v>
      </c>
      <c r="AW1711" s="83" t="s">
        <v>270</v>
      </c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</row>
    <row r="1712" spans="1:61" ht="15.75">
      <c r="A1712" s="76"/>
      <c r="B1712" s="8">
        <v>2019</v>
      </c>
      <c r="C1712" s="34">
        <v>0</v>
      </c>
      <c r="D1712" s="34">
        <v>0</v>
      </c>
      <c r="E1712" s="34">
        <v>0</v>
      </c>
      <c r="F1712" s="34">
        <v>0</v>
      </c>
      <c r="G1712" s="34">
        <v>0</v>
      </c>
      <c r="H1712" s="34">
        <v>0</v>
      </c>
      <c r="I1712" s="34">
        <v>0</v>
      </c>
      <c r="J1712" s="34">
        <v>0</v>
      </c>
      <c r="K1712" s="34">
        <v>0</v>
      </c>
      <c r="L1712" s="34">
        <v>0</v>
      </c>
      <c r="M1712" s="34">
        <v>0</v>
      </c>
      <c r="N1712" s="34">
        <v>0</v>
      </c>
      <c r="O1712" s="34">
        <v>0</v>
      </c>
      <c r="P1712" s="34">
        <v>0</v>
      </c>
      <c r="Q1712" s="34">
        <v>0</v>
      </c>
      <c r="R1712" s="34">
        <v>0</v>
      </c>
      <c r="S1712" s="34">
        <v>0</v>
      </c>
      <c r="T1712" s="34">
        <v>0</v>
      </c>
      <c r="U1712" s="34">
        <v>0</v>
      </c>
      <c r="V1712" s="34">
        <v>0</v>
      </c>
      <c r="W1712" s="34">
        <v>0</v>
      </c>
      <c r="X1712" s="34">
        <v>0</v>
      </c>
      <c r="Y1712" s="34">
        <v>0</v>
      </c>
      <c r="Z1712" s="34">
        <v>0</v>
      </c>
      <c r="AA1712" s="34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4">
        <v>0</v>
      </c>
      <c r="AQ1712" s="34">
        <v>0</v>
      </c>
      <c r="AR1712" s="34">
        <v>0</v>
      </c>
      <c r="AS1712" s="34">
        <v>0</v>
      </c>
      <c r="AT1712" s="34">
        <v>0</v>
      </c>
      <c r="AU1712" s="34">
        <f t="shared" si="177"/>
        <v>0</v>
      </c>
      <c r="AV1712" s="34">
        <f t="shared" si="177"/>
        <v>0</v>
      </c>
      <c r="AW1712" s="84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</row>
    <row r="1713" spans="1:61" ht="15.75">
      <c r="A1713" s="77"/>
      <c r="B1713" s="8">
        <v>2020</v>
      </c>
      <c r="C1713" s="34">
        <v>0</v>
      </c>
      <c r="D1713" s="34">
        <v>0</v>
      </c>
      <c r="E1713" s="34">
        <v>0</v>
      </c>
      <c r="F1713" s="34">
        <v>0</v>
      </c>
      <c r="G1713" s="34">
        <v>0</v>
      </c>
      <c r="H1713" s="34">
        <v>0</v>
      </c>
      <c r="I1713" s="34">
        <v>0</v>
      </c>
      <c r="J1713" s="34">
        <v>0</v>
      </c>
      <c r="K1713" s="34">
        <v>0</v>
      </c>
      <c r="L1713" s="34">
        <v>0</v>
      </c>
      <c r="M1713" s="34">
        <v>0</v>
      </c>
      <c r="N1713" s="34">
        <v>0</v>
      </c>
      <c r="O1713" s="34">
        <v>0</v>
      </c>
      <c r="P1713" s="34">
        <v>0</v>
      </c>
      <c r="Q1713" s="34">
        <v>0</v>
      </c>
      <c r="R1713" s="34">
        <v>0</v>
      </c>
      <c r="S1713" s="34">
        <v>0</v>
      </c>
      <c r="T1713" s="34">
        <v>0</v>
      </c>
      <c r="U1713" s="34">
        <v>0</v>
      </c>
      <c r="V1713" s="34">
        <v>0</v>
      </c>
      <c r="W1713" s="34">
        <v>0</v>
      </c>
      <c r="X1713" s="34">
        <v>0</v>
      </c>
      <c r="Y1713" s="34">
        <v>0</v>
      </c>
      <c r="Z1713" s="34">
        <v>0</v>
      </c>
      <c r="AA1713" s="34">
        <v>0</v>
      </c>
      <c r="AB1713" s="34">
        <v>0</v>
      </c>
      <c r="AC1713" s="34">
        <v>0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4">
        <v>0</v>
      </c>
      <c r="AQ1713" s="34">
        <v>0</v>
      </c>
      <c r="AR1713" s="34">
        <v>0</v>
      </c>
      <c r="AS1713" s="34">
        <v>0</v>
      </c>
      <c r="AT1713" s="34">
        <v>0</v>
      </c>
      <c r="AU1713" s="34">
        <f t="shared" si="177"/>
        <v>0</v>
      </c>
      <c r="AV1713" s="34">
        <f t="shared" si="177"/>
        <v>0</v>
      </c>
      <c r="AW1713" s="85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</row>
    <row r="1714" spans="1:61" ht="15.75">
      <c r="A1714" s="75" t="s">
        <v>113</v>
      </c>
      <c r="B1714" s="8">
        <v>2018</v>
      </c>
      <c r="C1714" s="34">
        <v>0</v>
      </c>
      <c r="D1714" s="34">
        <v>0</v>
      </c>
      <c r="E1714" s="34">
        <v>0</v>
      </c>
      <c r="F1714" s="34">
        <v>0</v>
      </c>
      <c r="G1714" s="34">
        <v>0</v>
      </c>
      <c r="H1714" s="34">
        <v>0</v>
      </c>
      <c r="I1714" s="34">
        <v>0</v>
      </c>
      <c r="J1714" s="34">
        <v>0</v>
      </c>
      <c r="K1714" s="34">
        <v>0</v>
      </c>
      <c r="L1714" s="34">
        <v>0</v>
      </c>
      <c r="M1714" s="34">
        <v>0</v>
      </c>
      <c r="N1714" s="34">
        <v>0</v>
      </c>
      <c r="O1714" s="34">
        <v>0</v>
      </c>
      <c r="P1714" s="34">
        <v>0</v>
      </c>
      <c r="Q1714" s="34">
        <v>0</v>
      </c>
      <c r="R1714" s="34">
        <v>0</v>
      </c>
      <c r="S1714" s="34">
        <v>0</v>
      </c>
      <c r="T1714" s="34">
        <v>0</v>
      </c>
      <c r="U1714" s="34">
        <v>0</v>
      </c>
      <c r="V1714" s="34">
        <v>0</v>
      </c>
      <c r="W1714" s="34">
        <v>0</v>
      </c>
      <c r="X1714" s="34">
        <v>0</v>
      </c>
      <c r="Y1714" s="34">
        <v>0</v>
      </c>
      <c r="Z1714" s="34">
        <v>0</v>
      </c>
      <c r="AA1714" s="34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4">
        <v>0</v>
      </c>
      <c r="AQ1714" s="34">
        <v>0</v>
      </c>
      <c r="AR1714" s="34">
        <v>0</v>
      </c>
      <c r="AS1714" s="34">
        <v>0</v>
      </c>
      <c r="AT1714" s="34">
        <v>0</v>
      </c>
      <c r="AU1714" s="34">
        <f t="shared" si="177"/>
        <v>0</v>
      </c>
      <c r="AV1714" s="34">
        <f t="shared" si="177"/>
        <v>0</v>
      </c>
      <c r="AW1714" s="83" t="s">
        <v>90</v>
      </c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</row>
    <row r="1715" spans="1:61" ht="15.75">
      <c r="A1715" s="76"/>
      <c r="B1715" s="8">
        <v>2019</v>
      </c>
      <c r="C1715" s="34">
        <v>0</v>
      </c>
      <c r="D1715" s="34">
        <v>0</v>
      </c>
      <c r="E1715" s="34">
        <v>0</v>
      </c>
      <c r="F1715" s="34">
        <v>0</v>
      </c>
      <c r="G1715" s="34">
        <v>0</v>
      </c>
      <c r="H1715" s="34">
        <v>0</v>
      </c>
      <c r="I1715" s="34">
        <v>0</v>
      </c>
      <c r="J1715" s="34">
        <v>0</v>
      </c>
      <c r="K1715" s="34">
        <v>0</v>
      </c>
      <c r="L1715" s="34">
        <v>0</v>
      </c>
      <c r="M1715" s="34">
        <v>0</v>
      </c>
      <c r="N1715" s="34">
        <v>0</v>
      </c>
      <c r="O1715" s="34">
        <v>0</v>
      </c>
      <c r="P1715" s="34">
        <v>0</v>
      </c>
      <c r="Q1715" s="34">
        <v>0</v>
      </c>
      <c r="R1715" s="34">
        <v>0</v>
      </c>
      <c r="S1715" s="34">
        <v>0</v>
      </c>
      <c r="T1715" s="34">
        <v>0</v>
      </c>
      <c r="U1715" s="34">
        <v>0</v>
      </c>
      <c r="V1715" s="34">
        <v>0</v>
      </c>
      <c r="W1715" s="34">
        <v>0</v>
      </c>
      <c r="X1715" s="34">
        <v>0</v>
      </c>
      <c r="Y1715" s="34">
        <v>0</v>
      </c>
      <c r="Z1715" s="34">
        <v>0</v>
      </c>
      <c r="AA1715" s="34">
        <v>0</v>
      </c>
      <c r="AB1715" s="34">
        <v>0</v>
      </c>
      <c r="AC1715" s="34">
        <v>0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0</v>
      </c>
      <c r="AJ1715" s="34">
        <v>0</v>
      </c>
      <c r="AK1715" s="34">
        <v>0</v>
      </c>
      <c r="AL1715" s="34">
        <v>0</v>
      </c>
      <c r="AM1715" s="34">
        <v>0</v>
      </c>
      <c r="AN1715" s="34">
        <v>0</v>
      </c>
      <c r="AO1715" s="34">
        <v>0</v>
      </c>
      <c r="AP1715" s="34">
        <v>0</v>
      </c>
      <c r="AQ1715" s="34">
        <v>0</v>
      </c>
      <c r="AR1715" s="34">
        <v>0</v>
      </c>
      <c r="AS1715" s="34">
        <v>0</v>
      </c>
      <c r="AT1715" s="34">
        <v>0</v>
      </c>
      <c r="AU1715" s="34">
        <f t="shared" si="177"/>
        <v>0</v>
      </c>
      <c r="AV1715" s="34">
        <f t="shared" si="177"/>
        <v>0</v>
      </c>
      <c r="AW1715" s="84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</row>
    <row r="1716" spans="1:61" ht="15.75">
      <c r="A1716" s="77"/>
      <c r="B1716" s="8">
        <v>2020</v>
      </c>
      <c r="C1716" s="34">
        <v>0</v>
      </c>
      <c r="D1716" s="34">
        <v>0</v>
      </c>
      <c r="E1716" s="34">
        <v>7</v>
      </c>
      <c r="F1716" s="34">
        <v>14</v>
      </c>
      <c r="G1716" s="34">
        <v>0</v>
      </c>
      <c r="H1716" s="34">
        <v>0</v>
      </c>
      <c r="I1716" s="34">
        <v>0</v>
      </c>
      <c r="J1716" s="34">
        <v>0</v>
      </c>
      <c r="K1716" s="34">
        <v>0</v>
      </c>
      <c r="L1716" s="34">
        <v>0</v>
      </c>
      <c r="M1716" s="34">
        <v>0</v>
      </c>
      <c r="N1716" s="34">
        <v>0</v>
      </c>
      <c r="O1716" s="34">
        <v>0</v>
      </c>
      <c r="P1716" s="34">
        <v>0</v>
      </c>
      <c r="Q1716" s="34">
        <v>0</v>
      </c>
      <c r="R1716" s="34">
        <v>0</v>
      </c>
      <c r="S1716" s="34">
        <v>0</v>
      </c>
      <c r="T1716" s="34">
        <v>0</v>
      </c>
      <c r="U1716" s="34">
        <v>0</v>
      </c>
      <c r="V1716" s="34">
        <v>0</v>
      </c>
      <c r="W1716" s="34">
        <v>0</v>
      </c>
      <c r="X1716" s="34">
        <v>0</v>
      </c>
      <c r="Y1716" s="34">
        <v>0</v>
      </c>
      <c r="Z1716" s="34">
        <v>0</v>
      </c>
      <c r="AA1716" s="34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4">
        <v>0</v>
      </c>
      <c r="AQ1716" s="34">
        <v>0</v>
      </c>
      <c r="AR1716" s="34">
        <v>0</v>
      </c>
      <c r="AS1716" s="34">
        <v>0</v>
      </c>
      <c r="AT1716" s="34">
        <v>0</v>
      </c>
      <c r="AU1716" s="34">
        <f t="shared" si="177"/>
        <v>7</v>
      </c>
      <c r="AV1716" s="34">
        <f t="shared" si="177"/>
        <v>14</v>
      </c>
      <c r="AW1716" s="85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</row>
    <row r="1717" spans="1:61" ht="15.75">
      <c r="A1717" s="75" t="s">
        <v>24</v>
      </c>
      <c r="B1717" s="8">
        <v>2018</v>
      </c>
      <c r="C1717" s="34">
        <v>15242</v>
      </c>
      <c r="D1717" s="34">
        <v>15589</v>
      </c>
      <c r="E1717" s="34">
        <v>40061</v>
      </c>
      <c r="F1717" s="34">
        <v>52893</v>
      </c>
      <c r="G1717" s="34">
        <v>10753</v>
      </c>
      <c r="H1717" s="34">
        <v>7513</v>
      </c>
      <c r="I1717" s="34">
        <v>0</v>
      </c>
      <c r="J1717" s="34">
        <v>0</v>
      </c>
      <c r="K1717" s="34">
        <v>840</v>
      </c>
      <c r="L1717" s="34">
        <v>1001</v>
      </c>
      <c r="M1717" s="34">
        <v>129</v>
      </c>
      <c r="N1717" s="34">
        <v>185</v>
      </c>
      <c r="O1717" s="34">
        <v>3379</v>
      </c>
      <c r="P1717" s="34">
        <v>2764</v>
      </c>
      <c r="Q1717" s="34">
        <v>0</v>
      </c>
      <c r="R1717" s="34">
        <v>0</v>
      </c>
      <c r="S1717" s="34">
        <v>483</v>
      </c>
      <c r="T1717" s="34">
        <v>395</v>
      </c>
      <c r="U1717" s="34">
        <v>215</v>
      </c>
      <c r="V1717" s="34">
        <v>75</v>
      </c>
      <c r="W1717" s="34">
        <v>8120</v>
      </c>
      <c r="X1717" s="34">
        <v>8140</v>
      </c>
      <c r="Y1717" s="34">
        <v>3143</v>
      </c>
      <c r="Z1717" s="34">
        <v>2107</v>
      </c>
      <c r="AA1717" s="34">
        <v>7801</v>
      </c>
      <c r="AB1717" s="34">
        <v>9377</v>
      </c>
      <c r="AC1717" s="34">
        <v>142</v>
      </c>
      <c r="AD1717" s="34">
        <v>110</v>
      </c>
      <c r="AE1717" s="34">
        <v>0</v>
      </c>
      <c r="AF1717" s="34">
        <v>164</v>
      </c>
      <c r="AG1717" s="34">
        <v>38957</v>
      </c>
      <c r="AH1717" s="34">
        <v>43754</v>
      </c>
      <c r="AI1717" s="34">
        <v>5159</v>
      </c>
      <c r="AJ1717" s="34">
        <v>10253</v>
      </c>
      <c r="AK1717" s="34">
        <v>0</v>
      </c>
      <c r="AL1717" s="34">
        <v>0</v>
      </c>
      <c r="AM1717" s="34">
        <v>2304</v>
      </c>
      <c r="AN1717" s="34">
        <v>2585</v>
      </c>
      <c r="AO1717" s="34">
        <v>3709</v>
      </c>
      <c r="AP1717" s="34">
        <v>8543</v>
      </c>
      <c r="AQ1717" s="34">
        <v>1805</v>
      </c>
      <c r="AR1717" s="34">
        <v>1697</v>
      </c>
      <c r="AS1717" s="34">
        <v>43754</v>
      </c>
      <c r="AT1717" s="34">
        <v>23269</v>
      </c>
      <c r="AU1717" s="34">
        <f t="shared" si="177"/>
        <v>185996</v>
      </c>
      <c r="AV1717" s="34">
        <f t="shared" si="177"/>
        <v>190414</v>
      </c>
      <c r="AW1717" s="83" t="s">
        <v>25</v>
      </c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</row>
    <row r="1718" spans="1:61" ht="15.75">
      <c r="A1718" s="76"/>
      <c r="B1718" s="8">
        <v>2019</v>
      </c>
      <c r="C1718" s="34">
        <v>9667</v>
      </c>
      <c r="D1718" s="34">
        <v>12197</v>
      </c>
      <c r="E1718" s="34">
        <v>40691</v>
      </c>
      <c r="F1718" s="34">
        <v>66077</v>
      </c>
      <c r="G1718" s="34">
        <v>3163</v>
      </c>
      <c r="H1718" s="34">
        <v>2842</v>
      </c>
      <c r="I1718" s="34">
        <v>0</v>
      </c>
      <c r="J1718" s="34">
        <v>0</v>
      </c>
      <c r="K1718" s="34">
        <v>350</v>
      </c>
      <c r="L1718" s="34">
        <v>495</v>
      </c>
      <c r="M1718" s="34">
        <v>68</v>
      </c>
      <c r="N1718" s="34">
        <v>92</v>
      </c>
      <c r="O1718" s="34">
        <v>3290</v>
      </c>
      <c r="P1718" s="34">
        <v>3044</v>
      </c>
      <c r="Q1718" s="34">
        <v>0</v>
      </c>
      <c r="R1718" s="34">
        <v>0</v>
      </c>
      <c r="S1718" s="34">
        <v>1401</v>
      </c>
      <c r="T1718" s="34">
        <v>3746</v>
      </c>
      <c r="U1718" s="34">
        <v>0</v>
      </c>
      <c r="V1718" s="34">
        <v>0</v>
      </c>
      <c r="W1718" s="34">
        <v>8582</v>
      </c>
      <c r="X1718" s="34">
        <v>6726</v>
      </c>
      <c r="Y1718" s="34">
        <v>1113</v>
      </c>
      <c r="Z1718" s="34">
        <v>1078</v>
      </c>
      <c r="AA1718" s="34">
        <v>6239</v>
      </c>
      <c r="AB1718" s="34">
        <v>11368</v>
      </c>
      <c r="AC1718" s="34">
        <v>0</v>
      </c>
      <c r="AD1718" s="34">
        <v>0</v>
      </c>
      <c r="AE1718" s="34">
        <v>0</v>
      </c>
      <c r="AF1718" s="34">
        <v>0</v>
      </c>
      <c r="AG1718" s="34">
        <v>23529</v>
      </c>
      <c r="AH1718" s="34">
        <v>27004</v>
      </c>
      <c r="AI1718" s="34">
        <v>3969</v>
      </c>
      <c r="AJ1718" s="34">
        <v>8372</v>
      </c>
      <c r="AK1718" s="34">
        <v>24</v>
      </c>
      <c r="AL1718" s="34">
        <v>96</v>
      </c>
      <c r="AM1718" s="34">
        <v>2681</v>
      </c>
      <c r="AN1718" s="34">
        <v>3151</v>
      </c>
      <c r="AO1718" s="34">
        <v>2555</v>
      </c>
      <c r="AP1718" s="34">
        <v>6779</v>
      </c>
      <c r="AQ1718" s="34">
        <v>1102</v>
      </c>
      <c r="AR1718" s="34">
        <v>1019</v>
      </c>
      <c r="AS1718" s="34">
        <v>41665</v>
      </c>
      <c r="AT1718" s="34">
        <v>22269</v>
      </c>
      <c r="AU1718" s="34">
        <f t="shared" si="177"/>
        <v>150089</v>
      </c>
      <c r="AV1718" s="34">
        <f t="shared" si="177"/>
        <v>176355</v>
      </c>
      <c r="AW1718" s="84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</row>
    <row r="1719" spans="1:61" ht="15.75">
      <c r="A1719" s="77"/>
      <c r="B1719" s="8">
        <v>2020</v>
      </c>
      <c r="C1719" s="34">
        <v>15513</v>
      </c>
      <c r="D1719" s="34">
        <v>15268</v>
      </c>
      <c r="E1719" s="34">
        <v>47197</v>
      </c>
      <c r="F1719" s="34">
        <v>55825</v>
      </c>
      <c r="G1719" s="34">
        <v>4752</v>
      </c>
      <c r="H1719" s="34">
        <v>3261</v>
      </c>
      <c r="I1719" s="34">
        <v>0</v>
      </c>
      <c r="J1719" s="34">
        <v>0</v>
      </c>
      <c r="K1719" s="34">
        <v>350</v>
      </c>
      <c r="L1719" s="34">
        <v>495</v>
      </c>
      <c r="M1719" s="34">
        <v>0</v>
      </c>
      <c r="N1719" s="34">
        <v>0</v>
      </c>
      <c r="O1719" s="34">
        <v>5848</v>
      </c>
      <c r="P1719" s="34">
        <v>5066</v>
      </c>
      <c r="Q1719" s="34">
        <v>0</v>
      </c>
      <c r="R1719" s="34">
        <v>0</v>
      </c>
      <c r="S1719" s="34">
        <v>452</v>
      </c>
      <c r="T1719" s="34">
        <v>379</v>
      </c>
      <c r="U1719" s="34">
        <v>11</v>
      </c>
      <c r="V1719" s="34">
        <v>8</v>
      </c>
      <c r="W1719" s="34">
        <v>12010</v>
      </c>
      <c r="X1719" s="34">
        <v>9234</v>
      </c>
      <c r="Y1719" s="34">
        <v>1024</v>
      </c>
      <c r="Z1719" s="34">
        <v>831</v>
      </c>
      <c r="AA1719" s="34">
        <v>10311</v>
      </c>
      <c r="AB1719" s="34">
        <v>12387</v>
      </c>
      <c r="AC1719" s="34">
        <v>0</v>
      </c>
      <c r="AD1719" s="34">
        <v>0</v>
      </c>
      <c r="AE1719" s="34">
        <v>0</v>
      </c>
      <c r="AF1719" s="34">
        <v>0</v>
      </c>
      <c r="AG1719" s="34">
        <v>22032</v>
      </c>
      <c r="AH1719" s="34">
        <v>27169</v>
      </c>
      <c r="AI1719" s="34">
        <v>3823</v>
      </c>
      <c r="AJ1719" s="34">
        <v>4909</v>
      </c>
      <c r="AK1719" s="34">
        <v>41</v>
      </c>
      <c r="AL1719" s="34">
        <v>36</v>
      </c>
      <c r="AM1719" s="34">
        <v>3542</v>
      </c>
      <c r="AN1719" s="34">
        <v>2927</v>
      </c>
      <c r="AO1719" s="34">
        <v>6805</v>
      </c>
      <c r="AP1719" s="34">
        <v>15278</v>
      </c>
      <c r="AQ1719" s="34">
        <v>1547</v>
      </c>
      <c r="AR1719" s="34">
        <v>1444</v>
      </c>
      <c r="AS1719" s="34">
        <v>41271</v>
      </c>
      <c r="AT1719" s="34">
        <v>22786</v>
      </c>
      <c r="AU1719" s="34">
        <f t="shared" si="177"/>
        <v>176529</v>
      </c>
      <c r="AV1719" s="34">
        <f t="shared" si="177"/>
        <v>177303</v>
      </c>
      <c r="AW1719" s="85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</row>
    <row r="1720" spans="1:61" ht="15.75">
      <c r="A1720" s="75" t="s">
        <v>26</v>
      </c>
      <c r="B1720" s="8">
        <v>2018</v>
      </c>
      <c r="C1720" s="34">
        <v>821</v>
      </c>
      <c r="D1720" s="34">
        <v>1865</v>
      </c>
      <c r="E1720" s="34">
        <v>578</v>
      </c>
      <c r="F1720" s="34">
        <v>383</v>
      </c>
      <c r="G1720" s="34">
        <v>245</v>
      </c>
      <c r="H1720" s="34">
        <v>89</v>
      </c>
      <c r="I1720" s="34">
        <v>0</v>
      </c>
      <c r="J1720" s="34">
        <v>0</v>
      </c>
      <c r="K1720" s="34">
        <v>0</v>
      </c>
      <c r="L1720" s="34">
        <v>0</v>
      </c>
      <c r="M1720" s="34">
        <v>0</v>
      </c>
      <c r="N1720" s="34">
        <v>0</v>
      </c>
      <c r="O1720" s="34">
        <v>0</v>
      </c>
      <c r="P1720" s="34">
        <v>0</v>
      </c>
      <c r="Q1720" s="34">
        <v>0</v>
      </c>
      <c r="R1720" s="34">
        <v>290</v>
      </c>
      <c r="S1720" s="34">
        <v>0</v>
      </c>
      <c r="T1720" s="34">
        <v>0</v>
      </c>
      <c r="U1720" s="34">
        <v>0</v>
      </c>
      <c r="V1720" s="34">
        <v>0</v>
      </c>
      <c r="W1720" s="34">
        <v>0</v>
      </c>
      <c r="X1720" s="34">
        <v>0</v>
      </c>
      <c r="Y1720" s="34">
        <v>209</v>
      </c>
      <c r="Z1720" s="34">
        <v>240</v>
      </c>
      <c r="AA1720" s="34">
        <v>100</v>
      </c>
      <c r="AB1720" s="34">
        <v>30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517</v>
      </c>
      <c r="AH1720" s="34">
        <v>339</v>
      </c>
      <c r="AI1720" s="34">
        <v>24</v>
      </c>
      <c r="AJ1720" s="34">
        <v>7</v>
      </c>
      <c r="AK1720" s="34">
        <v>2</v>
      </c>
      <c r="AL1720" s="34">
        <v>1</v>
      </c>
      <c r="AM1720" s="34">
        <v>599</v>
      </c>
      <c r="AN1720" s="34">
        <v>883</v>
      </c>
      <c r="AO1720" s="34">
        <v>0</v>
      </c>
      <c r="AP1720" s="34">
        <v>0</v>
      </c>
      <c r="AQ1720" s="34">
        <v>0</v>
      </c>
      <c r="AR1720" s="34">
        <v>0</v>
      </c>
      <c r="AS1720" s="34">
        <v>0</v>
      </c>
      <c r="AT1720" s="34">
        <v>0</v>
      </c>
      <c r="AU1720" s="34">
        <f t="shared" si="177"/>
        <v>3095</v>
      </c>
      <c r="AV1720" s="34">
        <f t="shared" si="177"/>
        <v>4127</v>
      </c>
      <c r="AW1720" s="83" t="s">
        <v>27</v>
      </c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</row>
    <row r="1721" spans="1:61" ht="15.75">
      <c r="A1721" s="76"/>
      <c r="B1721" s="8">
        <v>2019</v>
      </c>
      <c r="C1721" s="34">
        <v>3678</v>
      </c>
      <c r="D1721" s="34">
        <v>4497</v>
      </c>
      <c r="E1721" s="34">
        <v>171</v>
      </c>
      <c r="F1721" s="34">
        <v>142</v>
      </c>
      <c r="G1721" s="34">
        <v>50</v>
      </c>
      <c r="H1721" s="34">
        <v>152</v>
      </c>
      <c r="I1721" s="34">
        <v>0</v>
      </c>
      <c r="J1721" s="34">
        <v>0</v>
      </c>
      <c r="K1721" s="34">
        <v>0</v>
      </c>
      <c r="L1721" s="34">
        <v>0</v>
      </c>
      <c r="M1721" s="34">
        <v>0</v>
      </c>
      <c r="N1721" s="34">
        <v>0</v>
      </c>
      <c r="O1721" s="34">
        <v>0</v>
      </c>
      <c r="P1721" s="34">
        <v>0</v>
      </c>
      <c r="Q1721" s="34">
        <v>719</v>
      </c>
      <c r="R1721" s="34">
        <v>1050</v>
      </c>
      <c r="S1721" s="34">
        <v>0</v>
      </c>
      <c r="T1721" s="34">
        <v>0</v>
      </c>
      <c r="U1721" s="34">
        <v>0</v>
      </c>
      <c r="V1721" s="34">
        <v>0</v>
      </c>
      <c r="W1721" s="34">
        <v>0</v>
      </c>
      <c r="X1721" s="34">
        <v>0</v>
      </c>
      <c r="Y1721" s="34">
        <v>0</v>
      </c>
      <c r="Z1721" s="34">
        <v>0</v>
      </c>
      <c r="AA1721" s="34">
        <v>0</v>
      </c>
      <c r="AB1721" s="34">
        <v>0</v>
      </c>
      <c r="AC1721" s="34">
        <v>0</v>
      </c>
      <c r="AD1721" s="34">
        <v>0</v>
      </c>
      <c r="AE1721" s="34">
        <v>755</v>
      </c>
      <c r="AF1721" s="34">
        <v>322</v>
      </c>
      <c r="AG1721" s="34">
        <v>469</v>
      </c>
      <c r="AH1721" s="34">
        <v>840</v>
      </c>
      <c r="AI1721" s="34">
        <v>35</v>
      </c>
      <c r="AJ1721" s="34">
        <v>110</v>
      </c>
      <c r="AK1721" s="34">
        <v>0</v>
      </c>
      <c r="AL1721" s="34">
        <v>0</v>
      </c>
      <c r="AM1721" s="34">
        <v>1835</v>
      </c>
      <c r="AN1721" s="34">
        <v>0</v>
      </c>
      <c r="AO1721" s="34">
        <v>0</v>
      </c>
      <c r="AP1721" s="34">
        <v>0</v>
      </c>
      <c r="AQ1721" s="34">
        <v>0</v>
      </c>
      <c r="AR1721" s="34">
        <v>0</v>
      </c>
      <c r="AS1721" s="34">
        <v>0</v>
      </c>
      <c r="AT1721" s="34">
        <v>0</v>
      </c>
      <c r="AU1721" s="34">
        <f t="shared" si="177"/>
        <v>7712</v>
      </c>
      <c r="AV1721" s="34">
        <f t="shared" si="177"/>
        <v>7113</v>
      </c>
      <c r="AW1721" s="84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</row>
    <row r="1722" spans="1:61" ht="15.75">
      <c r="A1722" s="77"/>
      <c r="B1722" s="8">
        <v>2020</v>
      </c>
      <c r="C1722" s="34">
        <v>141</v>
      </c>
      <c r="D1722" s="34">
        <v>243</v>
      </c>
      <c r="E1722" s="34">
        <v>322</v>
      </c>
      <c r="F1722" s="34">
        <v>369</v>
      </c>
      <c r="G1722" s="34">
        <v>24</v>
      </c>
      <c r="H1722" s="34">
        <v>9</v>
      </c>
      <c r="I1722" s="34">
        <v>0</v>
      </c>
      <c r="J1722" s="34">
        <v>0</v>
      </c>
      <c r="K1722" s="34">
        <v>0</v>
      </c>
      <c r="L1722" s="34">
        <v>0</v>
      </c>
      <c r="M1722" s="34">
        <v>0</v>
      </c>
      <c r="N1722" s="34">
        <v>0</v>
      </c>
      <c r="O1722" s="34">
        <v>0</v>
      </c>
      <c r="P1722" s="34">
        <v>0</v>
      </c>
      <c r="Q1722" s="34">
        <v>863</v>
      </c>
      <c r="R1722" s="34">
        <v>563</v>
      </c>
      <c r="S1722" s="34">
        <v>0</v>
      </c>
      <c r="T1722" s="34">
        <v>0</v>
      </c>
      <c r="U1722" s="34">
        <v>0</v>
      </c>
      <c r="V1722" s="34">
        <v>0</v>
      </c>
      <c r="W1722" s="34">
        <v>0</v>
      </c>
      <c r="X1722" s="34">
        <v>0</v>
      </c>
      <c r="Y1722" s="34">
        <v>0</v>
      </c>
      <c r="Z1722" s="34">
        <v>0</v>
      </c>
      <c r="AA1722" s="34">
        <v>0</v>
      </c>
      <c r="AB1722" s="34">
        <v>0</v>
      </c>
      <c r="AC1722" s="34">
        <v>0</v>
      </c>
      <c r="AD1722" s="34">
        <v>0</v>
      </c>
      <c r="AE1722" s="34">
        <v>325</v>
      </c>
      <c r="AF1722" s="34">
        <v>406</v>
      </c>
      <c r="AG1722" s="34">
        <v>111</v>
      </c>
      <c r="AH1722" s="34">
        <v>124</v>
      </c>
      <c r="AI1722" s="34">
        <v>0</v>
      </c>
      <c r="AJ1722" s="34">
        <v>0</v>
      </c>
      <c r="AK1722" s="34">
        <v>0</v>
      </c>
      <c r="AL1722" s="34">
        <v>0</v>
      </c>
      <c r="AM1722" s="34">
        <v>552</v>
      </c>
      <c r="AN1722" s="34">
        <v>431</v>
      </c>
      <c r="AO1722" s="34">
        <v>0</v>
      </c>
      <c r="AP1722" s="34">
        <v>0</v>
      </c>
      <c r="AQ1722" s="34">
        <v>0</v>
      </c>
      <c r="AR1722" s="34">
        <v>0</v>
      </c>
      <c r="AS1722" s="34">
        <v>0</v>
      </c>
      <c r="AT1722" s="34">
        <v>0</v>
      </c>
      <c r="AU1722" s="34">
        <f t="shared" si="177"/>
        <v>2338</v>
      </c>
      <c r="AV1722" s="34">
        <f t="shared" si="177"/>
        <v>2145</v>
      </c>
      <c r="AW1722" s="85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</row>
    <row r="1723" spans="1:61" ht="15.75">
      <c r="A1723" s="75" t="s">
        <v>28</v>
      </c>
      <c r="B1723" s="8">
        <v>2018</v>
      </c>
      <c r="C1723" s="34">
        <v>0</v>
      </c>
      <c r="D1723" s="34">
        <v>0</v>
      </c>
      <c r="E1723" s="34">
        <v>0</v>
      </c>
      <c r="F1723" s="34">
        <v>0</v>
      </c>
      <c r="G1723" s="34">
        <v>0</v>
      </c>
      <c r="H1723" s="34">
        <v>0</v>
      </c>
      <c r="I1723" s="34">
        <v>0</v>
      </c>
      <c r="J1723" s="34">
        <v>0</v>
      </c>
      <c r="K1723" s="34">
        <v>0</v>
      </c>
      <c r="L1723" s="34">
        <v>0</v>
      </c>
      <c r="M1723" s="34">
        <v>0</v>
      </c>
      <c r="N1723" s="34">
        <v>0</v>
      </c>
      <c r="O1723" s="34">
        <v>0</v>
      </c>
      <c r="P1723" s="34">
        <v>0</v>
      </c>
      <c r="Q1723" s="34">
        <v>0</v>
      </c>
      <c r="R1723" s="34">
        <v>0</v>
      </c>
      <c r="S1723" s="34">
        <v>0</v>
      </c>
      <c r="T1723" s="34">
        <v>144</v>
      </c>
      <c r="U1723" s="34">
        <v>201</v>
      </c>
      <c r="V1723" s="34">
        <v>5505</v>
      </c>
      <c r="W1723" s="34">
        <v>246</v>
      </c>
      <c r="X1723" s="34">
        <v>1665</v>
      </c>
      <c r="Y1723" s="34">
        <v>58135</v>
      </c>
      <c r="Z1723" s="34">
        <v>4167.6899999999996</v>
      </c>
      <c r="AA1723" s="34">
        <v>43801</v>
      </c>
      <c r="AB1723" s="34">
        <v>3502.58</v>
      </c>
      <c r="AC1723" s="34">
        <v>0</v>
      </c>
      <c r="AD1723" s="34">
        <v>0</v>
      </c>
      <c r="AE1723" s="34">
        <v>0</v>
      </c>
      <c r="AF1723" s="34">
        <v>0</v>
      </c>
      <c r="AG1723" s="34">
        <v>0</v>
      </c>
      <c r="AH1723" s="34">
        <v>0</v>
      </c>
      <c r="AI1723" s="34">
        <v>0</v>
      </c>
      <c r="AJ1723" s="34">
        <v>0</v>
      </c>
      <c r="AK1723" s="34">
        <v>0</v>
      </c>
      <c r="AL1723" s="34">
        <v>0</v>
      </c>
      <c r="AM1723" s="34">
        <v>0</v>
      </c>
      <c r="AN1723" s="34">
        <v>0</v>
      </c>
      <c r="AO1723" s="34">
        <v>0</v>
      </c>
      <c r="AP1723" s="34">
        <v>0</v>
      </c>
      <c r="AQ1723" s="34">
        <v>0</v>
      </c>
      <c r="AR1723" s="34">
        <v>0</v>
      </c>
      <c r="AS1723" s="34">
        <v>0</v>
      </c>
      <c r="AT1723" s="34">
        <v>0</v>
      </c>
      <c r="AU1723" s="34">
        <f t="shared" si="177"/>
        <v>102383</v>
      </c>
      <c r="AV1723" s="34">
        <f t="shared" si="177"/>
        <v>14984.269999999999</v>
      </c>
      <c r="AW1723" s="83" t="s">
        <v>29</v>
      </c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</row>
    <row r="1724" spans="1:61" ht="15.75">
      <c r="A1724" s="76"/>
      <c r="B1724" s="8">
        <v>2019</v>
      </c>
      <c r="C1724" s="34">
        <v>199</v>
      </c>
      <c r="D1724" s="34">
        <v>458</v>
      </c>
      <c r="E1724" s="34">
        <v>2118</v>
      </c>
      <c r="F1724" s="34">
        <v>1528</v>
      </c>
      <c r="G1724" s="34">
        <v>1960</v>
      </c>
      <c r="H1724" s="34">
        <v>838</v>
      </c>
      <c r="I1724" s="34">
        <v>0</v>
      </c>
      <c r="J1724" s="34">
        <v>0</v>
      </c>
      <c r="K1724" s="34">
        <v>0</v>
      </c>
      <c r="L1724" s="34">
        <v>0</v>
      </c>
      <c r="M1724" s="34">
        <v>0</v>
      </c>
      <c r="N1724" s="34">
        <v>0</v>
      </c>
      <c r="O1724" s="34">
        <v>0</v>
      </c>
      <c r="P1724" s="34">
        <v>0</v>
      </c>
      <c r="Q1724" s="34">
        <v>11284</v>
      </c>
      <c r="R1724" s="34">
        <v>9087</v>
      </c>
      <c r="S1724" s="34">
        <v>0</v>
      </c>
      <c r="T1724" s="34">
        <v>0</v>
      </c>
      <c r="U1724" s="34">
        <v>0</v>
      </c>
      <c r="V1724" s="34">
        <v>0</v>
      </c>
      <c r="W1724" s="34">
        <v>0</v>
      </c>
      <c r="X1724" s="34">
        <v>0</v>
      </c>
      <c r="Y1724" s="34">
        <v>0</v>
      </c>
      <c r="Z1724" s="34">
        <v>0</v>
      </c>
      <c r="AA1724" s="34">
        <v>0</v>
      </c>
      <c r="AB1724" s="34">
        <v>0</v>
      </c>
      <c r="AC1724" s="34">
        <v>0</v>
      </c>
      <c r="AD1724" s="34">
        <v>0</v>
      </c>
      <c r="AE1724" s="34">
        <v>5778</v>
      </c>
      <c r="AF1724" s="34">
        <v>2702</v>
      </c>
      <c r="AG1724" s="34">
        <v>7347</v>
      </c>
      <c r="AH1724" s="34">
        <v>4109</v>
      </c>
      <c r="AI1724" s="34">
        <v>4618</v>
      </c>
      <c r="AJ1724" s="34">
        <v>1491</v>
      </c>
      <c r="AK1724" s="34">
        <v>0</v>
      </c>
      <c r="AL1724" s="34">
        <v>0</v>
      </c>
      <c r="AM1724" s="34">
        <v>0</v>
      </c>
      <c r="AN1724" s="34">
        <v>26229</v>
      </c>
      <c r="AO1724" s="34">
        <v>65</v>
      </c>
      <c r="AP1724" s="34">
        <v>140</v>
      </c>
      <c r="AQ1724" s="34">
        <v>0</v>
      </c>
      <c r="AR1724" s="34">
        <v>0</v>
      </c>
      <c r="AS1724" s="34">
        <v>0</v>
      </c>
      <c r="AT1724" s="34">
        <v>0</v>
      </c>
      <c r="AU1724" s="34">
        <f t="shared" si="177"/>
        <v>33369</v>
      </c>
      <c r="AV1724" s="34">
        <f t="shared" si="177"/>
        <v>46582</v>
      </c>
      <c r="AW1724" s="84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</row>
    <row r="1725" spans="1:61" ht="15.75">
      <c r="A1725" s="77"/>
      <c r="B1725" s="8">
        <v>2020</v>
      </c>
      <c r="C1725" s="34">
        <v>4433</v>
      </c>
      <c r="D1725" s="34">
        <v>11031</v>
      </c>
      <c r="E1725" s="34">
        <v>3973</v>
      </c>
      <c r="F1725" s="34">
        <v>4828</v>
      </c>
      <c r="G1725" s="34">
        <v>3283</v>
      </c>
      <c r="H1725" s="34">
        <v>1506</v>
      </c>
      <c r="I1725" s="34">
        <v>164</v>
      </c>
      <c r="J1725" s="34">
        <v>563</v>
      </c>
      <c r="K1725" s="34">
        <v>0</v>
      </c>
      <c r="L1725" s="34">
        <v>0</v>
      </c>
      <c r="M1725" s="34">
        <v>0</v>
      </c>
      <c r="N1725" s="34">
        <v>0</v>
      </c>
      <c r="O1725" s="34">
        <v>0</v>
      </c>
      <c r="P1725" s="34">
        <v>0</v>
      </c>
      <c r="Q1725" s="34">
        <v>43086</v>
      </c>
      <c r="R1725" s="34">
        <v>47542</v>
      </c>
      <c r="S1725" s="34">
        <v>0</v>
      </c>
      <c r="T1725" s="34">
        <v>0</v>
      </c>
      <c r="U1725" s="34">
        <v>0</v>
      </c>
      <c r="V1725" s="34">
        <v>0</v>
      </c>
      <c r="W1725" s="34">
        <v>0</v>
      </c>
      <c r="X1725" s="34">
        <v>0</v>
      </c>
      <c r="Y1725" s="34">
        <v>0</v>
      </c>
      <c r="Z1725" s="34">
        <v>0</v>
      </c>
      <c r="AA1725" s="34">
        <v>0</v>
      </c>
      <c r="AB1725" s="34">
        <v>0</v>
      </c>
      <c r="AC1725" s="34">
        <v>0</v>
      </c>
      <c r="AD1725" s="34">
        <v>0</v>
      </c>
      <c r="AE1725" s="34">
        <v>1920</v>
      </c>
      <c r="AF1725" s="34">
        <v>1332</v>
      </c>
      <c r="AG1725" s="34">
        <v>8634</v>
      </c>
      <c r="AH1725" s="34">
        <v>4426</v>
      </c>
      <c r="AI1725" s="34">
        <v>8917</v>
      </c>
      <c r="AJ1725" s="34">
        <v>4946</v>
      </c>
      <c r="AK1725" s="34">
        <v>0</v>
      </c>
      <c r="AL1725" s="34">
        <v>0</v>
      </c>
      <c r="AM1725" s="34">
        <v>17557</v>
      </c>
      <c r="AN1725" s="34">
        <v>30300</v>
      </c>
      <c r="AO1725" s="34">
        <v>0</v>
      </c>
      <c r="AP1725" s="34">
        <v>0</v>
      </c>
      <c r="AQ1725" s="34">
        <v>0</v>
      </c>
      <c r="AR1725" s="34">
        <v>0</v>
      </c>
      <c r="AS1725" s="34">
        <v>0</v>
      </c>
      <c r="AT1725" s="34">
        <v>0</v>
      </c>
      <c r="AU1725" s="34">
        <f t="shared" si="177"/>
        <v>91967</v>
      </c>
      <c r="AV1725" s="34">
        <f>SUM(D1725,F1725,H1725,J1725,L1725,N1725,P1725,R1725,T1725,V1725,X1725,Z1725,AB1725,AD1725,AF1725,AH1725,AJ1725,AL1725,AN1725,AP1725,AR1725,AT1725)</f>
        <v>106474</v>
      </c>
      <c r="AW1725" s="85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</row>
    <row r="1726" spans="1:61" ht="15.75">
      <c r="A1726" s="75" t="s">
        <v>77</v>
      </c>
      <c r="B1726" s="8">
        <v>2018</v>
      </c>
      <c r="C1726" s="34">
        <v>0</v>
      </c>
      <c r="D1726" s="34">
        <v>0</v>
      </c>
      <c r="E1726" s="34">
        <v>5449</v>
      </c>
      <c r="F1726" s="34">
        <v>5629</v>
      </c>
      <c r="G1726" s="34">
        <v>112</v>
      </c>
      <c r="H1726" s="34">
        <v>320</v>
      </c>
      <c r="I1726" s="34">
        <v>0</v>
      </c>
      <c r="J1726" s="34">
        <v>0</v>
      </c>
      <c r="K1726" s="34">
        <v>0</v>
      </c>
      <c r="L1726" s="34">
        <v>0</v>
      </c>
      <c r="M1726" s="34">
        <v>0</v>
      </c>
      <c r="N1726" s="34">
        <v>0</v>
      </c>
      <c r="O1726" s="34">
        <v>0</v>
      </c>
      <c r="P1726" s="34">
        <v>0</v>
      </c>
      <c r="Q1726" s="34">
        <v>691</v>
      </c>
      <c r="R1726" s="34">
        <v>1578</v>
      </c>
      <c r="S1726" s="34">
        <v>0</v>
      </c>
      <c r="T1726" s="34">
        <v>0</v>
      </c>
      <c r="U1726" s="34">
        <v>0</v>
      </c>
      <c r="V1726" s="34">
        <v>0</v>
      </c>
      <c r="W1726" s="34">
        <v>0</v>
      </c>
      <c r="X1726" s="34">
        <v>0</v>
      </c>
      <c r="Y1726" s="34">
        <v>0</v>
      </c>
      <c r="Z1726" s="34">
        <v>0</v>
      </c>
      <c r="AA1726" s="34">
        <v>77</v>
      </c>
      <c r="AB1726" s="34">
        <v>15</v>
      </c>
      <c r="AC1726" s="34">
        <v>0</v>
      </c>
      <c r="AD1726" s="34">
        <v>0</v>
      </c>
      <c r="AE1726" s="34">
        <v>77</v>
      </c>
      <c r="AF1726" s="34">
        <v>192</v>
      </c>
      <c r="AG1726" s="34">
        <v>144</v>
      </c>
      <c r="AH1726" s="34">
        <v>323</v>
      </c>
      <c r="AI1726" s="34">
        <v>0</v>
      </c>
      <c r="AJ1726" s="34">
        <v>0</v>
      </c>
      <c r="AK1726" s="34">
        <v>0</v>
      </c>
      <c r="AL1726" s="34">
        <v>0</v>
      </c>
      <c r="AM1726" s="34">
        <v>0</v>
      </c>
      <c r="AN1726" s="34">
        <v>0</v>
      </c>
      <c r="AO1726" s="34">
        <v>2</v>
      </c>
      <c r="AP1726" s="34">
        <v>2</v>
      </c>
      <c r="AQ1726" s="34">
        <v>0</v>
      </c>
      <c r="AR1726" s="34">
        <v>0</v>
      </c>
      <c r="AS1726" s="34">
        <v>0</v>
      </c>
      <c r="AT1726" s="34">
        <v>0</v>
      </c>
      <c r="AU1726" s="34">
        <f t="shared" si="177"/>
        <v>6552</v>
      </c>
      <c r="AV1726" s="34">
        <f t="shared" si="177"/>
        <v>8059</v>
      </c>
      <c r="AW1726" s="83" t="s">
        <v>106</v>
      </c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</row>
    <row r="1727" spans="1:61" ht="15.75">
      <c r="A1727" s="76"/>
      <c r="B1727" s="8">
        <v>2019</v>
      </c>
      <c r="C1727" s="34">
        <v>22</v>
      </c>
      <c r="D1727" s="34">
        <v>48</v>
      </c>
      <c r="E1727" s="34">
        <v>3480</v>
      </c>
      <c r="F1727" s="34">
        <v>4882</v>
      </c>
      <c r="G1727" s="34">
        <v>150</v>
      </c>
      <c r="H1727" s="34">
        <v>374</v>
      </c>
      <c r="I1727" s="34">
        <v>0</v>
      </c>
      <c r="J1727" s="34">
        <v>0</v>
      </c>
      <c r="K1727" s="34">
        <v>0</v>
      </c>
      <c r="L1727" s="34">
        <v>0</v>
      </c>
      <c r="M1727" s="34">
        <v>0</v>
      </c>
      <c r="N1727" s="34">
        <v>0</v>
      </c>
      <c r="O1727" s="34">
        <v>0</v>
      </c>
      <c r="P1727" s="34">
        <v>0</v>
      </c>
      <c r="Q1727" s="34">
        <v>1048</v>
      </c>
      <c r="R1727" s="34">
        <v>2163</v>
      </c>
      <c r="S1727" s="34">
        <v>0</v>
      </c>
      <c r="T1727" s="34">
        <v>0</v>
      </c>
      <c r="U1727" s="34">
        <v>0</v>
      </c>
      <c r="V1727" s="34">
        <v>0</v>
      </c>
      <c r="W1727" s="34">
        <v>0</v>
      </c>
      <c r="X1727" s="34">
        <v>0</v>
      </c>
      <c r="Y1727" s="34">
        <v>0</v>
      </c>
      <c r="Z1727" s="34">
        <v>0</v>
      </c>
      <c r="AA1727" s="34">
        <v>0</v>
      </c>
      <c r="AB1727" s="34">
        <v>0</v>
      </c>
      <c r="AC1727" s="34">
        <v>0</v>
      </c>
      <c r="AD1727" s="34">
        <v>0</v>
      </c>
      <c r="AE1727" s="34">
        <v>507</v>
      </c>
      <c r="AF1727" s="34">
        <v>1552</v>
      </c>
      <c r="AG1727" s="34">
        <v>208</v>
      </c>
      <c r="AH1727" s="34">
        <v>416</v>
      </c>
      <c r="AI1727" s="34">
        <v>4</v>
      </c>
      <c r="AJ1727" s="34">
        <v>6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4">
        <v>0</v>
      </c>
      <c r="AQ1727" s="34">
        <v>0</v>
      </c>
      <c r="AR1727" s="34">
        <v>0</v>
      </c>
      <c r="AS1727" s="34">
        <v>0</v>
      </c>
      <c r="AT1727" s="34">
        <v>0</v>
      </c>
      <c r="AU1727" s="34">
        <f t="shared" si="177"/>
        <v>5419</v>
      </c>
      <c r="AV1727" s="34">
        <f t="shared" si="177"/>
        <v>9441</v>
      </c>
      <c r="AW1727" s="84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</row>
    <row r="1728" spans="1:61" ht="15.75">
      <c r="A1728" s="77"/>
      <c r="B1728" s="8">
        <v>2020</v>
      </c>
      <c r="C1728" s="34">
        <v>2</v>
      </c>
      <c r="D1728" s="34">
        <v>6</v>
      </c>
      <c r="E1728" s="34">
        <v>11764</v>
      </c>
      <c r="F1728" s="34">
        <v>5610</v>
      </c>
      <c r="G1728" s="34">
        <v>149</v>
      </c>
      <c r="H1728" s="34">
        <v>396</v>
      </c>
      <c r="I1728" s="34">
        <v>0</v>
      </c>
      <c r="J1728" s="34">
        <v>0</v>
      </c>
      <c r="K1728" s="34">
        <v>0</v>
      </c>
      <c r="L1728" s="34">
        <v>0</v>
      </c>
      <c r="M1728" s="34">
        <v>0</v>
      </c>
      <c r="N1728" s="34">
        <v>0</v>
      </c>
      <c r="O1728" s="34">
        <v>0</v>
      </c>
      <c r="P1728" s="34">
        <v>0</v>
      </c>
      <c r="Q1728" s="34">
        <v>1778</v>
      </c>
      <c r="R1728" s="34">
        <v>3581</v>
      </c>
      <c r="S1728" s="34">
        <v>0</v>
      </c>
      <c r="T1728" s="34">
        <v>0</v>
      </c>
      <c r="U1728" s="34">
        <v>0</v>
      </c>
      <c r="V1728" s="34">
        <v>0</v>
      </c>
      <c r="W1728" s="34">
        <v>0</v>
      </c>
      <c r="X1728" s="34">
        <v>0</v>
      </c>
      <c r="Y1728" s="34">
        <v>0</v>
      </c>
      <c r="Z1728" s="34">
        <v>0</v>
      </c>
      <c r="AA1728" s="34">
        <v>0</v>
      </c>
      <c r="AB1728" s="34">
        <v>0</v>
      </c>
      <c r="AC1728" s="34">
        <v>0</v>
      </c>
      <c r="AD1728" s="34">
        <v>0</v>
      </c>
      <c r="AE1728" s="34">
        <v>137</v>
      </c>
      <c r="AF1728" s="34">
        <v>339</v>
      </c>
      <c r="AG1728" s="34">
        <v>212</v>
      </c>
      <c r="AH1728" s="34">
        <v>503</v>
      </c>
      <c r="AI1728" s="34">
        <v>6</v>
      </c>
      <c r="AJ1728" s="34">
        <v>8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4">
        <v>0</v>
      </c>
      <c r="AQ1728" s="34">
        <v>0</v>
      </c>
      <c r="AR1728" s="34">
        <v>0</v>
      </c>
      <c r="AS1728" s="34">
        <v>0</v>
      </c>
      <c r="AT1728" s="34">
        <v>0</v>
      </c>
      <c r="AU1728" s="34">
        <f t="shared" si="177"/>
        <v>14048</v>
      </c>
      <c r="AV1728" s="34">
        <f t="shared" si="177"/>
        <v>10443</v>
      </c>
      <c r="AW1728" s="85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</row>
    <row r="1729" spans="1:61" ht="15.75">
      <c r="A1729" s="75" t="s">
        <v>32</v>
      </c>
      <c r="B1729" s="8">
        <v>2018</v>
      </c>
      <c r="C1729" s="34">
        <v>2951</v>
      </c>
      <c r="D1729" s="34">
        <v>1774</v>
      </c>
      <c r="E1729" s="34">
        <v>89041</v>
      </c>
      <c r="F1729" s="34">
        <v>29101</v>
      </c>
      <c r="G1729" s="34">
        <v>180</v>
      </c>
      <c r="H1729" s="34">
        <v>180</v>
      </c>
      <c r="I1729" s="34">
        <v>0</v>
      </c>
      <c r="J1729" s="34">
        <v>0</v>
      </c>
      <c r="K1729" s="34">
        <v>0</v>
      </c>
      <c r="L1729" s="34">
        <v>0</v>
      </c>
      <c r="M1729" s="34">
        <v>0</v>
      </c>
      <c r="N1729" s="34">
        <v>0</v>
      </c>
      <c r="O1729" s="34">
        <v>0</v>
      </c>
      <c r="P1729" s="34">
        <v>0</v>
      </c>
      <c r="Q1729" s="34">
        <v>40</v>
      </c>
      <c r="R1729" s="34">
        <v>18</v>
      </c>
      <c r="S1729" s="34">
        <v>0</v>
      </c>
      <c r="T1729" s="34">
        <v>0</v>
      </c>
      <c r="U1729" s="34">
        <v>0</v>
      </c>
      <c r="V1729" s="34">
        <v>0</v>
      </c>
      <c r="W1729" s="34">
        <v>0</v>
      </c>
      <c r="X1729" s="34">
        <v>0</v>
      </c>
      <c r="Y1729" s="34">
        <v>0</v>
      </c>
      <c r="Z1729" s="34">
        <v>0</v>
      </c>
      <c r="AA1729" s="34">
        <v>0</v>
      </c>
      <c r="AB1729" s="34">
        <v>0</v>
      </c>
      <c r="AC1729" s="34">
        <v>0</v>
      </c>
      <c r="AD1729" s="34">
        <v>0</v>
      </c>
      <c r="AE1729" s="34">
        <v>149</v>
      </c>
      <c r="AF1729" s="34">
        <v>103</v>
      </c>
      <c r="AG1729" s="34">
        <v>0</v>
      </c>
      <c r="AH1729" s="34">
        <v>0</v>
      </c>
      <c r="AI1729" s="34">
        <v>1910</v>
      </c>
      <c r="AJ1729" s="34">
        <v>1070</v>
      </c>
      <c r="AK1729" s="34">
        <v>0</v>
      </c>
      <c r="AL1729" s="34">
        <v>0</v>
      </c>
      <c r="AM1729" s="34">
        <v>3111</v>
      </c>
      <c r="AN1729" s="34">
        <v>2711</v>
      </c>
      <c r="AO1729" s="34">
        <v>595</v>
      </c>
      <c r="AP1729" s="34">
        <v>189</v>
      </c>
      <c r="AQ1729" s="34">
        <v>0</v>
      </c>
      <c r="AR1729" s="34">
        <v>0</v>
      </c>
      <c r="AS1729" s="34">
        <v>0</v>
      </c>
      <c r="AT1729" s="34">
        <v>0</v>
      </c>
      <c r="AU1729" s="34">
        <f t="shared" si="177"/>
        <v>97977</v>
      </c>
      <c r="AV1729" s="34">
        <f t="shared" si="177"/>
        <v>35146</v>
      </c>
      <c r="AW1729" s="83" t="s">
        <v>33</v>
      </c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</row>
    <row r="1730" spans="1:61" ht="15.75">
      <c r="A1730" s="76"/>
      <c r="B1730" s="8">
        <v>2019</v>
      </c>
      <c r="C1730" s="34">
        <v>4062</v>
      </c>
      <c r="D1730" s="34">
        <v>2516</v>
      </c>
      <c r="E1730" s="34">
        <v>532610</v>
      </c>
      <c r="F1730" s="34">
        <v>300877</v>
      </c>
      <c r="G1730" s="34">
        <v>136</v>
      </c>
      <c r="H1730" s="34">
        <v>136</v>
      </c>
      <c r="I1730" s="34">
        <v>0</v>
      </c>
      <c r="J1730" s="34">
        <v>0</v>
      </c>
      <c r="K1730" s="34">
        <v>0</v>
      </c>
      <c r="L1730" s="34">
        <v>0</v>
      </c>
      <c r="M1730" s="34">
        <v>0</v>
      </c>
      <c r="N1730" s="34">
        <v>0</v>
      </c>
      <c r="O1730" s="34">
        <v>0</v>
      </c>
      <c r="P1730" s="34">
        <v>0</v>
      </c>
      <c r="Q1730" s="34">
        <v>0</v>
      </c>
      <c r="R1730" s="34">
        <v>0</v>
      </c>
      <c r="S1730" s="34">
        <v>0</v>
      </c>
      <c r="T1730" s="34">
        <v>0</v>
      </c>
      <c r="U1730" s="34">
        <v>0</v>
      </c>
      <c r="V1730" s="34">
        <v>0</v>
      </c>
      <c r="W1730" s="34">
        <v>0</v>
      </c>
      <c r="X1730" s="34">
        <v>0</v>
      </c>
      <c r="Y1730" s="34">
        <v>0</v>
      </c>
      <c r="Z1730" s="34">
        <v>0</v>
      </c>
      <c r="AA1730" s="34">
        <v>0</v>
      </c>
      <c r="AB1730" s="34">
        <v>0</v>
      </c>
      <c r="AC1730" s="34">
        <v>0</v>
      </c>
      <c r="AD1730" s="34">
        <v>0</v>
      </c>
      <c r="AE1730" s="34">
        <v>235</v>
      </c>
      <c r="AF1730" s="34">
        <v>32</v>
      </c>
      <c r="AG1730" s="34">
        <v>0</v>
      </c>
      <c r="AH1730" s="34">
        <v>0</v>
      </c>
      <c r="AI1730" s="34">
        <v>1901</v>
      </c>
      <c r="AJ1730" s="34">
        <v>1020</v>
      </c>
      <c r="AK1730" s="34">
        <v>0</v>
      </c>
      <c r="AL1730" s="34">
        <v>0</v>
      </c>
      <c r="AM1730" s="34">
        <v>125</v>
      </c>
      <c r="AN1730" s="34">
        <v>4338</v>
      </c>
      <c r="AO1730" s="34">
        <v>130</v>
      </c>
      <c r="AP1730" s="34">
        <v>39</v>
      </c>
      <c r="AQ1730" s="34">
        <v>0</v>
      </c>
      <c r="AR1730" s="34">
        <v>0</v>
      </c>
      <c r="AS1730" s="34">
        <v>0</v>
      </c>
      <c r="AT1730" s="34">
        <v>0</v>
      </c>
      <c r="AU1730" s="34">
        <f t="shared" si="177"/>
        <v>539199</v>
      </c>
      <c r="AV1730" s="34">
        <f t="shared" si="177"/>
        <v>308958</v>
      </c>
      <c r="AW1730" s="84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</row>
    <row r="1731" spans="1:61" ht="15.75">
      <c r="A1731" s="77"/>
      <c r="B1731" s="8">
        <v>2020</v>
      </c>
      <c r="C1731" s="34">
        <v>3225</v>
      </c>
      <c r="D1731" s="34">
        <v>2053</v>
      </c>
      <c r="E1731" s="34">
        <v>26972</v>
      </c>
      <c r="F1731" s="34">
        <v>8564</v>
      </c>
      <c r="G1731" s="34">
        <v>87</v>
      </c>
      <c r="H1731" s="34">
        <v>111</v>
      </c>
      <c r="I1731" s="34">
        <v>0</v>
      </c>
      <c r="J1731" s="34">
        <v>0</v>
      </c>
      <c r="K1731" s="34">
        <v>0</v>
      </c>
      <c r="L1731" s="34">
        <v>0</v>
      </c>
      <c r="M1731" s="34">
        <v>0</v>
      </c>
      <c r="N1731" s="34">
        <v>0</v>
      </c>
      <c r="O1731" s="34">
        <v>0</v>
      </c>
      <c r="P1731" s="34">
        <v>0</v>
      </c>
      <c r="Q1731" s="34">
        <v>0</v>
      </c>
      <c r="R1731" s="34">
        <v>0</v>
      </c>
      <c r="S1731" s="34">
        <v>0</v>
      </c>
      <c r="T1731" s="34">
        <v>0</v>
      </c>
      <c r="U1731" s="34">
        <v>0</v>
      </c>
      <c r="V1731" s="34">
        <v>0</v>
      </c>
      <c r="W1731" s="34">
        <v>0</v>
      </c>
      <c r="X1731" s="34">
        <v>0</v>
      </c>
      <c r="Y1731" s="34">
        <v>0</v>
      </c>
      <c r="Z1731" s="34">
        <v>0</v>
      </c>
      <c r="AA1731" s="34">
        <v>0</v>
      </c>
      <c r="AB1731" s="34">
        <v>0</v>
      </c>
      <c r="AC1731" s="34">
        <v>0</v>
      </c>
      <c r="AD1731" s="34">
        <v>0</v>
      </c>
      <c r="AE1731" s="34">
        <v>435</v>
      </c>
      <c r="AF1731" s="34">
        <v>181</v>
      </c>
      <c r="AG1731" s="34">
        <v>0</v>
      </c>
      <c r="AH1731" s="34">
        <v>0</v>
      </c>
      <c r="AI1731" s="34">
        <v>1907</v>
      </c>
      <c r="AJ1731" s="34">
        <v>902</v>
      </c>
      <c r="AK1731" s="34">
        <v>0</v>
      </c>
      <c r="AL1731" s="34">
        <v>0</v>
      </c>
      <c r="AM1731" s="34">
        <v>457</v>
      </c>
      <c r="AN1731" s="34">
        <v>1308</v>
      </c>
      <c r="AO1731" s="34">
        <v>108</v>
      </c>
      <c r="AP1731" s="34">
        <v>31</v>
      </c>
      <c r="AQ1731" s="34">
        <v>0</v>
      </c>
      <c r="AR1731" s="34">
        <v>0</v>
      </c>
      <c r="AS1731" s="34">
        <v>0</v>
      </c>
      <c r="AT1731" s="34">
        <v>0</v>
      </c>
      <c r="AU1731" s="34">
        <f t="shared" si="177"/>
        <v>33191</v>
      </c>
      <c r="AV1731" s="34">
        <f t="shared" si="177"/>
        <v>13150</v>
      </c>
      <c r="AW1731" s="85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</row>
    <row r="1732" spans="1:61" ht="15.75">
      <c r="A1732" s="75" t="s">
        <v>79</v>
      </c>
      <c r="B1732" s="8">
        <v>2018</v>
      </c>
      <c r="C1732" s="34">
        <v>388</v>
      </c>
      <c r="D1732" s="34">
        <v>284</v>
      </c>
      <c r="E1732" s="34">
        <v>7848</v>
      </c>
      <c r="F1732" s="34">
        <v>3393</v>
      </c>
      <c r="G1732" s="34">
        <v>1331</v>
      </c>
      <c r="H1732" s="34">
        <v>964</v>
      </c>
      <c r="I1732" s="34">
        <v>0</v>
      </c>
      <c r="J1732" s="34">
        <v>0</v>
      </c>
      <c r="K1732" s="34">
        <v>0</v>
      </c>
      <c r="L1732" s="34">
        <v>0</v>
      </c>
      <c r="M1732" s="34">
        <v>0</v>
      </c>
      <c r="N1732" s="34">
        <v>0</v>
      </c>
      <c r="O1732" s="34">
        <v>0</v>
      </c>
      <c r="P1732" s="34">
        <v>0</v>
      </c>
      <c r="Q1732" s="34">
        <v>1260</v>
      </c>
      <c r="R1732" s="34">
        <v>960</v>
      </c>
      <c r="S1732" s="34">
        <v>0</v>
      </c>
      <c r="T1732" s="34">
        <v>0</v>
      </c>
      <c r="U1732" s="34">
        <v>0</v>
      </c>
      <c r="V1732" s="34">
        <v>0</v>
      </c>
      <c r="W1732" s="34">
        <v>2654</v>
      </c>
      <c r="X1732" s="34">
        <v>3369</v>
      </c>
      <c r="Y1732" s="34">
        <v>330</v>
      </c>
      <c r="Z1732" s="34">
        <v>325</v>
      </c>
      <c r="AA1732" s="34">
        <v>0</v>
      </c>
      <c r="AB1732" s="34">
        <v>325</v>
      </c>
      <c r="AC1732" s="34">
        <v>0</v>
      </c>
      <c r="AD1732" s="34">
        <v>0</v>
      </c>
      <c r="AE1732" s="34">
        <v>9475</v>
      </c>
      <c r="AF1732" s="34">
        <v>12178</v>
      </c>
      <c r="AG1732" s="34">
        <v>579</v>
      </c>
      <c r="AH1732" s="34">
        <v>513</v>
      </c>
      <c r="AI1732" s="34">
        <v>72</v>
      </c>
      <c r="AJ1732" s="34">
        <v>50</v>
      </c>
      <c r="AK1732" s="34">
        <v>0</v>
      </c>
      <c r="AL1732" s="34">
        <v>0</v>
      </c>
      <c r="AM1732" s="34">
        <v>120</v>
      </c>
      <c r="AN1732" s="34">
        <v>63</v>
      </c>
      <c r="AO1732" s="34">
        <v>0</v>
      </c>
      <c r="AP1732" s="34">
        <v>0</v>
      </c>
      <c r="AQ1732" s="34">
        <v>0</v>
      </c>
      <c r="AR1732" s="34">
        <v>0</v>
      </c>
      <c r="AS1732" s="34">
        <v>524</v>
      </c>
      <c r="AT1732" s="34">
        <v>681</v>
      </c>
      <c r="AU1732" s="34">
        <f t="shared" si="177"/>
        <v>24581</v>
      </c>
      <c r="AV1732" s="34">
        <f t="shared" si="177"/>
        <v>23105</v>
      </c>
      <c r="AW1732" s="83" t="s">
        <v>35</v>
      </c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</row>
    <row r="1733" spans="1:61" ht="15.75">
      <c r="A1733" s="76"/>
      <c r="B1733" s="8">
        <v>2019</v>
      </c>
      <c r="C1733" s="34">
        <v>1036.047</v>
      </c>
      <c r="D1733" s="34">
        <v>672.58701298701294</v>
      </c>
      <c r="E1733" s="34">
        <v>2771.7109999999998</v>
      </c>
      <c r="F1733" s="34">
        <v>1592.0805194805193</v>
      </c>
      <c r="G1733" s="34">
        <v>10.494</v>
      </c>
      <c r="H1733" s="34">
        <v>17.205194805194804</v>
      </c>
      <c r="I1733" s="34">
        <v>0</v>
      </c>
      <c r="J1733" s="34">
        <v>0</v>
      </c>
      <c r="K1733" s="34">
        <v>0</v>
      </c>
      <c r="L1733" s="34">
        <v>0</v>
      </c>
      <c r="M1733" s="34">
        <v>0</v>
      </c>
      <c r="N1733" s="34">
        <v>0</v>
      </c>
      <c r="O1733" s="34">
        <v>0</v>
      </c>
      <c r="P1733" s="34">
        <v>0</v>
      </c>
      <c r="Q1733" s="34">
        <v>90.656999999999996</v>
      </c>
      <c r="R1733" s="34">
        <v>49.38961038961039</v>
      </c>
      <c r="S1733" s="34">
        <v>0</v>
      </c>
      <c r="T1733" s="34">
        <v>0</v>
      </c>
      <c r="U1733" s="34">
        <v>0</v>
      </c>
      <c r="V1733" s="34">
        <v>0</v>
      </c>
      <c r="W1733" s="34">
        <v>3735.8</v>
      </c>
      <c r="X1733" s="34">
        <v>4863.3272727272733</v>
      </c>
      <c r="Y1733" s="34">
        <v>0</v>
      </c>
      <c r="Z1733" s="34">
        <v>0</v>
      </c>
      <c r="AA1733" s="34">
        <v>0</v>
      </c>
      <c r="AB1733" s="34">
        <v>0</v>
      </c>
      <c r="AC1733" s="34">
        <v>0</v>
      </c>
      <c r="AD1733" s="34">
        <v>0</v>
      </c>
      <c r="AE1733" s="34">
        <v>2788.451</v>
      </c>
      <c r="AF1733" s="34">
        <v>8527.4285714285688</v>
      </c>
      <c r="AG1733" s="34">
        <v>50.758000000000003</v>
      </c>
      <c r="AH1733" s="34">
        <v>55.316883116883112</v>
      </c>
      <c r="AI1733" s="34">
        <v>0</v>
      </c>
      <c r="AJ1733" s="34">
        <v>0</v>
      </c>
      <c r="AK1733" s="34">
        <v>16</v>
      </c>
      <c r="AL1733" s="34">
        <v>16.527272727272727</v>
      </c>
      <c r="AM1733" s="34">
        <v>19.600000000000001</v>
      </c>
      <c r="AN1733" s="34">
        <v>16.7012987012987</v>
      </c>
      <c r="AO1733" s="34">
        <v>8.7999999999999995E-2</v>
      </c>
      <c r="AP1733" s="34">
        <v>0.64935064935064923</v>
      </c>
      <c r="AQ1733" s="34">
        <v>0</v>
      </c>
      <c r="AR1733" s="34">
        <v>0</v>
      </c>
      <c r="AS1733" s="34">
        <v>55.966000000000001</v>
      </c>
      <c r="AT1733" s="34">
        <v>59.779220779220779</v>
      </c>
      <c r="AU1733" s="34">
        <f t="shared" si="177"/>
        <v>10575.572</v>
      </c>
      <c r="AV1733" s="34">
        <f t="shared" si="177"/>
        <v>15870.992207792206</v>
      </c>
      <c r="AW1733" s="84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</row>
    <row r="1734" spans="1:61" ht="15.75">
      <c r="A1734" s="77"/>
      <c r="B1734" s="8">
        <v>2020</v>
      </c>
      <c r="C1734" s="34">
        <v>615</v>
      </c>
      <c r="D1734" s="34">
        <v>504</v>
      </c>
      <c r="E1734" s="34">
        <v>3084</v>
      </c>
      <c r="F1734" s="34">
        <v>1491</v>
      </c>
      <c r="G1734" s="34">
        <v>135</v>
      </c>
      <c r="H1734" s="34">
        <v>105</v>
      </c>
      <c r="I1734" s="34">
        <v>0</v>
      </c>
      <c r="J1734" s="34">
        <v>0</v>
      </c>
      <c r="K1734" s="34">
        <v>0</v>
      </c>
      <c r="L1734" s="34">
        <v>0</v>
      </c>
      <c r="M1734" s="34">
        <v>0</v>
      </c>
      <c r="N1734" s="34">
        <v>0</v>
      </c>
      <c r="O1734" s="34">
        <v>0</v>
      </c>
      <c r="P1734" s="34">
        <v>0</v>
      </c>
      <c r="Q1734" s="34">
        <v>47</v>
      </c>
      <c r="R1734" s="34">
        <v>43</v>
      </c>
      <c r="S1734" s="34">
        <v>0</v>
      </c>
      <c r="T1734" s="34">
        <v>0</v>
      </c>
      <c r="U1734" s="34">
        <v>0</v>
      </c>
      <c r="V1734" s="34">
        <v>0</v>
      </c>
      <c r="W1734" s="34">
        <v>0</v>
      </c>
      <c r="X1734" s="34">
        <v>0</v>
      </c>
      <c r="Y1734" s="34">
        <v>0</v>
      </c>
      <c r="Z1734" s="34">
        <v>0</v>
      </c>
      <c r="AA1734" s="34">
        <v>0</v>
      </c>
      <c r="AB1734" s="34">
        <v>0</v>
      </c>
      <c r="AC1734" s="34">
        <v>0</v>
      </c>
      <c r="AD1734" s="34">
        <v>0</v>
      </c>
      <c r="AE1734" s="34">
        <v>2971</v>
      </c>
      <c r="AF1734" s="34">
        <v>8913</v>
      </c>
      <c r="AG1734" s="34">
        <v>103</v>
      </c>
      <c r="AH1734" s="34">
        <v>136</v>
      </c>
      <c r="AI1734" s="34">
        <v>0</v>
      </c>
      <c r="AJ1734" s="34">
        <v>0</v>
      </c>
      <c r="AK1734" s="34">
        <v>0</v>
      </c>
      <c r="AL1734" s="34">
        <v>0</v>
      </c>
      <c r="AM1734" s="34">
        <v>0</v>
      </c>
      <c r="AN1734" s="34">
        <v>0</v>
      </c>
      <c r="AO1734" s="34">
        <v>0</v>
      </c>
      <c r="AP1734" s="34">
        <v>0</v>
      </c>
      <c r="AQ1734" s="34">
        <v>0</v>
      </c>
      <c r="AR1734" s="34">
        <v>0</v>
      </c>
      <c r="AS1734" s="34">
        <v>0</v>
      </c>
      <c r="AT1734" s="34">
        <v>0</v>
      </c>
      <c r="AU1734" s="34">
        <f t="shared" si="177"/>
        <v>6955</v>
      </c>
      <c r="AV1734" s="34">
        <f t="shared" si="177"/>
        <v>11192</v>
      </c>
      <c r="AW1734" s="85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</row>
    <row r="1735" spans="1:61" ht="15.75">
      <c r="A1735" s="75" t="s">
        <v>36</v>
      </c>
      <c r="B1735" s="8">
        <v>2018</v>
      </c>
      <c r="C1735" s="34">
        <v>0</v>
      </c>
      <c r="D1735" s="34">
        <v>1410</v>
      </c>
      <c r="E1735" s="34">
        <v>0</v>
      </c>
      <c r="F1735" s="34">
        <v>6906</v>
      </c>
      <c r="G1735" s="34">
        <v>0</v>
      </c>
      <c r="H1735" s="34">
        <v>16</v>
      </c>
      <c r="I1735" s="34">
        <v>0</v>
      </c>
      <c r="J1735" s="34">
        <v>0</v>
      </c>
      <c r="K1735" s="34">
        <v>0</v>
      </c>
      <c r="L1735" s="34">
        <v>0</v>
      </c>
      <c r="M1735" s="34">
        <v>0</v>
      </c>
      <c r="N1735" s="34">
        <v>0</v>
      </c>
      <c r="O1735" s="34">
        <v>0</v>
      </c>
      <c r="P1735" s="34">
        <v>0</v>
      </c>
      <c r="Q1735" s="34">
        <v>0</v>
      </c>
      <c r="R1735" s="34">
        <v>122</v>
      </c>
      <c r="S1735" s="34">
        <v>0</v>
      </c>
      <c r="T1735" s="34">
        <v>0</v>
      </c>
      <c r="U1735" s="34">
        <v>0</v>
      </c>
      <c r="V1735" s="34">
        <v>0</v>
      </c>
      <c r="W1735" s="34">
        <v>0</v>
      </c>
      <c r="X1735" s="34">
        <v>0</v>
      </c>
      <c r="Y1735" s="34">
        <v>0</v>
      </c>
      <c r="Z1735" s="34">
        <v>0</v>
      </c>
      <c r="AA1735" s="34">
        <v>0</v>
      </c>
      <c r="AB1735" s="34">
        <v>17</v>
      </c>
      <c r="AC1735" s="34">
        <v>0</v>
      </c>
      <c r="AD1735" s="34">
        <v>0</v>
      </c>
      <c r="AE1735" s="34">
        <v>0</v>
      </c>
      <c r="AF1735" s="34">
        <v>812</v>
      </c>
      <c r="AG1735" s="34">
        <v>0</v>
      </c>
      <c r="AH1735" s="34">
        <v>460</v>
      </c>
      <c r="AI1735" s="34">
        <v>0</v>
      </c>
      <c r="AJ1735" s="34">
        <v>348</v>
      </c>
      <c r="AK1735" s="34">
        <v>0</v>
      </c>
      <c r="AL1735" s="34">
        <v>0</v>
      </c>
      <c r="AM1735" s="34">
        <v>0</v>
      </c>
      <c r="AN1735" s="34">
        <v>0</v>
      </c>
      <c r="AO1735" s="34">
        <v>0</v>
      </c>
      <c r="AP1735" s="34">
        <v>347</v>
      </c>
      <c r="AQ1735" s="34">
        <v>0</v>
      </c>
      <c r="AR1735" s="34">
        <v>0</v>
      </c>
      <c r="AS1735" s="34">
        <v>0</v>
      </c>
      <c r="AT1735" s="34">
        <v>0</v>
      </c>
      <c r="AU1735" s="34">
        <f t="shared" si="177"/>
        <v>0</v>
      </c>
      <c r="AV1735" s="34">
        <f t="shared" si="177"/>
        <v>10438</v>
      </c>
      <c r="AW1735" s="83" t="s">
        <v>37</v>
      </c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</row>
    <row r="1736" spans="1:61" ht="15.75">
      <c r="A1736" s="76"/>
      <c r="B1736" s="8">
        <v>2019</v>
      </c>
      <c r="C1736" s="34">
        <v>1470</v>
      </c>
      <c r="D1736" s="34">
        <v>788</v>
      </c>
      <c r="E1736" s="34">
        <v>1508</v>
      </c>
      <c r="F1736" s="34">
        <v>9030</v>
      </c>
      <c r="G1736" s="34">
        <v>111</v>
      </c>
      <c r="H1736" s="34">
        <v>6</v>
      </c>
      <c r="I1736" s="34">
        <v>0</v>
      </c>
      <c r="J1736" s="34">
        <v>0</v>
      </c>
      <c r="K1736" s="34">
        <v>0</v>
      </c>
      <c r="L1736" s="34">
        <v>0</v>
      </c>
      <c r="M1736" s="34">
        <v>0</v>
      </c>
      <c r="N1736" s="34">
        <v>0</v>
      </c>
      <c r="O1736" s="34">
        <v>0</v>
      </c>
      <c r="P1736" s="34">
        <v>0</v>
      </c>
      <c r="Q1736" s="34">
        <v>11</v>
      </c>
      <c r="R1736" s="34">
        <v>40</v>
      </c>
      <c r="S1736" s="34">
        <v>0</v>
      </c>
      <c r="T1736" s="34">
        <v>0</v>
      </c>
      <c r="U1736" s="34">
        <v>0</v>
      </c>
      <c r="V1736" s="34">
        <v>0</v>
      </c>
      <c r="W1736" s="34">
        <v>0</v>
      </c>
      <c r="X1736" s="34">
        <v>0</v>
      </c>
      <c r="Y1736" s="34">
        <v>0</v>
      </c>
      <c r="Z1736" s="34">
        <v>0</v>
      </c>
      <c r="AA1736" s="34">
        <v>0</v>
      </c>
      <c r="AB1736" s="34">
        <v>26</v>
      </c>
      <c r="AC1736" s="34">
        <v>0</v>
      </c>
      <c r="AD1736" s="34">
        <v>0</v>
      </c>
      <c r="AE1736" s="34">
        <v>67</v>
      </c>
      <c r="AF1736" s="34">
        <v>2080</v>
      </c>
      <c r="AG1736" s="34">
        <v>78</v>
      </c>
      <c r="AH1736" s="34">
        <v>287</v>
      </c>
      <c r="AI1736" s="34">
        <v>41</v>
      </c>
      <c r="AJ1736" s="34">
        <v>344</v>
      </c>
      <c r="AK1736" s="34">
        <v>0</v>
      </c>
      <c r="AL1736" s="34">
        <v>0</v>
      </c>
      <c r="AM1736" s="34">
        <v>0</v>
      </c>
      <c r="AN1736" s="34">
        <v>0</v>
      </c>
      <c r="AO1736" s="34">
        <v>72</v>
      </c>
      <c r="AP1736" s="34">
        <v>522</v>
      </c>
      <c r="AQ1736" s="34">
        <v>0</v>
      </c>
      <c r="AR1736" s="34">
        <v>0</v>
      </c>
      <c r="AS1736" s="34">
        <v>0</v>
      </c>
      <c r="AT1736" s="34">
        <v>0</v>
      </c>
      <c r="AU1736" s="34">
        <f t="shared" si="177"/>
        <v>3358</v>
      </c>
      <c r="AV1736" s="34">
        <f t="shared" si="177"/>
        <v>13123</v>
      </c>
      <c r="AW1736" s="84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</row>
    <row r="1737" spans="1:61" ht="15.75">
      <c r="A1737" s="77"/>
      <c r="B1737" s="8">
        <v>2020</v>
      </c>
      <c r="C1737" s="34">
        <v>868</v>
      </c>
      <c r="D1737" s="34">
        <v>1586</v>
      </c>
      <c r="E1737" s="34">
        <v>859</v>
      </c>
      <c r="F1737" s="34">
        <v>3104</v>
      </c>
      <c r="G1737" s="34">
        <v>3</v>
      </c>
      <c r="H1737" s="34">
        <v>29</v>
      </c>
      <c r="I1737" s="34">
        <v>0</v>
      </c>
      <c r="J1737" s="34">
        <v>0</v>
      </c>
      <c r="K1737" s="34">
        <v>0</v>
      </c>
      <c r="L1737" s="34">
        <v>0</v>
      </c>
      <c r="M1737" s="34">
        <v>0</v>
      </c>
      <c r="N1737" s="34">
        <v>0</v>
      </c>
      <c r="O1737" s="34">
        <v>0</v>
      </c>
      <c r="P1737" s="34">
        <v>0</v>
      </c>
      <c r="Q1737" s="34">
        <v>98</v>
      </c>
      <c r="R1737" s="34">
        <v>110</v>
      </c>
      <c r="S1737" s="34">
        <v>0</v>
      </c>
      <c r="T1737" s="34">
        <v>0</v>
      </c>
      <c r="U1737" s="34">
        <v>0</v>
      </c>
      <c r="V1737" s="34">
        <v>0</v>
      </c>
      <c r="W1737" s="34">
        <v>0</v>
      </c>
      <c r="X1737" s="34">
        <v>0</v>
      </c>
      <c r="Y1737" s="34">
        <v>0</v>
      </c>
      <c r="Z1737" s="34">
        <v>0</v>
      </c>
      <c r="AA1737" s="34">
        <v>1</v>
      </c>
      <c r="AB1737" s="34">
        <v>5</v>
      </c>
      <c r="AC1737" s="34">
        <v>0</v>
      </c>
      <c r="AD1737" s="34">
        <v>0</v>
      </c>
      <c r="AE1737" s="34">
        <v>252</v>
      </c>
      <c r="AF1737" s="34">
        <v>919</v>
      </c>
      <c r="AG1737" s="34">
        <v>82</v>
      </c>
      <c r="AH1737" s="34">
        <v>123</v>
      </c>
      <c r="AI1737" s="34">
        <v>4</v>
      </c>
      <c r="AJ1737" s="34">
        <v>30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255</v>
      </c>
      <c r="AP1737" s="34">
        <v>920</v>
      </c>
      <c r="AQ1737" s="34">
        <v>0</v>
      </c>
      <c r="AR1737" s="34">
        <v>0</v>
      </c>
      <c r="AS1737" s="34">
        <v>0</v>
      </c>
      <c r="AT1737" s="34">
        <v>0</v>
      </c>
      <c r="AU1737" s="34">
        <f t="shared" si="177"/>
        <v>2422</v>
      </c>
      <c r="AV1737" s="34">
        <f t="shared" si="177"/>
        <v>6826</v>
      </c>
      <c r="AW1737" s="85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</row>
    <row r="1738" spans="1:61" ht="15.75">
      <c r="A1738" s="75" t="s">
        <v>38</v>
      </c>
      <c r="B1738" s="8">
        <v>2018</v>
      </c>
      <c r="C1738" s="34">
        <v>0</v>
      </c>
      <c r="D1738" s="34">
        <v>0</v>
      </c>
      <c r="E1738" s="34">
        <v>0</v>
      </c>
      <c r="F1738" s="34">
        <v>0</v>
      </c>
      <c r="G1738" s="34">
        <v>0</v>
      </c>
      <c r="H1738" s="34">
        <v>0</v>
      </c>
      <c r="I1738" s="34">
        <v>0</v>
      </c>
      <c r="J1738" s="34">
        <v>0</v>
      </c>
      <c r="K1738" s="34">
        <v>0</v>
      </c>
      <c r="L1738" s="34">
        <v>0</v>
      </c>
      <c r="M1738" s="34">
        <v>0</v>
      </c>
      <c r="N1738" s="34">
        <v>0</v>
      </c>
      <c r="O1738" s="34">
        <v>0</v>
      </c>
      <c r="P1738" s="34">
        <v>0</v>
      </c>
      <c r="Q1738" s="34">
        <v>0</v>
      </c>
      <c r="R1738" s="34">
        <v>0</v>
      </c>
      <c r="S1738" s="34">
        <v>0</v>
      </c>
      <c r="T1738" s="34">
        <v>0</v>
      </c>
      <c r="U1738" s="34">
        <v>0</v>
      </c>
      <c r="V1738" s="34">
        <v>0</v>
      </c>
      <c r="W1738" s="34">
        <v>0</v>
      </c>
      <c r="X1738" s="34">
        <v>0</v>
      </c>
      <c r="Y1738" s="34">
        <v>0</v>
      </c>
      <c r="Z1738" s="34">
        <v>0</v>
      </c>
      <c r="AA1738" s="34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4">
        <v>0</v>
      </c>
      <c r="AQ1738" s="34">
        <v>0</v>
      </c>
      <c r="AR1738" s="34">
        <v>0</v>
      </c>
      <c r="AS1738" s="34">
        <v>0</v>
      </c>
      <c r="AT1738" s="34">
        <v>0</v>
      </c>
      <c r="AU1738" s="34">
        <f t="shared" si="177"/>
        <v>0</v>
      </c>
      <c r="AV1738" s="34">
        <f t="shared" si="177"/>
        <v>0</v>
      </c>
      <c r="AW1738" s="83" t="s">
        <v>39</v>
      </c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</row>
    <row r="1739" spans="1:61" ht="15.75">
      <c r="A1739" s="76"/>
      <c r="B1739" s="8">
        <v>2019</v>
      </c>
      <c r="C1739" s="34">
        <v>1</v>
      </c>
      <c r="D1739" s="34">
        <v>1</v>
      </c>
      <c r="E1739" s="34">
        <v>0</v>
      </c>
      <c r="F1739" s="34">
        <v>0</v>
      </c>
      <c r="G1739" s="34">
        <v>0</v>
      </c>
      <c r="H1739" s="34">
        <v>0</v>
      </c>
      <c r="I1739" s="34">
        <v>0</v>
      </c>
      <c r="J1739" s="34">
        <v>0</v>
      </c>
      <c r="K1739" s="34">
        <v>0</v>
      </c>
      <c r="L1739" s="34">
        <v>0</v>
      </c>
      <c r="M1739" s="34">
        <v>0</v>
      </c>
      <c r="N1739" s="34">
        <v>0</v>
      </c>
      <c r="O1739" s="34">
        <v>0</v>
      </c>
      <c r="P1739" s="34">
        <v>0</v>
      </c>
      <c r="Q1739" s="34">
        <v>0</v>
      </c>
      <c r="R1739" s="34">
        <v>0</v>
      </c>
      <c r="S1739" s="34">
        <v>0</v>
      </c>
      <c r="T1739" s="34">
        <v>0</v>
      </c>
      <c r="U1739" s="34">
        <v>0</v>
      </c>
      <c r="V1739" s="34">
        <v>0</v>
      </c>
      <c r="W1739" s="34">
        <v>0</v>
      </c>
      <c r="X1739" s="34">
        <v>0</v>
      </c>
      <c r="Y1739" s="34">
        <v>0</v>
      </c>
      <c r="Z1739" s="34">
        <v>0</v>
      </c>
      <c r="AA1739" s="34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4">
        <v>0</v>
      </c>
      <c r="AQ1739" s="34">
        <v>0</v>
      </c>
      <c r="AR1739" s="34">
        <v>0</v>
      </c>
      <c r="AS1739" s="34">
        <v>0</v>
      </c>
      <c r="AT1739" s="34">
        <v>0</v>
      </c>
      <c r="AU1739" s="34">
        <f t="shared" si="177"/>
        <v>1</v>
      </c>
      <c r="AV1739" s="34">
        <f t="shared" si="177"/>
        <v>1</v>
      </c>
      <c r="AW1739" s="84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</row>
    <row r="1740" spans="1:61" ht="15.75">
      <c r="A1740" s="77"/>
      <c r="B1740" s="8">
        <v>2020</v>
      </c>
      <c r="C1740" s="34">
        <v>0</v>
      </c>
      <c r="D1740" s="34">
        <v>0</v>
      </c>
      <c r="E1740" s="34">
        <v>0</v>
      </c>
      <c r="F1740" s="34">
        <v>0</v>
      </c>
      <c r="G1740" s="34">
        <v>0</v>
      </c>
      <c r="H1740" s="34">
        <v>0</v>
      </c>
      <c r="I1740" s="34">
        <v>0</v>
      </c>
      <c r="J1740" s="34">
        <v>0</v>
      </c>
      <c r="K1740" s="34">
        <v>0</v>
      </c>
      <c r="L1740" s="34">
        <v>0</v>
      </c>
      <c r="M1740" s="34">
        <v>0</v>
      </c>
      <c r="N1740" s="34">
        <v>0</v>
      </c>
      <c r="O1740" s="34">
        <v>0</v>
      </c>
      <c r="P1740" s="34">
        <v>0</v>
      </c>
      <c r="Q1740" s="34">
        <v>0</v>
      </c>
      <c r="R1740" s="34">
        <v>0</v>
      </c>
      <c r="S1740" s="34">
        <v>0</v>
      </c>
      <c r="T1740" s="34">
        <v>0</v>
      </c>
      <c r="U1740" s="34">
        <v>0</v>
      </c>
      <c r="V1740" s="34">
        <v>0</v>
      </c>
      <c r="W1740" s="34">
        <v>0</v>
      </c>
      <c r="X1740" s="34">
        <v>0</v>
      </c>
      <c r="Y1740" s="34">
        <v>0</v>
      </c>
      <c r="Z1740" s="34">
        <v>0</v>
      </c>
      <c r="AA1740" s="34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0</v>
      </c>
      <c r="AO1740" s="34">
        <v>0</v>
      </c>
      <c r="AP1740" s="34">
        <v>0</v>
      </c>
      <c r="AQ1740" s="34">
        <v>0</v>
      </c>
      <c r="AR1740" s="34">
        <v>0</v>
      </c>
      <c r="AS1740" s="34">
        <v>0</v>
      </c>
      <c r="AT1740" s="34">
        <v>0</v>
      </c>
      <c r="AU1740" s="34">
        <f t="shared" si="177"/>
        <v>0</v>
      </c>
      <c r="AV1740" s="34">
        <f t="shared" si="177"/>
        <v>0</v>
      </c>
      <c r="AW1740" s="85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</row>
    <row r="1741" spans="1:61" ht="15.75">
      <c r="A1741" s="75" t="s">
        <v>40</v>
      </c>
      <c r="B1741" s="8">
        <v>2018</v>
      </c>
      <c r="C1741" s="34">
        <v>0</v>
      </c>
      <c r="D1741" s="34">
        <v>111</v>
      </c>
      <c r="E1741" s="34">
        <v>0</v>
      </c>
      <c r="F1741" s="34">
        <v>241</v>
      </c>
      <c r="G1741" s="34">
        <v>0</v>
      </c>
      <c r="H1741" s="34">
        <v>22</v>
      </c>
      <c r="I1741" s="34">
        <v>0</v>
      </c>
      <c r="J1741" s="34">
        <v>0</v>
      </c>
      <c r="K1741" s="34">
        <v>0</v>
      </c>
      <c r="L1741" s="34">
        <v>0</v>
      </c>
      <c r="M1741" s="34">
        <v>0</v>
      </c>
      <c r="N1741" s="34">
        <v>0</v>
      </c>
      <c r="O1741" s="34">
        <v>0</v>
      </c>
      <c r="P1741" s="34">
        <v>0</v>
      </c>
      <c r="Q1741" s="34">
        <v>0</v>
      </c>
      <c r="R1741" s="34">
        <v>714</v>
      </c>
      <c r="S1741" s="34">
        <v>0</v>
      </c>
      <c r="T1741" s="34">
        <v>13</v>
      </c>
      <c r="U1741" s="34">
        <v>0</v>
      </c>
      <c r="V1741" s="34">
        <v>0</v>
      </c>
      <c r="W1741" s="34">
        <v>0</v>
      </c>
      <c r="X1741" s="34">
        <v>0</v>
      </c>
      <c r="Y1741" s="34">
        <v>0</v>
      </c>
      <c r="Z1741" s="34">
        <v>50702</v>
      </c>
      <c r="AA1741" s="34">
        <v>0</v>
      </c>
      <c r="AB1741" s="34">
        <v>41</v>
      </c>
      <c r="AC1741" s="34">
        <v>0</v>
      </c>
      <c r="AD1741" s="34">
        <v>0</v>
      </c>
      <c r="AE1741" s="34">
        <v>0</v>
      </c>
      <c r="AF1741" s="34">
        <v>7038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0</v>
      </c>
      <c r="AO1741" s="34">
        <v>0</v>
      </c>
      <c r="AP1741" s="34">
        <v>0</v>
      </c>
      <c r="AQ1741" s="34">
        <v>0</v>
      </c>
      <c r="AR1741" s="34">
        <v>30</v>
      </c>
      <c r="AS1741" s="34">
        <v>0</v>
      </c>
      <c r="AT1741" s="34">
        <v>138</v>
      </c>
      <c r="AU1741" s="34">
        <f t="shared" si="177"/>
        <v>0</v>
      </c>
      <c r="AV1741" s="34">
        <f t="shared" si="177"/>
        <v>59050</v>
      </c>
      <c r="AW1741" s="83" t="s">
        <v>271</v>
      </c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</row>
    <row r="1742" spans="1:61" ht="15.75">
      <c r="A1742" s="76"/>
      <c r="B1742" s="8">
        <v>2019</v>
      </c>
      <c r="C1742" s="34">
        <v>0</v>
      </c>
      <c r="D1742" s="34">
        <v>0</v>
      </c>
      <c r="E1742" s="34">
        <v>0</v>
      </c>
      <c r="F1742" s="34">
        <v>1</v>
      </c>
      <c r="G1742" s="34">
        <v>0</v>
      </c>
      <c r="H1742" s="34">
        <v>5</v>
      </c>
      <c r="I1742" s="34">
        <v>0</v>
      </c>
      <c r="J1742" s="34">
        <v>0</v>
      </c>
      <c r="K1742" s="34">
        <v>0</v>
      </c>
      <c r="L1742" s="34">
        <v>0</v>
      </c>
      <c r="M1742" s="34">
        <v>0</v>
      </c>
      <c r="N1742" s="34">
        <v>0</v>
      </c>
      <c r="O1742" s="34">
        <v>0</v>
      </c>
      <c r="P1742" s="34">
        <v>0</v>
      </c>
      <c r="Q1742" s="34">
        <v>513</v>
      </c>
      <c r="R1742" s="34">
        <v>81</v>
      </c>
      <c r="S1742" s="34">
        <v>0</v>
      </c>
      <c r="T1742" s="34">
        <v>0</v>
      </c>
      <c r="U1742" s="34">
        <v>0</v>
      </c>
      <c r="V1742" s="34">
        <v>0</v>
      </c>
      <c r="W1742" s="34">
        <v>0</v>
      </c>
      <c r="X1742" s="34">
        <v>0</v>
      </c>
      <c r="Y1742" s="34">
        <v>20827</v>
      </c>
      <c r="Z1742" s="34">
        <v>4511</v>
      </c>
      <c r="AA1742" s="34">
        <v>0</v>
      </c>
      <c r="AB1742" s="34">
        <v>0</v>
      </c>
      <c r="AC1742" s="34">
        <v>0</v>
      </c>
      <c r="AD1742" s="34">
        <v>0</v>
      </c>
      <c r="AE1742" s="34">
        <v>329</v>
      </c>
      <c r="AF1742" s="34">
        <v>262</v>
      </c>
      <c r="AG1742" s="34">
        <v>0</v>
      </c>
      <c r="AH1742" s="34">
        <v>0</v>
      </c>
      <c r="AI1742" s="34">
        <v>0</v>
      </c>
      <c r="AJ1742" s="34">
        <v>0</v>
      </c>
      <c r="AK1742" s="34">
        <v>0</v>
      </c>
      <c r="AL1742" s="34">
        <v>0</v>
      </c>
      <c r="AM1742" s="34">
        <v>25</v>
      </c>
      <c r="AN1742" s="34">
        <v>8</v>
      </c>
      <c r="AO1742" s="34">
        <v>0</v>
      </c>
      <c r="AP1742" s="34">
        <v>0</v>
      </c>
      <c r="AQ1742" s="34">
        <v>0</v>
      </c>
      <c r="AR1742" s="34">
        <v>0</v>
      </c>
      <c r="AS1742" s="34">
        <v>40</v>
      </c>
      <c r="AT1742" s="34">
        <v>132</v>
      </c>
      <c r="AU1742" s="34">
        <f t="shared" si="177"/>
        <v>21734</v>
      </c>
      <c r="AV1742" s="34">
        <f t="shared" si="177"/>
        <v>5000</v>
      </c>
      <c r="AW1742" s="84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</row>
    <row r="1743" spans="1:61" ht="15.75">
      <c r="A1743" s="77"/>
      <c r="B1743" s="8">
        <v>2020</v>
      </c>
      <c r="C1743" s="34">
        <v>294</v>
      </c>
      <c r="D1743" s="34">
        <v>245</v>
      </c>
      <c r="E1743" s="34">
        <v>198</v>
      </c>
      <c r="F1743" s="34">
        <v>661</v>
      </c>
      <c r="G1743" s="34">
        <v>85</v>
      </c>
      <c r="H1743" s="34">
        <v>48</v>
      </c>
      <c r="I1743" s="34">
        <v>0</v>
      </c>
      <c r="J1743" s="34">
        <v>0</v>
      </c>
      <c r="K1743" s="34">
        <v>0</v>
      </c>
      <c r="L1743" s="34">
        <v>0</v>
      </c>
      <c r="M1743" s="34">
        <v>0</v>
      </c>
      <c r="N1743" s="34">
        <v>0</v>
      </c>
      <c r="O1743" s="34">
        <v>1</v>
      </c>
      <c r="P1743" s="34">
        <v>3</v>
      </c>
      <c r="Q1743" s="34">
        <v>1323</v>
      </c>
      <c r="R1743" s="34">
        <v>782</v>
      </c>
      <c r="S1743" s="34">
        <v>0</v>
      </c>
      <c r="T1743" s="34">
        <v>0</v>
      </c>
      <c r="U1743" s="34">
        <v>23</v>
      </c>
      <c r="V1743" s="34">
        <v>14</v>
      </c>
      <c r="W1743" s="34">
        <v>0</v>
      </c>
      <c r="X1743" s="34">
        <v>0</v>
      </c>
      <c r="Y1743" s="34">
        <v>20821</v>
      </c>
      <c r="Z1743" s="34">
        <v>10184</v>
      </c>
      <c r="AA1743" s="34">
        <v>27</v>
      </c>
      <c r="AB1743" s="34">
        <v>37</v>
      </c>
      <c r="AC1743" s="34">
        <v>0</v>
      </c>
      <c r="AD1743" s="34">
        <v>0</v>
      </c>
      <c r="AE1743" s="34">
        <v>2604</v>
      </c>
      <c r="AF1743" s="34">
        <v>2814</v>
      </c>
      <c r="AG1743" s="34">
        <v>0</v>
      </c>
      <c r="AH1743" s="34">
        <v>0</v>
      </c>
      <c r="AI1743" s="34">
        <v>0</v>
      </c>
      <c r="AJ1743" s="34">
        <v>7</v>
      </c>
      <c r="AK1743" s="34">
        <v>0</v>
      </c>
      <c r="AL1743" s="34">
        <v>0</v>
      </c>
      <c r="AM1743" s="34">
        <v>0</v>
      </c>
      <c r="AN1743" s="34">
        <v>0</v>
      </c>
      <c r="AO1743" s="34">
        <v>0</v>
      </c>
      <c r="AP1743" s="34">
        <v>0</v>
      </c>
      <c r="AQ1743" s="34">
        <v>0</v>
      </c>
      <c r="AR1743" s="34">
        <v>0</v>
      </c>
      <c r="AS1743" s="34">
        <v>0</v>
      </c>
      <c r="AT1743" s="34">
        <v>0</v>
      </c>
      <c r="AU1743" s="34">
        <f t="shared" si="177"/>
        <v>25376</v>
      </c>
      <c r="AV1743" s="34">
        <f t="shared" si="177"/>
        <v>14795</v>
      </c>
      <c r="AW1743" s="85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</row>
    <row r="1744" spans="1:61" ht="15.75">
      <c r="A1744" s="75" t="s">
        <v>107</v>
      </c>
      <c r="B1744" s="8">
        <v>2018</v>
      </c>
      <c r="C1744" s="34">
        <v>4804</v>
      </c>
      <c r="D1744" s="34">
        <v>3328</v>
      </c>
      <c r="E1744" s="34">
        <v>9060</v>
      </c>
      <c r="F1744" s="34">
        <v>4718</v>
      </c>
      <c r="G1744" s="34">
        <v>3608</v>
      </c>
      <c r="H1744" s="34">
        <v>1518</v>
      </c>
      <c r="I1744" s="34">
        <v>21</v>
      </c>
      <c r="J1744" s="34">
        <v>169</v>
      </c>
      <c r="K1744" s="34">
        <v>0</v>
      </c>
      <c r="L1744" s="34">
        <v>7</v>
      </c>
      <c r="M1744" s="34">
        <v>0</v>
      </c>
      <c r="N1744" s="34">
        <v>0</v>
      </c>
      <c r="O1744" s="34">
        <v>62</v>
      </c>
      <c r="P1744" s="34">
        <v>45</v>
      </c>
      <c r="Q1744" s="34">
        <v>35402</v>
      </c>
      <c r="R1744" s="34">
        <v>18271</v>
      </c>
      <c r="S1744" s="34">
        <v>1019</v>
      </c>
      <c r="T1744" s="34">
        <v>404</v>
      </c>
      <c r="U1744" s="34">
        <v>24497</v>
      </c>
      <c r="V1744" s="34">
        <v>12367</v>
      </c>
      <c r="W1744" s="34">
        <v>0</v>
      </c>
      <c r="X1744" s="34">
        <v>0</v>
      </c>
      <c r="Y1744" s="34">
        <v>3781</v>
      </c>
      <c r="Z1744" s="34">
        <v>1027</v>
      </c>
      <c r="AA1744" s="34">
        <v>8535</v>
      </c>
      <c r="AB1744" s="34">
        <v>3157</v>
      </c>
      <c r="AC1744" s="34">
        <v>0</v>
      </c>
      <c r="AD1744" s="34">
        <v>0</v>
      </c>
      <c r="AE1744" s="34">
        <v>7085</v>
      </c>
      <c r="AF1744" s="34">
        <v>4277</v>
      </c>
      <c r="AG1744" s="34">
        <v>22586</v>
      </c>
      <c r="AH1744" s="34">
        <v>9357</v>
      </c>
      <c r="AI1744" s="34">
        <v>0</v>
      </c>
      <c r="AJ1744" s="34">
        <v>0</v>
      </c>
      <c r="AK1744" s="34">
        <v>135</v>
      </c>
      <c r="AL1744" s="34">
        <v>35</v>
      </c>
      <c r="AM1744" s="34">
        <v>36284</v>
      </c>
      <c r="AN1744" s="34">
        <v>7107</v>
      </c>
      <c r="AO1744" s="34">
        <v>0</v>
      </c>
      <c r="AP1744" s="34">
        <v>0</v>
      </c>
      <c r="AQ1744" s="34">
        <v>0</v>
      </c>
      <c r="AR1744" s="34">
        <v>0</v>
      </c>
      <c r="AS1744" s="34">
        <v>0</v>
      </c>
      <c r="AT1744" s="34">
        <v>0</v>
      </c>
      <c r="AU1744" s="34">
        <f t="shared" si="177"/>
        <v>156879</v>
      </c>
      <c r="AV1744" s="34">
        <f t="shared" si="177"/>
        <v>65787</v>
      </c>
      <c r="AW1744" s="83" t="s">
        <v>272</v>
      </c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</row>
    <row r="1745" spans="1:61" ht="15.75">
      <c r="A1745" s="76"/>
      <c r="B1745" s="8">
        <v>2019</v>
      </c>
      <c r="C1745" s="34">
        <v>2577</v>
      </c>
      <c r="D1745" s="34">
        <v>1225</v>
      </c>
      <c r="E1745" s="34">
        <v>6509</v>
      </c>
      <c r="F1745" s="34">
        <v>2550</v>
      </c>
      <c r="G1745" s="34">
        <v>2284</v>
      </c>
      <c r="H1745" s="34">
        <v>845</v>
      </c>
      <c r="I1745" s="34">
        <v>0</v>
      </c>
      <c r="J1745" s="34">
        <v>0</v>
      </c>
      <c r="K1745" s="34">
        <v>0</v>
      </c>
      <c r="L1745" s="34">
        <v>0</v>
      </c>
      <c r="M1745" s="34">
        <v>0</v>
      </c>
      <c r="N1745" s="34">
        <v>0</v>
      </c>
      <c r="O1745" s="34">
        <v>62</v>
      </c>
      <c r="P1745" s="34">
        <v>45</v>
      </c>
      <c r="Q1745" s="34">
        <v>27283</v>
      </c>
      <c r="R1745" s="34">
        <v>12402</v>
      </c>
      <c r="S1745" s="34">
        <v>1019</v>
      </c>
      <c r="T1745" s="34">
        <v>402</v>
      </c>
      <c r="U1745" s="34">
        <v>24305</v>
      </c>
      <c r="V1745" s="34">
        <v>12143</v>
      </c>
      <c r="W1745" s="34">
        <v>0</v>
      </c>
      <c r="X1745" s="34">
        <v>0</v>
      </c>
      <c r="Y1745" s="34">
        <v>2351</v>
      </c>
      <c r="Z1745" s="34">
        <v>602</v>
      </c>
      <c r="AA1745" s="34">
        <v>6001</v>
      </c>
      <c r="AB1745" s="34">
        <v>2569</v>
      </c>
      <c r="AC1745" s="34">
        <v>0</v>
      </c>
      <c r="AD1745" s="34">
        <v>0</v>
      </c>
      <c r="AE1745" s="34">
        <v>5356</v>
      </c>
      <c r="AF1745" s="34">
        <v>2655</v>
      </c>
      <c r="AG1745" s="34">
        <v>16259</v>
      </c>
      <c r="AH1745" s="34">
        <v>6361</v>
      </c>
      <c r="AI1745" s="34">
        <v>0</v>
      </c>
      <c r="AJ1745" s="34">
        <v>0</v>
      </c>
      <c r="AK1745" s="34">
        <v>135</v>
      </c>
      <c r="AL1745" s="34">
        <v>35</v>
      </c>
      <c r="AM1745" s="34">
        <v>30435</v>
      </c>
      <c r="AN1745" s="34">
        <v>5677</v>
      </c>
      <c r="AO1745" s="34">
        <v>0</v>
      </c>
      <c r="AP1745" s="34">
        <v>0</v>
      </c>
      <c r="AQ1745" s="34">
        <v>0</v>
      </c>
      <c r="AR1745" s="34">
        <v>0</v>
      </c>
      <c r="AS1745" s="34">
        <v>0</v>
      </c>
      <c r="AT1745" s="34">
        <v>0</v>
      </c>
      <c r="AU1745" s="34">
        <f t="shared" si="177"/>
        <v>124576</v>
      </c>
      <c r="AV1745" s="34">
        <f t="shared" si="177"/>
        <v>47511</v>
      </c>
      <c r="AW1745" s="84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</row>
    <row r="1746" spans="1:61" ht="15.75">
      <c r="A1746" s="77"/>
      <c r="B1746" s="8">
        <v>2020</v>
      </c>
      <c r="C1746" s="34">
        <v>18355</v>
      </c>
      <c r="D1746" s="34">
        <v>8984</v>
      </c>
      <c r="E1746" s="34">
        <v>13969</v>
      </c>
      <c r="F1746" s="34">
        <v>7834</v>
      </c>
      <c r="G1746" s="34">
        <v>4884</v>
      </c>
      <c r="H1746" s="34">
        <v>1751</v>
      </c>
      <c r="I1746" s="34">
        <v>2</v>
      </c>
      <c r="J1746" s="34">
        <v>17</v>
      </c>
      <c r="K1746" s="34">
        <v>0</v>
      </c>
      <c r="L1746" s="34">
        <v>1</v>
      </c>
      <c r="M1746" s="34">
        <v>0</v>
      </c>
      <c r="N1746" s="34">
        <v>0</v>
      </c>
      <c r="O1746" s="34">
        <v>114</v>
      </c>
      <c r="P1746" s="34">
        <v>78</v>
      </c>
      <c r="Q1746" s="34">
        <v>46231</v>
      </c>
      <c r="R1746" s="34">
        <v>20168</v>
      </c>
      <c r="S1746" s="34">
        <v>870</v>
      </c>
      <c r="T1746" s="34">
        <v>638</v>
      </c>
      <c r="U1746" s="34">
        <v>37998</v>
      </c>
      <c r="V1746" s="34">
        <v>18936</v>
      </c>
      <c r="W1746" s="34">
        <v>51</v>
      </c>
      <c r="X1746" s="34">
        <v>147</v>
      </c>
      <c r="Y1746" s="34">
        <v>25960</v>
      </c>
      <c r="Z1746" s="34">
        <v>7466</v>
      </c>
      <c r="AA1746" s="34">
        <v>8474</v>
      </c>
      <c r="AB1746" s="34">
        <v>2980</v>
      </c>
      <c r="AC1746" s="34">
        <v>0</v>
      </c>
      <c r="AD1746" s="34">
        <v>0</v>
      </c>
      <c r="AE1746" s="34">
        <v>8932</v>
      </c>
      <c r="AF1746" s="34">
        <v>5223</v>
      </c>
      <c r="AG1746" s="34">
        <v>32281</v>
      </c>
      <c r="AH1746" s="34">
        <v>13138</v>
      </c>
      <c r="AI1746" s="34">
        <v>0</v>
      </c>
      <c r="AJ1746" s="34">
        <v>0</v>
      </c>
      <c r="AK1746" s="34">
        <v>100</v>
      </c>
      <c r="AL1746" s="34">
        <v>84</v>
      </c>
      <c r="AM1746" s="34">
        <v>53850</v>
      </c>
      <c r="AN1746" s="34">
        <v>10862</v>
      </c>
      <c r="AO1746" s="34">
        <v>0</v>
      </c>
      <c r="AP1746" s="34">
        <v>0</v>
      </c>
      <c r="AQ1746" s="34">
        <v>0</v>
      </c>
      <c r="AR1746" s="34">
        <v>1</v>
      </c>
      <c r="AS1746" s="34">
        <v>0</v>
      </c>
      <c r="AT1746" s="34">
        <v>0</v>
      </c>
      <c r="AU1746" s="34">
        <f t="shared" si="177"/>
        <v>252071</v>
      </c>
      <c r="AV1746" s="34">
        <f t="shared" si="177"/>
        <v>98308</v>
      </c>
      <c r="AW1746" s="85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</row>
    <row r="1747" spans="1:61" ht="15.75">
      <c r="A1747" s="75" t="s">
        <v>42</v>
      </c>
      <c r="B1747" s="8">
        <v>2018</v>
      </c>
      <c r="C1747" s="34">
        <v>0</v>
      </c>
      <c r="D1747" s="34">
        <v>0</v>
      </c>
      <c r="E1747" s="34">
        <v>84</v>
      </c>
      <c r="F1747" s="34">
        <v>34</v>
      </c>
      <c r="G1747" s="34">
        <v>0</v>
      </c>
      <c r="H1747" s="34">
        <v>0</v>
      </c>
      <c r="I1747" s="34">
        <v>0</v>
      </c>
      <c r="J1747" s="34">
        <v>0</v>
      </c>
      <c r="K1747" s="34">
        <v>0</v>
      </c>
      <c r="L1747" s="34">
        <v>0</v>
      </c>
      <c r="M1747" s="34">
        <v>0</v>
      </c>
      <c r="N1747" s="34">
        <v>0</v>
      </c>
      <c r="O1747" s="34">
        <v>0</v>
      </c>
      <c r="P1747" s="34">
        <v>0</v>
      </c>
      <c r="Q1747" s="34">
        <v>0</v>
      </c>
      <c r="R1747" s="34">
        <v>0</v>
      </c>
      <c r="S1747" s="34">
        <v>0</v>
      </c>
      <c r="T1747" s="34">
        <v>0</v>
      </c>
      <c r="U1747" s="34">
        <v>0</v>
      </c>
      <c r="V1747" s="34">
        <v>0</v>
      </c>
      <c r="W1747" s="34">
        <v>0</v>
      </c>
      <c r="X1747" s="34">
        <v>0</v>
      </c>
      <c r="Y1747" s="34">
        <v>0</v>
      </c>
      <c r="Z1747" s="34">
        <v>0</v>
      </c>
      <c r="AA1747" s="34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27</v>
      </c>
      <c r="AJ1747" s="34">
        <v>59</v>
      </c>
      <c r="AK1747" s="34">
        <v>0</v>
      </c>
      <c r="AL1747" s="34">
        <v>0</v>
      </c>
      <c r="AM1747" s="34">
        <v>0</v>
      </c>
      <c r="AN1747" s="34">
        <v>0</v>
      </c>
      <c r="AO1747" s="34">
        <v>2030</v>
      </c>
      <c r="AP1747" s="34">
        <v>4061</v>
      </c>
      <c r="AQ1747" s="34">
        <v>194</v>
      </c>
      <c r="AR1747" s="34">
        <v>187</v>
      </c>
      <c r="AS1747" s="34">
        <v>0</v>
      </c>
      <c r="AT1747" s="34">
        <v>0</v>
      </c>
      <c r="AU1747" s="34">
        <f t="shared" si="177"/>
        <v>2335</v>
      </c>
      <c r="AV1747" s="34">
        <f t="shared" si="177"/>
        <v>4341</v>
      </c>
      <c r="AW1747" s="83" t="s">
        <v>43</v>
      </c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</row>
    <row r="1748" spans="1:61" ht="15.75">
      <c r="A1748" s="76"/>
      <c r="B1748" s="8">
        <v>2019</v>
      </c>
      <c r="C1748" s="34">
        <v>0</v>
      </c>
      <c r="D1748" s="34">
        <v>0</v>
      </c>
      <c r="E1748" s="34">
        <v>598</v>
      </c>
      <c r="F1748" s="34">
        <v>331</v>
      </c>
      <c r="G1748" s="34">
        <v>0</v>
      </c>
      <c r="H1748" s="34">
        <v>0</v>
      </c>
      <c r="I1748" s="34">
        <v>0</v>
      </c>
      <c r="J1748" s="34">
        <v>0</v>
      </c>
      <c r="K1748" s="34">
        <v>0</v>
      </c>
      <c r="L1748" s="34">
        <v>0</v>
      </c>
      <c r="M1748" s="34">
        <v>0</v>
      </c>
      <c r="N1748" s="34">
        <v>0</v>
      </c>
      <c r="O1748" s="34">
        <v>0</v>
      </c>
      <c r="P1748" s="34">
        <v>0</v>
      </c>
      <c r="Q1748" s="34">
        <v>0</v>
      </c>
      <c r="R1748" s="34">
        <v>0</v>
      </c>
      <c r="S1748" s="34">
        <v>0</v>
      </c>
      <c r="T1748" s="34">
        <v>0</v>
      </c>
      <c r="U1748" s="34">
        <v>0</v>
      </c>
      <c r="V1748" s="34">
        <v>0</v>
      </c>
      <c r="W1748" s="34">
        <v>0</v>
      </c>
      <c r="X1748" s="34">
        <v>0</v>
      </c>
      <c r="Y1748" s="34">
        <v>0</v>
      </c>
      <c r="Z1748" s="34">
        <v>0</v>
      </c>
      <c r="AA1748" s="34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897</v>
      </c>
      <c r="AP1748" s="34">
        <v>1921</v>
      </c>
      <c r="AQ1748" s="34">
        <v>75</v>
      </c>
      <c r="AR1748" s="34">
        <v>114</v>
      </c>
      <c r="AS1748" s="34">
        <v>0</v>
      </c>
      <c r="AT1748" s="34">
        <v>0</v>
      </c>
      <c r="AU1748" s="34">
        <f t="shared" si="177"/>
        <v>1570</v>
      </c>
      <c r="AV1748" s="34">
        <f t="shared" si="177"/>
        <v>2366</v>
      </c>
      <c r="AW1748" s="84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</row>
    <row r="1749" spans="1:61" ht="15.75">
      <c r="A1749" s="77"/>
      <c r="B1749" s="8">
        <v>2020</v>
      </c>
      <c r="C1749" s="34">
        <v>0</v>
      </c>
      <c r="D1749" s="34">
        <v>1</v>
      </c>
      <c r="E1749" s="34">
        <v>1066</v>
      </c>
      <c r="F1749" s="34">
        <v>919</v>
      </c>
      <c r="G1749" s="34">
        <v>0</v>
      </c>
      <c r="H1749" s="34">
        <v>0</v>
      </c>
      <c r="I1749" s="34">
        <v>0</v>
      </c>
      <c r="J1749" s="34">
        <v>0</v>
      </c>
      <c r="K1749" s="34">
        <v>0</v>
      </c>
      <c r="L1749" s="34">
        <v>0</v>
      </c>
      <c r="M1749" s="34">
        <v>0</v>
      </c>
      <c r="N1749" s="34">
        <v>0</v>
      </c>
      <c r="O1749" s="34">
        <v>0</v>
      </c>
      <c r="P1749" s="34">
        <v>0</v>
      </c>
      <c r="Q1749" s="34">
        <v>0</v>
      </c>
      <c r="R1749" s="34">
        <v>0</v>
      </c>
      <c r="S1749" s="34">
        <v>0</v>
      </c>
      <c r="T1749" s="34">
        <v>0</v>
      </c>
      <c r="U1749" s="34">
        <v>0</v>
      </c>
      <c r="V1749" s="34">
        <v>0</v>
      </c>
      <c r="W1749" s="34">
        <v>0</v>
      </c>
      <c r="X1749" s="34">
        <v>0</v>
      </c>
      <c r="Y1749" s="34">
        <v>0</v>
      </c>
      <c r="Z1749" s="34">
        <v>0</v>
      </c>
      <c r="AA1749" s="34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2978</v>
      </c>
      <c r="AP1749" s="34">
        <v>5325</v>
      </c>
      <c r="AQ1749" s="34">
        <v>150</v>
      </c>
      <c r="AR1749" s="34">
        <v>239</v>
      </c>
      <c r="AS1749" s="34">
        <v>0</v>
      </c>
      <c r="AT1749" s="34">
        <v>0</v>
      </c>
      <c r="AU1749" s="34">
        <f t="shared" si="177"/>
        <v>4194</v>
      </c>
      <c r="AV1749" s="34">
        <f t="shared" si="177"/>
        <v>6484</v>
      </c>
      <c r="AW1749" s="85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</row>
    <row r="1750" spans="1:61" ht="15.75">
      <c r="A1750" s="75" t="s">
        <v>44</v>
      </c>
      <c r="B1750" s="8">
        <v>2018</v>
      </c>
      <c r="C1750" s="34">
        <v>104538</v>
      </c>
      <c r="D1750" s="34">
        <v>46212.264000000003</v>
      </c>
      <c r="E1750" s="34">
        <v>100498</v>
      </c>
      <c r="F1750" s="34">
        <v>47008.36</v>
      </c>
      <c r="G1750" s="34">
        <v>12859</v>
      </c>
      <c r="H1750" s="34">
        <v>6199.1440000000002</v>
      </c>
      <c r="I1750" s="34">
        <v>420</v>
      </c>
      <c r="J1750" s="34">
        <v>217.952</v>
      </c>
      <c r="K1750" s="34">
        <v>0</v>
      </c>
      <c r="L1750" s="34">
        <v>0</v>
      </c>
      <c r="M1750" s="34">
        <v>3143</v>
      </c>
      <c r="N1750" s="34">
        <v>1215.704</v>
      </c>
      <c r="O1750" s="34">
        <v>113</v>
      </c>
      <c r="P1750" s="34">
        <v>119.44800000000001</v>
      </c>
      <c r="Q1750" s="34">
        <v>391977</v>
      </c>
      <c r="R1750" s="34">
        <v>139494.992</v>
      </c>
      <c r="S1750" s="34">
        <v>20</v>
      </c>
      <c r="T1750" s="34">
        <v>8.0640000000000001</v>
      </c>
      <c r="U1750" s="34">
        <v>201</v>
      </c>
      <c r="V1750" s="34">
        <v>308.28000000000003</v>
      </c>
      <c r="W1750" s="34">
        <v>246</v>
      </c>
      <c r="X1750" s="34">
        <v>93.24</v>
      </c>
      <c r="Y1750" s="34">
        <v>58135</v>
      </c>
      <c r="Z1750" s="34">
        <v>23339.064000000002</v>
      </c>
      <c r="AA1750" s="34">
        <v>43801</v>
      </c>
      <c r="AB1750" s="34">
        <v>19614.448</v>
      </c>
      <c r="AC1750" s="34">
        <v>341</v>
      </c>
      <c r="AD1750" s="34">
        <v>103.712</v>
      </c>
      <c r="AE1750" s="34">
        <v>0</v>
      </c>
      <c r="AF1750" s="34">
        <v>0</v>
      </c>
      <c r="AG1750" s="34">
        <v>52383</v>
      </c>
      <c r="AH1750" s="34">
        <v>21536.312000000002</v>
      </c>
      <c r="AI1750" s="34">
        <v>4923</v>
      </c>
      <c r="AJ1750" s="34">
        <v>5449.92</v>
      </c>
      <c r="AK1750" s="34">
        <v>247</v>
      </c>
      <c r="AL1750" s="34">
        <v>83.384</v>
      </c>
      <c r="AM1750" s="34">
        <v>0</v>
      </c>
      <c r="AN1750" s="34">
        <v>0</v>
      </c>
      <c r="AO1750" s="34">
        <v>21438</v>
      </c>
      <c r="AP1750" s="34">
        <v>22050.056</v>
      </c>
      <c r="AQ1750" s="34">
        <v>44</v>
      </c>
      <c r="AR1750" s="34">
        <v>11.200000000000001</v>
      </c>
      <c r="AS1750" s="34">
        <v>409</v>
      </c>
      <c r="AT1750" s="34">
        <v>295.45600000000002</v>
      </c>
      <c r="AU1750" s="34">
        <f t="shared" si="177"/>
        <v>795736</v>
      </c>
      <c r="AV1750" s="34">
        <f t="shared" si="177"/>
        <v>333360.99999999994</v>
      </c>
      <c r="AW1750" s="83" t="s">
        <v>273</v>
      </c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</row>
    <row r="1751" spans="1:61" ht="15.75">
      <c r="A1751" s="76"/>
      <c r="B1751" s="8">
        <v>2019</v>
      </c>
      <c r="C1751" s="34">
        <v>91565</v>
      </c>
      <c r="D1751" s="34">
        <v>38241.724000000002</v>
      </c>
      <c r="E1751" s="34">
        <v>99177</v>
      </c>
      <c r="F1751" s="34">
        <v>45213.065999999999</v>
      </c>
      <c r="G1751" s="34">
        <v>19925</v>
      </c>
      <c r="H1751" s="34">
        <v>9462.2540000000008</v>
      </c>
      <c r="I1751" s="34">
        <v>19</v>
      </c>
      <c r="J1751" s="34">
        <v>12.896000000000001</v>
      </c>
      <c r="K1751" s="34">
        <v>130</v>
      </c>
      <c r="L1751" s="34">
        <v>157.16999999999999</v>
      </c>
      <c r="M1751" s="34">
        <v>0</v>
      </c>
      <c r="N1751" s="34">
        <v>0</v>
      </c>
      <c r="O1751" s="34">
        <v>3987</v>
      </c>
      <c r="P1751" s="34">
        <v>1237.7059999999999</v>
      </c>
      <c r="Q1751" s="34">
        <v>387960</v>
      </c>
      <c r="R1751" s="34">
        <v>139547.92600000001</v>
      </c>
      <c r="S1751" s="34">
        <v>17982</v>
      </c>
      <c r="T1751" s="34">
        <v>8176.87</v>
      </c>
      <c r="U1751" s="34">
        <v>4889</v>
      </c>
      <c r="V1751" s="34">
        <v>1586.0840000000001</v>
      </c>
      <c r="W1751" s="34">
        <v>1377</v>
      </c>
      <c r="X1751" s="34">
        <v>534.13</v>
      </c>
      <c r="Y1751" s="34">
        <v>29808</v>
      </c>
      <c r="Z1751" s="34">
        <v>14357.96</v>
      </c>
      <c r="AA1751" s="34">
        <v>47517</v>
      </c>
      <c r="AB1751" s="34">
        <v>22817.425999999999</v>
      </c>
      <c r="AC1751" s="34">
        <v>3964</v>
      </c>
      <c r="AD1751" s="34">
        <v>1408.7639999999999</v>
      </c>
      <c r="AE1751" s="34">
        <v>0</v>
      </c>
      <c r="AF1751" s="34">
        <v>0</v>
      </c>
      <c r="AG1751" s="34">
        <v>48145</v>
      </c>
      <c r="AH1751" s="34">
        <v>21754.126</v>
      </c>
      <c r="AI1751" s="34">
        <v>6146</v>
      </c>
      <c r="AJ1751" s="34">
        <v>4862.3500000000004</v>
      </c>
      <c r="AK1751" s="34">
        <v>508</v>
      </c>
      <c r="AL1751" s="34">
        <v>0.80600000000000005</v>
      </c>
      <c r="AM1751" s="34">
        <v>0</v>
      </c>
      <c r="AN1751" s="34">
        <v>0</v>
      </c>
      <c r="AO1751" s="34">
        <v>15057</v>
      </c>
      <c r="AP1751" s="34">
        <v>17805.407999999999</v>
      </c>
      <c r="AQ1751" s="34">
        <v>0</v>
      </c>
      <c r="AR1751" s="34">
        <v>0</v>
      </c>
      <c r="AS1751" s="34">
        <v>1040</v>
      </c>
      <c r="AT1751" s="34">
        <v>323.33</v>
      </c>
      <c r="AU1751" s="34">
        <f t="shared" si="177"/>
        <v>779196</v>
      </c>
      <c r="AV1751" s="34">
        <f t="shared" si="177"/>
        <v>327499.99599999998</v>
      </c>
      <c r="AW1751" s="84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</row>
    <row r="1752" spans="1:61" ht="15.75">
      <c r="A1752" s="77"/>
      <c r="B1752" s="8">
        <v>2020</v>
      </c>
      <c r="C1752" s="34">
        <v>32681</v>
      </c>
      <c r="D1752" s="34">
        <v>32379</v>
      </c>
      <c r="E1752" s="34">
        <v>54769</v>
      </c>
      <c r="F1752" s="34">
        <v>64671</v>
      </c>
      <c r="G1752" s="34">
        <v>8510</v>
      </c>
      <c r="H1752" s="34">
        <v>10068</v>
      </c>
      <c r="I1752" s="34">
        <v>35</v>
      </c>
      <c r="J1752" s="34">
        <v>85</v>
      </c>
      <c r="K1752" s="34">
        <v>583</v>
      </c>
      <c r="L1752" s="34">
        <v>1121</v>
      </c>
      <c r="M1752" s="34">
        <v>0</v>
      </c>
      <c r="N1752" s="34">
        <v>0</v>
      </c>
      <c r="O1752" s="34">
        <v>1101</v>
      </c>
      <c r="P1752" s="34">
        <v>1045</v>
      </c>
      <c r="Q1752" s="34">
        <v>168561</v>
      </c>
      <c r="R1752" s="34">
        <v>181445</v>
      </c>
      <c r="S1752" s="34">
        <v>4022</v>
      </c>
      <c r="T1752" s="34">
        <v>7001</v>
      </c>
      <c r="U1752" s="34">
        <v>25156</v>
      </c>
      <c r="V1752" s="34">
        <v>33756</v>
      </c>
      <c r="W1752" s="34">
        <v>584</v>
      </c>
      <c r="X1752" s="34">
        <v>587</v>
      </c>
      <c r="Y1752" s="34">
        <v>8793</v>
      </c>
      <c r="Z1752" s="34">
        <v>13177</v>
      </c>
      <c r="AA1752" s="34">
        <v>25709</v>
      </c>
      <c r="AB1752" s="34">
        <v>27444</v>
      </c>
      <c r="AC1752" s="34">
        <v>1518</v>
      </c>
      <c r="AD1752" s="34">
        <v>1533</v>
      </c>
      <c r="AE1752" s="34">
        <v>0</v>
      </c>
      <c r="AF1752" s="34">
        <v>0</v>
      </c>
      <c r="AG1752" s="34">
        <v>16635</v>
      </c>
      <c r="AH1752" s="34">
        <v>19647</v>
      </c>
      <c r="AI1752" s="34">
        <v>1127</v>
      </c>
      <c r="AJ1752" s="34">
        <v>2210</v>
      </c>
      <c r="AK1752" s="34">
        <v>555</v>
      </c>
      <c r="AL1752" s="34">
        <v>1223</v>
      </c>
      <c r="AM1752" s="34">
        <v>0</v>
      </c>
      <c r="AN1752" s="34">
        <v>0</v>
      </c>
      <c r="AO1752" s="34">
        <v>6934</v>
      </c>
      <c r="AP1752" s="34">
        <v>17324</v>
      </c>
      <c r="AQ1752" s="34">
        <v>7</v>
      </c>
      <c r="AR1752" s="34">
        <v>29</v>
      </c>
      <c r="AS1752" s="34">
        <v>214</v>
      </c>
      <c r="AT1752" s="34">
        <v>262</v>
      </c>
      <c r="AU1752" s="34">
        <f t="shared" si="177"/>
        <v>357494</v>
      </c>
      <c r="AV1752" s="34">
        <f t="shared" si="177"/>
        <v>415007</v>
      </c>
      <c r="AW1752" s="85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</row>
    <row r="1753" spans="1:61" ht="15.75">
      <c r="A1753" s="75" t="s">
        <v>45</v>
      </c>
      <c r="B1753" s="8">
        <v>2018</v>
      </c>
      <c r="C1753" s="34">
        <v>250</v>
      </c>
      <c r="D1753" s="34">
        <v>85</v>
      </c>
      <c r="E1753" s="34">
        <v>5178</v>
      </c>
      <c r="F1753" s="34">
        <v>5132</v>
      </c>
      <c r="G1753" s="34">
        <v>122</v>
      </c>
      <c r="H1753" s="34">
        <v>51</v>
      </c>
      <c r="I1753" s="34">
        <v>44</v>
      </c>
      <c r="J1753" s="34">
        <v>62</v>
      </c>
      <c r="K1753" s="34">
        <v>48</v>
      </c>
      <c r="L1753" s="34">
        <v>103</v>
      </c>
      <c r="M1753" s="34">
        <v>0</v>
      </c>
      <c r="N1753" s="34">
        <v>0</v>
      </c>
      <c r="O1753" s="34">
        <v>0</v>
      </c>
      <c r="P1753" s="34">
        <v>0</v>
      </c>
      <c r="Q1753" s="34">
        <v>19337</v>
      </c>
      <c r="R1753" s="34">
        <v>15092</v>
      </c>
      <c r="S1753" s="34">
        <v>1142</v>
      </c>
      <c r="T1753" s="34">
        <v>0</v>
      </c>
      <c r="U1753" s="34">
        <v>0</v>
      </c>
      <c r="V1753" s="34">
        <v>0</v>
      </c>
      <c r="W1753" s="34">
        <v>0</v>
      </c>
      <c r="X1753" s="34">
        <v>0</v>
      </c>
      <c r="Y1753" s="34">
        <v>131</v>
      </c>
      <c r="Z1753" s="34">
        <v>38</v>
      </c>
      <c r="AA1753" s="34">
        <v>695</v>
      </c>
      <c r="AB1753" s="34">
        <v>544</v>
      </c>
      <c r="AC1753" s="34">
        <v>5</v>
      </c>
      <c r="AD1753" s="34">
        <v>12</v>
      </c>
      <c r="AE1753" s="34">
        <v>4794</v>
      </c>
      <c r="AF1753" s="34">
        <v>4964</v>
      </c>
      <c r="AG1753" s="34">
        <v>9</v>
      </c>
      <c r="AH1753" s="34">
        <v>60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580</v>
      </c>
      <c r="AN1753" s="34">
        <v>976</v>
      </c>
      <c r="AO1753" s="34">
        <v>0</v>
      </c>
      <c r="AP1753" s="34">
        <v>0</v>
      </c>
      <c r="AQ1753" s="34">
        <v>27486</v>
      </c>
      <c r="AR1753" s="34">
        <v>5723</v>
      </c>
      <c r="AS1753" s="34">
        <v>0</v>
      </c>
      <c r="AT1753" s="34">
        <v>0</v>
      </c>
      <c r="AU1753" s="34">
        <f t="shared" si="177"/>
        <v>59821</v>
      </c>
      <c r="AV1753" s="34">
        <f t="shared" si="177"/>
        <v>32842</v>
      </c>
      <c r="AW1753" s="83" t="s">
        <v>274</v>
      </c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</row>
    <row r="1754" spans="1:61" ht="15.75">
      <c r="A1754" s="76"/>
      <c r="B1754" s="8">
        <v>2019</v>
      </c>
      <c r="C1754" s="34">
        <v>444</v>
      </c>
      <c r="D1754" s="34">
        <v>144</v>
      </c>
      <c r="E1754" s="34">
        <v>5055</v>
      </c>
      <c r="F1754" s="34">
        <v>4783</v>
      </c>
      <c r="G1754" s="34">
        <v>164</v>
      </c>
      <c r="H1754" s="34">
        <v>203</v>
      </c>
      <c r="I1754" s="34">
        <v>206</v>
      </c>
      <c r="J1754" s="34">
        <v>411</v>
      </c>
      <c r="K1754" s="34">
        <v>273</v>
      </c>
      <c r="L1754" s="34">
        <v>333</v>
      </c>
      <c r="M1754" s="34">
        <v>0</v>
      </c>
      <c r="N1754" s="34">
        <v>0</v>
      </c>
      <c r="O1754" s="34">
        <v>25</v>
      </c>
      <c r="P1754" s="34">
        <v>6</v>
      </c>
      <c r="Q1754" s="34">
        <v>19830</v>
      </c>
      <c r="R1754" s="34">
        <v>14693</v>
      </c>
      <c r="S1754" s="34">
        <v>0</v>
      </c>
      <c r="T1754" s="34">
        <v>0</v>
      </c>
      <c r="U1754" s="34">
        <v>27</v>
      </c>
      <c r="V1754" s="34">
        <v>55</v>
      </c>
      <c r="W1754" s="34">
        <v>0</v>
      </c>
      <c r="X1754" s="34">
        <v>0</v>
      </c>
      <c r="Y1754" s="34">
        <v>239</v>
      </c>
      <c r="Z1754" s="34">
        <v>182</v>
      </c>
      <c r="AA1754" s="34">
        <v>315</v>
      </c>
      <c r="AB1754" s="34">
        <v>614</v>
      </c>
      <c r="AC1754" s="34">
        <v>0</v>
      </c>
      <c r="AD1754" s="34">
        <v>0</v>
      </c>
      <c r="AE1754" s="34">
        <v>2945</v>
      </c>
      <c r="AF1754" s="34">
        <v>5339</v>
      </c>
      <c r="AG1754" s="34">
        <v>3</v>
      </c>
      <c r="AH1754" s="34">
        <v>16</v>
      </c>
      <c r="AI1754" s="34">
        <v>0</v>
      </c>
      <c r="AJ1754" s="34">
        <v>0</v>
      </c>
      <c r="AK1754" s="34">
        <v>0</v>
      </c>
      <c r="AL1754" s="34">
        <v>0</v>
      </c>
      <c r="AM1754" s="34">
        <v>912</v>
      </c>
      <c r="AN1754" s="34">
        <v>1368</v>
      </c>
      <c r="AO1754" s="34">
        <v>0</v>
      </c>
      <c r="AP1754" s="34">
        <v>0</v>
      </c>
      <c r="AQ1754" s="34">
        <v>34703</v>
      </c>
      <c r="AR1754" s="34">
        <v>7980</v>
      </c>
      <c r="AS1754" s="34">
        <v>0</v>
      </c>
      <c r="AT1754" s="34">
        <v>0</v>
      </c>
      <c r="AU1754" s="34">
        <f t="shared" si="177"/>
        <v>65141</v>
      </c>
      <c r="AV1754" s="34">
        <f t="shared" si="177"/>
        <v>36127</v>
      </c>
      <c r="AW1754" s="84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</row>
    <row r="1755" spans="1:61" ht="15.75">
      <c r="A1755" s="77"/>
      <c r="B1755" s="8">
        <v>2020</v>
      </c>
      <c r="C1755" s="34">
        <v>360</v>
      </c>
      <c r="D1755" s="34">
        <v>190</v>
      </c>
      <c r="E1755" s="34">
        <v>6463</v>
      </c>
      <c r="F1755" s="34">
        <v>9808</v>
      </c>
      <c r="G1755" s="34">
        <v>213</v>
      </c>
      <c r="H1755" s="34">
        <v>610</v>
      </c>
      <c r="I1755" s="34">
        <v>1346</v>
      </c>
      <c r="J1755" s="34">
        <v>2663</v>
      </c>
      <c r="K1755" s="34">
        <v>617</v>
      </c>
      <c r="L1755" s="34">
        <v>620</v>
      </c>
      <c r="M1755" s="34">
        <v>0</v>
      </c>
      <c r="N1755" s="34">
        <v>0</v>
      </c>
      <c r="O1755" s="34">
        <v>0</v>
      </c>
      <c r="P1755" s="34">
        <v>3</v>
      </c>
      <c r="Q1755" s="34">
        <v>14202</v>
      </c>
      <c r="R1755" s="34">
        <v>10925</v>
      </c>
      <c r="S1755" s="34">
        <v>0</v>
      </c>
      <c r="T1755" s="34">
        <v>1</v>
      </c>
      <c r="U1755" s="34">
        <v>0</v>
      </c>
      <c r="V1755" s="34">
        <v>0</v>
      </c>
      <c r="W1755" s="34">
        <v>0</v>
      </c>
      <c r="X1755" s="34">
        <v>0</v>
      </c>
      <c r="Y1755" s="34">
        <v>24</v>
      </c>
      <c r="Z1755" s="34">
        <v>10</v>
      </c>
      <c r="AA1755" s="34">
        <v>186</v>
      </c>
      <c r="AB1755" s="34">
        <v>442</v>
      </c>
      <c r="AC1755" s="34">
        <v>0</v>
      </c>
      <c r="AD1755" s="34">
        <v>0</v>
      </c>
      <c r="AE1755" s="34">
        <v>4865</v>
      </c>
      <c r="AF1755" s="34">
        <v>8432</v>
      </c>
      <c r="AG1755" s="34">
        <v>150</v>
      </c>
      <c r="AH1755" s="34">
        <v>214</v>
      </c>
      <c r="AI1755" s="34">
        <v>0</v>
      </c>
      <c r="AJ1755" s="34">
        <v>0</v>
      </c>
      <c r="AK1755" s="34">
        <v>623</v>
      </c>
      <c r="AL1755" s="34">
        <v>955</v>
      </c>
      <c r="AM1755" s="34">
        <v>1423</v>
      </c>
      <c r="AN1755" s="34">
        <v>1863</v>
      </c>
      <c r="AO1755" s="34">
        <v>0</v>
      </c>
      <c r="AP1755" s="34">
        <v>0</v>
      </c>
      <c r="AQ1755" s="34">
        <v>20197</v>
      </c>
      <c r="AR1755" s="34">
        <v>6222</v>
      </c>
      <c r="AS1755" s="34">
        <v>0</v>
      </c>
      <c r="AT1755" s="34">
        <v>0</v>
      </c>
      <c r="AU1755" s="34">
        <f t="shared" si="177"/>
        <v>50669</v>
      </c>
      <c r="AV1755" s="34">
        <f t="shared" si="177"/>
        <v>42958</v>
      </c>
      <c r="AW1755" s="85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</row>
    <row r="1756" spans="1:61" ht="15.75">
      <c r="A1756" s="75" t="s">
        <v>46</v>
      </c>
      <c r="B1756" s="8">
        <v>2018</v>
      </c>
      <c r="C1756" s="34">
        <v>0</v>
      </c>
      <c r="D1756" s="34">
        <v>0</v>
      </c>
      <c r="E1756" s="34">
        <v>106</v>
      </c>
      <c r="F1756" s="34">
        <v>55</v>
      </c>
      <c r="G1756" s="34">
        <v>0</v>
      </c>
      <c r="H1756" s="34">
        <v>0</v>
      </c>
      <c r="I1756" s="34">
        <v>0</v>
      </c>
      <c r="J1756" s="34">
        <v>0</v>
      </c>
      <c r="K1756" s="34">
        <v>0</v>
      </c>
      <c r="L1756" s="34">
        <v>0</v>
      </c>
      <c r="M1756" s="34">
        <v>0</v>
      </c>
      <c r="N1756" s="34">
        <v>0</v>
      </c>
      <c r="O1756" s="34">
        <v>0</v>
      </c>
      <c r="P1756" s="34">
        <v>0</v>
      </c>
      <c r="Q1756" s="34">
        <v>0</v>
      </c>
      <c r="R1756" s="34">
        <v>0</v>
      </c>
      <c r="S1756" s="34">
        <v>0</v>
      </c>
      <c r="T1756" s="34">
        <v>0</v>
      </c>
      <c r="U1756" s="34">
        <v>0</v>
      </c>
      <c r="V1756" s="34">
        <v>0</v>
      </c>
      <c r="W1756" s="34">
        <v>0</v>
      </c>
      <c r="X1756" s="34">
        <v>0</v>
      </c>
      <c r="Y1756" s="34">
        <v>0</v>
      </c>
      <c r="Z1756" s="34">
        <v>0</v>
      </c>
      <c r="AA1756" s="34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0</v>
      </c>
      <c r="AM1756" s="34">
        <v>0</v>
      </c>
      <c r="AN1756" s="34">
        <v>0</v>
      </c>
      <c r="AO1756" s="34">
        <v>302</v>
      </c>
      <c r="AP1756" s="34">
        <v>41</v>
      </c>
      <c r="AQ1756" s="34">
        <v>0</v>
      </c>
      <c r="AR1756" s="34">
        <v>0</v>
      </c>
      <c r="AS1756" s="34">
        <v>0</v>
      </c>
      <c r="AT1756" s="34">
        <v>0</v>
      </c>
      <c r="AU1756" s="34">
        <f t="shared" si="177"/>
        <v>408</v>
      </c>
      <c r="AV1756" s="34">
        <f t="shared" si="177"/>
        <v>96</v>
      </c>
      <c r="AW1756" s="83" t="s">
        <v>275</v>
      </c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</row>
    <row r="1757" spans="1:61" ht="15.75">
      <c r="A1757" s="76"/>
      <c r="B1757" s="8">
        <v>2019</v>
      </c>
      <c r="C1757" s="34">
        <v>0</v>
      </c>
      <c r="D1757" s="34">
        <v>0</v>
      </c>
      <c r="E1757" s="34">
        <v>0</v>
      </c>
      <c r="F1757" s="34">
        <v>0</v>
      </c>
      <c r="G1757" s="34">
        <v>0</v>
      </c>
      <c r="H1757" s="34">
        <v>0</v>
      </c>
      <c r="I1757" s="34">
        <v>0</v>
      </c>
      <c r="J1757" s="34">
        <v>0</v>
      </c>
      <c r="K1757" s="34">
        <v>0</v>
      </c>
      <c r="L1757" s="34">
        <v>0</v>
      </c>
      <c r="M1757" s="34">
        <v>0</v>
      </c>
      <c r="N1757" s="34">
        <v>0</v>
      </c>
      <c r="O1757" s="34">
        <v>0</v>
      </c>
      <c r="P1757" s="34">
        <v>0</v>
      </c>
      <c r="Q1757" s="34">
        <v>0</v>
      </c>
      <c r="R1757" s="34">
        <v>0</v>
      </c>
      <c r="S1757" s="34">
        <v>0</v>
      </c>
      <c r="T1757" s="34">
        <v>0</v>
      </c>
      <c r="U1757" s="34">
        <v>0</v>
      </c>
      <c r="V1757" s="34">
        <v>0</v>
      </c>
      <c r="W1757" s="34">
        <v>0</v>
      </c>
      <c r="X1757" s="34">
        <v>0</v>
      </c>
      <c r="Y1757" s="34">
        <v>0</v>
      </c>
      <c r="Z1757" s="34">
        <v>0</v>
      </c>
      <c r="AA1757" s="34">
        <v>0</v>
      </c>
      <c r="AB1757" s="34">
        <v>0</v>
      </c>
      <c r="AC1757" s="34">
        <v>0</v>
      </c>
      <c r="AD1757" s="34">
        <v>0</v>
      </c>
      <c r="AE1757" s="34">
        <v>0</v>
      </c>
      <c r="AF1757" s="34">
        <v>0</v>
      </c>
      <c r="AG1757" s="34">
        <v>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0</v>
      </c>
      <c r="AO1757" s="34">
        <v>0</v>
      </c>
      <c r="AP1757" s="34">
        <v>0</v>
      </c>
      <c r="AQ1757" s="34">
        <v>0</v>
      </c>
      <c r="AR1757" s="34">
        <v>0</v>
      </c>
      <c r="AS1757" s="34">
        <v>0</v>
      </c>
      <c r="AT1757" s="34">
        <v>0</v>
      </c>
      <c r="AU1757" s="34">
        <f t="shared" si="177"/>
        <v>0</v>
      </c>
      <c r="AV1757" s="34">
        <f t="shared" si="177"/>
        <v>0</v>
      </c>
      <c r="AW1757" s="84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</row>
    <row r="1758" spans="1:61" ht="15.75">
      <c r="A1758" s="77"/>
      <c r="B1758" s="8">
        <v>2020</v>
      </c>
      <c r="C1758" s="34">
        <v>0</v>
      </c>
      <c r="D1758" s="34">
        <v>0</v>
      </c>
      <c r="E1758" s="34">
        <v>0</v>
      </c>
      <c r="F1758" s="34">
        <v>0</v>
      </c>
      <c r="G1758" s="34">
        <v>0</v>
      </c>
      <c r="H1758" s="34">
        <v>0</v>
      </c>
      <c r="I1758" s="34">
        <v>0</v>
      </c>
      <c r="J1758" s="34">
        <v>0</v>
      </c>
      <c r="K1758" s="34">
        <v>0</v>
      </c>
      <c r="L1758" s="34">
        <v>0</v>
      </c>
      <c r="M1758" s="34">
        <v>0</v>
      </c>
      <c r="N1758" s="34">
        <v>0</v>
      </c>
      <c r="O1758" s="34">
        <v>0</v>
      </c>
      <c r="P1758" s="34">
        <v>0</v>
      </c>
      <c r="Q1758" s="34">
        <v>0</v>
      </c>
      <c r="R1758" s="34">
        <v>0</v>
      </c>
      <c r="S1758" s="34">
        <v>0</v>
      </c>
      <c r="T1758" s="34">
        <v>0</v>
      </c>
      <c r="U1758" s="34">
        <v>0</v>
      </c>
      <c r="V1758" s="34">
        <v>0</v>
      </c>
      <c r="W1758" s="34">
        <v>0</v>
      </c>
      <c r="X1758" s="34">
        <v>0</v>
      </c>
      <c r="Y1758" s="34">
        <v>0</v>
      </c>
      <c r="Z1758" s="34">
        <v>0</v>
      </c>
      <c r="AA1758" s="34">
        <v>0</v>
      </c>
      <c r="AB1758" s="34">
        <v>0</v>
      </c>
      <c r="AC1758" s="34">
        <v>0</v>
      </c>
      <c r="AD1758" s="34">
        <v>0</v>
      </c>
      <c r="AE1758" s="34">
        <v>0</v>
      </c>
      <c r="AF1758" s="34">
        <v>0</v>
      </c>
      <c r="AG1758" s="34">
        <v>0</v>
      </c>
      <c r="AH1758" s="34">
        <v>0</v>
      </c>
      <c r="AI1758" s="34">
        <v>0</v>
      </c>
      <c r="AJ1758" s="34">
        <v>0</v>
      </c>
      <c r="AK1758" s="34">
        <v>0</v>
      </c>
      <c r="AL1758" s="34">
        <v>0</v>
      </c>
      <c r="AM1758" s="34">
        <v>0</v>
      </c>
      <c r="AN1758" s="34">
        <v>0</v>
      </c>
      <c r="AO1758" s="34">
        <v>22</v>
      </c>
      <c r="AP1758" s="34">
        <v>105</v>
      </c>
      <c r="AQ1758" s="34">
        <v>0</v>
      </c>
      <c r="AR1758" s="34">
        <v>0</v>
      </c>
      <c r="AS1758" s="34">
        <v>0</v>
      </c>
      <c r="AT1758" s="34">
        <v>0</v>
      </c>
      <c r="AU1758" s="34">
        <f t="shared" si="177"/>
        <v>22</v>
      </c>
      <c r="AV1758" s="34">
        <f t="shared" si="177"/>
        <v>105</v>
      </c>
      <c r="AW1758" s="85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</row>
    <row r="1759" spans="1:61" ht="15.75">
      <c r="A1759" s="75" t="s">
        <v>47</v>
      </c>
      <c r="B1759" s="8">
        <v>2018</v>
      </c>
      <c r="C1759" s="34">
        <v>0</v>
      </c>
      <c r="D1759" s="34">
        <v>0</v>
      </c>
      <c r="E1759" s="34">
        <v>3097</v>
      </c>
      <c r="F1759" s="34">
        <v>1273</v>
      </c>
      <c r="G1759" s="34">
        <v>4250</v>
      </c>
      <c r="H1759" s="34">
        <v>3203</v>
      </c>
      <c r="I1759" s="34">
        <v>0</v>
      </c>
      <c r="J1759" s="34">
        <v>0</v>
      </c>
      <c r="K1759" s="34">
        <v>0</v>
      </c>
      <c r="L1759" s="34">
        <v>0</v>
      </c>
      <c r="M1759" s="34">
        <v>0</v>
      </c>
      <c r="N1759" s="34">
        <v>0</v>
      </c>
      <c r="O1759" s="34">
        <v>0</v>
      </c>
      <c r="P1759" s="34">
        <v>0</v>
      </c>
      <c r="Q1759" s="34">
        <v>31410</v>
      </c>
      <c r="R1759" s="34">
        <v>14954</v>
      </c>
      <c r="S1759" s="34">
        <v>0</v>
      </c>
      <c r="T1759" s="34">
        <v>0</v>
      </c>
      <c r="U1759" s="34">
        <v>0</v>
      </c>
      <c r="V1759" s="34">
        <v>0</v>
      </c>
      <c r="W1759" s="34">
        <v>0</v>
      </c>
      <c r="X1759" s="34">
        <v>0</v>
      </c>
      <c r="Y1759" s="34">
        <v>0</v>
      </c>
      <c r="Z1759" s="34">
        <v>0</v>
      </c>
      <c r="AA1759" s="34">
        <v>9265</v>
      </c>
      <c r="AB1759" s="34">
        <v>6754</v>
      </c>
      <c r="AC1759" s="34">
        <v>0</v>
      </c>
      <c r="AD1759" s="34">
        <v>0</v>
      </c>
      <c r="AE1759" s="34">
        <v>336</v>
      </c>
      <c r="AF1759" s="34">
        <v>216</v>
      </c>
      <c r="AG1759" s="34">
        <v>3607</v>
      </c>
      <c r="AH1759" s="34">
        <v>3522</v>
      </c>
      <c r="AI1759" s="34">
        <v>105</v>
      </c>
      <c r="AJ1759" s="34">
        <v>62</v>
      </c>
      <c r="AK1759" s="34">
        <v>0</v>
      </c>
      <c r="AL1759" s="34">
        <v>0</v>
      </c>
      <c r="AM1759" s="34">
        <v>0</v>
      </c>
      <c r="AN1759" s="34">
        <v>0</v>
      </c>
      <c r="AO1759" s="34">
        <v>0</v>
      </c>
      <c r="AP1759" s="34">
        <v>0</v>
      </c>
      <c r="AQ1759" s="34">
        <v>0</v>
      </c>
      <c r="AR1759" s="34">
        <v>0</v>
      </c>
      <c r="AS1759" s="34">
        <v>0</v>
      </c>
      <c r="AT1759" s="34">
        <v>0</v>
      </c>
      <c r="AU1759" s="34">
        <f t="shared" si="177"/>
        <v>52070</v>
      </c>
      <c r="AV1759" s="34">
        <f t="shared" si="177"/>
        <v>29984</v>
      </c>
      <c r="AW1759" s="83" t="s">
        <v>48</v>
      </c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</row>
    <row r="1760" spans="1:61" ht="15.75">
      <c r="A1760" s="76"/>
      <c r="B1760" s="8">
        <v>2019</v>
      </c>
      <c r="C1760" s="34">
        <v>0</v>
      </c>
      <c r="D1760" s="34">
        <v>0</v>
      </c>
      <c r="E1760" s="34">
        <v>2411</v>
      </c>
      <c r="F1760" s="34">
        <v>1161</v>
      </c>
      <c r="G1760" s="34">
        <v>3408</v>
      </c>
      <c r="H1760" s="34">
        <v>2829</v>
      </c>
      <c r="I1760" s="34">
        <v>0</v>
      </c>
      <c r="J1760" s="34">
        <v>0</v>
      </c>
      <c r="K1760" s="34">
        <v>0</v>
      </c>
      <c r="L1760" s="34">
        <v>0</v>
      </c>
      <c r="M1760" s="34">
        <v>0</v>
      </c>
      <c r="N1760" s="34">
        <v>0</v>
      </c>
      <c r="O1760" s="34">
        <v>0</v>
      </c>
      <c r="P1760" s="34">
        <v>0</v>
      </c>
      <c r="Q1760" s="34">
        <v>20622</v>
      </c>
      <c r="R1760" s="34">
        <v>12061</v>
      </c>
      <c r="S1760" s="34">
        <v>0</v>
      </c>
      <c r="T1760" s="34">
        <v>0</v>
      </c>
      <c r="U1760" s="34">
        <v>0</v>
      </c>
      <c r="V1760" s="34">
        <v>0</v>
      </c>
      <c r="W1760" s="34">
        <v>0</v>
      </c>
      <c r="X1760" s="34">
        <v>0</v>
      </c>
      <c r="Y1760" s="34">
        <v>0</v>
      </c>
      <c r="Z1760" s="34">
        <v>0</v>
      </c>
      <c r="AA1760" s="34">
        <v>0</v>
      </c>
      <c r="AB1760" s="34">
        <v>0</v>
      </c>
      <c r="AC1760" s="34">
        <v>0</v>
      </c>
      <c r="AD1760" s="34">
        <v>0</v>
      </c>
      <c r="AE1760" s="34">
        <v>109</v>
      </c>
      <c r="AF1760" s="34">
        <v>179</v>
      </c>
      <c r="AG1760" s="34">
        <v>3995</v>
      </c>
      <c r="AH1760" s="34">
        <v>3403</v>
      </c>
      <c r="AI1760" s="34">
        <v>469</v>
      </c>
      <c r="AJ1760" s="34">
        <v>252</v>
      </c>
      <c r="AK1760" s="34">
        <v>0</v>
      </c>
      <c r="AL1760" s="34">
        <v>0</v>
      </c>
      <c r="AM1760" s="34">
        <v>0</v>
      </c>
      <c r="AN1760" s="34">
        <v>3</v>
      </c>
      <c r="AO1760" s="34">
        <v>0</v>
      </c>
      <c r="AP1760" s="34">
        <v>0</v>
      </c>
      <c r="AQ1760" s="34">
        <v>0</v>
      </c>
      <c r="AR1760" s="34">
        <v>0</v>
      </c>
      <c r="AS1760" s="34">
        <v>0</v>
      </c>
      <c r="AT1760" s="34">
        <v>0</v>
      </c>
      <c r="AU1760" s="34">
        <f t="shared" si="177"/>
        <v>31014</v>
      </c>
      <c r="AV1760" s="34">
        <f t="shared" si="177"/>
        <v>19888</v>
      </c>
      <c r="AW1760" s="84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</row>
    <row r="1761" spans="1:61" ht="15.75">
      <c r="A1761" s="77"/>
      <c r="B1761" s="8">
        <v>2020</v>
      </c>
      <c r="C1761" s="34">
        <v>0</v>
      </c>
      <c r="D1761" s="34">
        <v>0</v>
      </c>
      <c r="E1761" s="34">
        <v>5225</v>
      </c>
      <c r="F1761" s="34">
        <v>3778</v>
      </c>
      <c r="G1761" s="34">
        <v>4045</v>
      </c>
      <c r="H1761" s="34">
        <v>3287</v>
      </c>
      <c r="I1761" s="34">
        <v>0</v>
      </c>
      <c r="J1761" s="34">
        <v>0</v>
      </c>
      <c r="K1761" s="34">
        <v>0</v>
      </c>
      <c r="L1761" s="34">
        <v>0</v>
      </c>
      <c r="M1761" s="34">
        <v>0</v>
      </c>
      <c r="N1761" s="34">
        <v>0</v>
      </c>
      <c r="O1761" s="34">
        <v>0</v>
      </c>
      <c r="P1761" s="34">
        <v>0</v>
      </c>
      <c r="Q1761" s="34">
        <v>61001</v>
      </c>
      <c r="R1761" s="34">
        <v>33937</v>
      </c>
      <c r="S1761" s="34">
        <v>0</v>
      </c>
      <c r="T1761" s="34">
        <v>0</v>
      </c>
      <c r="U1761" s="34">
        <v>0</v>
      </c>
      <c r="V1761" s="34">
        <v>0</v>
      </c>
      <c r="W1761" s="34">
        <v>0</v>
      </c>
      <c r="X1761" s="34">
        <v>0</v>
      </c>
      <c r="Y1761" s="34">
        <v>0</v>
      </c>
      <c r="Z1761" s="34">
        <v>0</v>
      </c>
      <c r="AA1761" s="34">
        <v>0</v>
      </c>
      <c r="AB1761" s="34">
        <v>0</v>
      </c>
      <c r="AC1761" s="34">
        <v>0</v>
      </c>
      <c r="AD1761" s="34">
        <v>0</v>
      </c>
      <c r="AE1761" s="34">
        <v>1459</v>
      </c>
      <c r="AF1761" s="34">
        <v>1369</v>
      </c>
      <c r="AG1761" s="34">
        <v>6180</v>
      </c>
      <c r="AH1761" s="34">
        <v>5746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0</v>
      </c>
      <c r="AO1761" s="34">
        <v>0</v>
      </c>
      <c r="AP1761" s="34">
        <v>0</v>
      </c>
      <c r="AQ1761" s="34">
        <v>0</v>
      </c>
      <c r="AR1761" s="34">
        <v>0</v>
      </c>
      <c r="AS1761" s="34">
        <v>0</v>
      </c>
      <c r="AT1761" s="34">
        <v>0</v>
      </c>
      <c r="AU1761" s="34">
        <f t="shared" ref="AU1761:AV1764" si="178">SUM(C1761,E1761,G1761,I1761,K1761,M1761,O1761,Q1761,S1761,U1761,W1761,Y1761,AA1761,AC1761,AE1761,AG1761,AI1761,AK1761,AM1761,AO1761,AQ1761,AS1761)</f>
        <v>77910</v>
      </c>
      <c r="AV1761" s="34">
        <f t="shared" si="178"/>
        <v>48117</v>
      </c>
      <c r="AW1761" s="85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</row>
    <row r="1762" spans="1:61" ht="15.75">
      <c r="A1762" s="75" t="s">
        <v>120</v>
      </c>
      <c r="B1762" s="8">
        <v>2018</v>
      </c>
      <c r="C1762" s="34">
        <v>119669.34699999999</v>
      </c>
      <c r="D1762" s="34">
        <v>66682.319273047018</v>
      </c>
      <c r="E1762" s="34">
        <v>710633.674</v>
      </c>
      <c r="F1762" s="34">
        <v>455787.68426048051</v>
      </c>
      <c r="G1762" s="34">
        <v>71538.595000000001</v>
      </c>
      <c r="H1762" s="34">
        <v>48713.528132105195</v>
      </c>
      <c r="I1762" s="34">
        <v>386</v>
      </c>
      <c r="J1762" s="34">
        <v>635.89599999999996</v>
      </c>
      <c r="K1762" s="34">
        <v>1344.45</v>
      </c>
      <c r="L1762" s="34">
        <v>2126.9590906000003</v>
      </c>
      <c r="M1762" s="34">
        <v>91</v>
      </c>
      <c r="N1762" s="34">
        <v>130</v>
      </c>
      <c r="O1762" s="34">
        <v>10952</v>
      </c>
      <c r="P1762" s="34">
        <v>7969.7060000000001</v>
      </c>
      <c r="Q1762" s="34">
        <v>591410.77899999998</v>
      </c>
      <c r="R1762" s="34">
        <v>316542.73870538961</v>
      </c>
      <c r="S1762" s="34">
        <v>22062</v>
      </c>
      <c r="T1762" s="34">
        <v>14053.869999999999</v>
      </c>
      <c r="U1762" s="34">
        <v>39322</v>
      </c>
      <c r="V1762" s="34">
        <v>21627.083999999999</v>
      </c>
      <c r="W1762" s="34">
        <v>24024.799999999999</v>
      </c>
      <c r="X1762" s="34">
        <v>21772.457272727275</v>
      </c>
      <c r="Y1762" s="34">
        <v>69874</v>
      </c>
      <c r="Z1762" s="34">
        <v>46325.96</v>
      </c>
      <c r="AA1762" s="34">
        <v>102895.588</v>
      </c>
      <c r="AB1762" s="34">
        <v>95828.121408300009</v>
      </c>
      <c r="AC1762" s="34">
        <v>5089</v>
      </c>
      <c r="AD1762" s="34">
        <v>2582.7640000000001</v>
      </c>
      <c r="AE1762" s="34">
        <v>21713.823</v>
      </c>
      <c r="AF1762" s="34">
        <v>33426.354162428572</v>
      </c>
      <c r="AG1762" s="34">
        <v>148006.726</v>
      </c>
      <c r="AH1762" s="34">
        <v>110634.3513851169</v>
      </c>
      <c r="AI1762" s="34">
        <v>22451.181</v>
      </c>
      <c r="AJ1762" s="34">
        <v>22002.295554999997</v>
      </c>
      <c r="AK1762" s="34">
        <v>22003.295555000001</v>
      </c>
      <c r="AL1762" s="34">
        <v>26949.062532727272</v>
      </c>
      <c r="AM1762" s="34">
        <v>45286.004000000001</v>
      </c>
      <c r="AN1762" s="34">
        <v>46346.582102650296</v>
      </c>
      <c r="AO1762" s="34">
        <v>90385.663</v>
      </c>
      <c r="AP1762" s="34">
        <v>146959.08957064935</v>
      </c>
      <c r="AQ1762" s="34">
        <v>38617.648000000001</v>
      </c>
      <c r="AR1762" s="34">
        <v>15156.011011000001</v>
      </c>
      <c r="AS1762" s="34">
        <v>114316.966</v>
      </c>
      <c r="AT1762" s="34">
        <v>76970.109220779224</v>
      </c>
      <c r="AU1762" s="34">
        <f t="shared" si="178"/>
        <v>2272074.5395550001</v>
      </c>
      <c r="AV1762" s="34">
        <v>1413341.5450289885</v>
      </c>
      <c r="AW1762" s="83" t="s">
        <v>82</v>
      </c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</row>
    <row r="1763" spans="1:61" ht="15.75">
      <c r="A1763" s="76"/>
      <c r="B1763" s="8">
        <v>2019</v>
      </c>
      <c r="C1763" s="34">
        <f>C1697+C1700+C1703+C1706+C1709+C1712+C1715+C1718+C1721+C1724+C1727+C1730+C1733+C1736+C1739+C1742+C1745+C1748+C1751+C1754+C1757+C1760</f>
        <v>119669.34699999999</v>
      </c>
      <c r="D1763" s="34">
        <f t="shared" ref="D1763:AT1764" si="179">D1697+D1700+D1703+D1706+D1709+D1712+D1715+D1718+D1721+D1724+D1727+D1730+D1733+D1736+D1739+D1742+D1745+D1748+D1751+D1754+D1757+D1760</f>
        <v>66682.319273047018</v>
      </c>
      <c r="E1763" s="34">
        <f t="shared" si="179"/>
        <v>710633.674</v>
      </c>
      <c r="F1763" s="34">
        <f t="shared" si="179"/>
        <v>455787.68426048051</v>
      </c>
      <c r="G1763" s="34">
        <f t="shared" si="179"/>
        <v>71539.425000000003</v>
      </c>
      <c r="H1763" s="34">
        <f t="shared" si="179"/>
        <v>48713.528132105195</v>
      </c>
      <c r="I1763" s="34">
        <f t="shared" si="179"/>
        <v>386</v>
      </c>
      <c r="J1763" s="34">
        <f t="shared" si="179"/>
        <v>635.89599999999996</v>
      </c>
      <c r="K1763" s="34">
        <f t="shared" si="179"/>
        <v>1344.45</v>
      </c>
      <c r="L1763" s="34">
        <f t="shared" si="179"/>
        <v>2126.9590906000003</v>
      </c>
      <c r="M1763" s="34">
        <f t="shared" si="179"/>
        <v>91</v>
      </c>
      <c r="N1763" s="34">
        <f t="shared" si="179"/>
        <v>130</v>
      </c>
      <c r="O1763" s="34">
        <f t="shared" si="179"/>
        <v>10952</v>
      </c>
      <c r="P1763" s="34">
        <f t="shared" si="179"/>
        <v>7969.7060000000001</v>
      </c>
      <c r="Q1763" s="34">
        <f t="shared" si="179"/>
        <v>591410.77899999998</v>
      </c>
      <c r="R1763" s="34">
        <f t="shared" si="179"/>
        <v>316542.73870538961</v>
      </c>
      <c r="S1763" s="34">
        <f t="shared" si="179"/>
        <v>22062</v>
      </c>
      <c r="T1763" s="34">
        <f t="shared" si="179"/>
        <v>14053.869999999999</v>
      </c>
      <c r="U1763" s="34">
        <f t="shared" si="179"/>
        <v>39322</v>
      </c>
      <c r="V1763" s="34">
        <f t="shared" si="179"/>
        <v>21627.083999999999</v>
      </c>
      <c r="W1763" s="34">
        <f t="shared" si="179"/>
        <v>24024.799999999999</v>
      </c>
      <c r="X1763" s="34">
        <f t="shared" si="179"/>
        <v>21772.457272727275</v>
      </c>
      <c r="Y1763" s="34">
        <f t="shared" si="179"/>
        <v>69874</v>
      </c>
      <c r="Z1763" s="34">
        <f t="shared" si="179"/>
        <v>46325.96</v>
      </c>
      <c r="AA1763" s="34">
        <f t="shared" si="179"/>
        <v>102895.588</v>
      </c>
      <c r="AB1763" s="34">
        <f t="shared" si="179"/>
        <v>95828.121408300009</v>
      </c>
      <c r="AC1763" s="34">
        <f t="shared" si="179"/>
        <v>5089</v>
      </c>
      <c r="AD1763" s="34">
        <f t="shared" si="179"/>
        <v>2582.7640000000001</v>
      </c>
      <c r="AE1763" s="34">
        <f t="shared" si="179"/>
        <v>21713.823</v>
      </c>
      <c r="AF1763" s="34">
        <f t="shared" si="179"/>
        <v>33426.354162428572</v>
      </c>
      <c r="AG1763" s="34">
        <f t="shared" si="179"/>
        <v>148006.726</v>
      </c>
      <c r="AH1763" s="34">
        <f t="shared" si="179"/>
        <v>110634.3513851169</v>
      </c>
      <c r="AI1763" s="34">
        <f t="shared" si="179"/>
        <v>22451.181</v>
      </c>
      <c r="AJ1763" s="34">
        <f t="shared" si="179"/>
        <v>22002.295554999997</v>
      </c>
      <c r="AK1763" s="34">
        <f t="shared" si="179"/>
        <v>40484.584000000003</v>
      </c>
      <c r="AL1763" s="34">
        <f t="shared" si="179"/>
        <v>26949.062532727272</v>
      </c>
      <c r="AM1763" s="34">
        <f t="shared" si="179"/>
        <v>45286.184999999998</v>
      </c>
      <c r="AN1763" s="34">
        <f t="shared" si="179"/>
        <v>46346.9051026503</v>
      </c>
      <c r="AO1763" s="34">
        <f t="shared" si="179"/>
        <v>90385.663</v>
      </c>
      <c r="AP1763" s="34">
        <f t="shared" si="179"/>
        <v>146959.08957064935</v>
      </c>
      <c r="AQ1763" s="34">
        <f t="shared" si="179"/>
        <v>38617.648000000001</v>
      </c>
      <c r="AR1763" s="34">
        <f t="shared" si="179"/>
        <v>15156.011011000001</v>
      </c>
      <c r="AS1763" s="34">
        <f t="shared" si="179"/>
        <v>114316.966</v>
      </c>
      <c r="AT1763" s="34">
        <f t="shared" si="179"/>
        <v>76970.109220779224</v>
      </c>
      <c r="AU1763" s="34">
        <f t="shared" si="178"/>
        <v>2290556.8390000002</v>
      </c>
      <c r="AV1763" s="34">
        <v>1329681.0728478164</v>
      </c>
      <c r="AW1763" s="84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</row>
    <row r="1764" spans="1:61" ht="15.75">
      <c r="A1764" s="77"/>
      <c r="B1764" s="8">
        <v>2020</v>
      </c>
      <c r="C1764" s="34">
        <f>C1698+C1701+C1704+C1707+C1710+C1713+C1716+C1719+C1722+C1725+C1728+C1731+C1734+C1737+C1740+C1743+C1746+C1749+C1752+C1755+C1758+C1761</f>
        <v>85948</v>
      </c>
      <c r="D1764" s="34">
        <f t="shared" si="179"/>
        <v>105101</v>
      </c>
      <c r="E1764" s="34">
        <f t="shared" si="179"/>
        <v>185070</v>
      </c>
      <c r="F1764" s="34">
        <f t="shared" si="179"/>
        <v>185229</v>
      </c>
      <c r="G1764" s="34">
        <f t="shared" si="179"/>
        <v>52270</v>
      </c>
      <c r="H1764" s="34">
        <f t="shared" si="179"/>
        <v>57698</v>
      </c>
      <c r="I1764" s="34">
        <f t="shared" si="179"/>
        <v>1838</v>
      </c>
      <c r="J1764" s="34">
        <f t="shared" si="179"/>
        <v>4463</v>
      </c>
      <c r="K1764" s="34">
        <f t="shared" si="179"/>
        <v>2368</v>
      </c>
      <c r="L1764" s="34">
        <f t="shared" si="179"/>
        <v>5073</v>
      </c>
      <c r="M1764" s="34">
        <f t="shared" si="179"/>
        <v>63</v>
      </c>
      <c r="N1764" s="34">
        <f t="shared" si="179"/>
        <v>112</v>
      </c>
      <c r="O1764" s="34">
        <f t="shared" si="179"/>
        <v>12713</v>
      </c>
      <c r="P1764" s="34">
        <f t="shared" si="179"/>
        <v>12809</v>
      </c>
      <c r="Q1764" s="34">
        <f t="shared" si="179"/>
        <v>531499</v>
      </c>
      <c r="R1764" s="34">
        <f t="shared" si="179"/>
        <v>542883</v>
      </c>
      <c r="S1764" s="34">
        <f t="shared" si="179"/>
        <v>7532</v>
      </c>
      <c r="T1764" s="34">
        <f t="shared" si="179"/>
        <v>10397</v>
      </c>
      <c r="U1764" s="34">
        <f t="shared" si="179"/>
        <v>72339</v>
      </c>
      <c r="V1764" s="34">
        <f t="shared" si="179"/>
        <v>60329</v>
      </c>
      <c r="W1764" s="34">
        <f t="shared" si="179"/>
        <v>23261</v>
      </c>
      <c r="X1764" s="34">
        <f t="shared" si="179"/>
        <v>20854</v>
      </c>
      <c r="Y1764" s="34">
        <f t="shared" si="179"/>
        <v>121258</v>
      </c>
      <c r="Z1764" s="34">
        <f t="shared" si="179"/>
        <v>141983</v>
      </c>
      <c r="AA1764" s="34">
        <f t="shared" si="179"/>
        <v>97852</v>
      </c>
      <c r="AB1764" s="34">
        <f t="shared" si="179"/>
        <v>154409</v>
      </c>
      <c r="AC1764" s="34">
        <f t="shared" si="179"/>
        <v>2789</v>
      </c>
      <c r="AD1764" s="34">
        <f t="shared" si="179"/>
        <v>2858</v>
      </c>
      <c r="AE1764" s="34">
        <f t="shared" si="179"/>
        <v>26105</v>
      </c>
      <c r="AF1764" s="34">
        <f t="shared" si="179"/>
        <v>38602</v>
      </c>
      <c r="AG1764" s="34">
        <f t="shared" si="179"/>
        <v>137974</v>
      </c>
      <c r="AH1764" s="34">
        <f t="shared" si="179"/>
        <v>144648</v>
      </c>
      <c r="AI1764" s="34">
        <f t="shared" si="179"/>
        <v>18083</v>
      </c>
      <c r="AJ1764" s="34">
        <f t="shared" si="179"/>
        <v>16885</v>
      </c>
      <c r="AK1764" s="34">
        <f t="shared" si="179"/>
        <v>21989</v>
      </c>
      <c r="AL1764" s="34">
        <f t="shared" si="179"/>
        <v>17021</v>
      </c>
      <c r="AM1764" s="34">
        <f t="shared" si="179"/>
        <v>84334</v>
      </c>
      <c r="AN1764" s="34">
        <f t="shared" si="179"/>
        <v>56754</v>
      </c>
      <c r="AO1764" s="34">
        <f t="shared" si="179"/>
        <v>74566</v>
      </c>
      <c r="AP1764" s="34">
        <f t="shared" si="179"/>
        <v>154685</v>
      </c>
      <c r="AQ1764" s="34">
        <f t="shared" si="179"/>
        <v>24477</v>
      </c>
      <c r="AR1764" s="34">
        <f t="shared" si="179"/>
        <v>13021</v>
      </c>
      <c r="AS1764" s="34">
        <f t="shared" si="179"/>
        <v>130836</v>
      </c>
      <c r="AT1764" s="34">
        <f t="shared" si="179"/>
        <v>132624</v>
      </c>
      <c r="AU1764" s="34">
        <f t="shared" si="178"/>
        <v>1715164</v>
      </c>
      <c r="AV1764" s="34">
        <f>AV1698+AV1701+AV1704+AV1707+AV1710+AV1713+AV1716+AV1719+AV1722+AV1725+AV1728+AV1731+AV1734+AV1737+AV1740+AV1743+AV1746+AV1749+AV1752+AV1755+AV1758+AV1761</f>
        <v>1878438</v>
      </c>
      <c r="AW1764" s="85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</row>
    <row r="1765" spans="1:61" ht="15.7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</row>
    <row r="1766" spans="1:61" ht="15.7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</row>
    <row r="1767" spans="1:61" ht="15.7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</row>
    <row r="1768" spans="1:61" ht="15.7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</row>
    <row r="1769" spans="1:61" ht="15.7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</row>
    <row r="1770" spans="1:61" ht="31.5" customHeight="1">
      <c r="A1770" s="52" t="s">
        <v>130</v>
      </c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47" t="s">
        <v>131</v>
      </c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</row>
    <row r="1771" spans="1:61" ht="18" customHeight="1">
      <c r="A1771" s="112" t="s">
        <v>321</v>
      </c>
      <c r="B1771" s="112"/>
      <c r="C1771" s="112"/>
      <c r="D1771" s="112"/>
      <c r="E1771" s="112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89" t="s">
        <v>322</v>
      </c>
      <c r="AU1771" s="89"/>
      <c r="AV1771" s="89"/>
      <c r="AW1771" s="89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</row>
    <row r="1772" spans="1:61" ht="16.5" customHeight="1">
      <c r="A1772" s="74" t="s">
        <v>262</v>
      </c>
      <c r="B1772" s="74"/>
      <c r="C1772" s="74"/>
      <c r="D1772" s="74"/>
      <c r="E1772" s="2"/>
      <c r="F1772" s="2"/>
      <c r="G1772" s="2"/>
      <c r="H1772" s="2"/>
      <c r="I1772" s="2"/>
      <c r="J1772" s="2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J1772" s="2"/>
      <c r="AK1772" s="2"/>
      <c r="AL1772" s="2"/>
      <c r="AM1772" s="2"/>
      <c r="AN1772" s="2"/>
      <c r="AO1772" s="2"/>
      <c r="AP1772" s="2"/>
      <c r="AQ1772" s="88" t="s">
        <v>127</v>
      </c>
      <c r="AR1772" s="88"/>
      <c r="AS1772" s="88"/>
      <c r="AT1772" s="88"/>
      <c r="AU1772" s="88"/>
      <c r="AV1772" s="88"/>
      <c r="AW1772" s="88"/>
      <c r="AX1772" s="29"/>
      <c r="AY1772" s="29"/>
      <c r="AZ1772" s="1"/>
      <c r="BA1772" s="1"/>
      <c r="BB1772" s="1"/>
    </row>
    <row r="1773" spans="1:61" ht="16.5" customHeight="1">
      <c r="A1773" s="78" t="s">
        <v>111</v>
      </c>
      <c r="B1773" s="79"/>
      <c r="C1773" s="80" t="s">
        <v>85</v>
      </c>
      <c r="D1773" s="81"/>
      <c r="E1773" s="80" t="s">
        <v>16</v>
      </c>
      <c r="F1773" s="81"/>
      <c r="G1773" s="80" t="s">
        <v>18</v>
      </c>
      <c r="H1773" s="81"/>
      <c r="I1773" s="80" t="s">
        <v>19</v>
      </c>
      <c r="J1773" s="81"/>
      <c r="K1773" s="80" t="s">
        <v>20</v>
      </c>
      <c r="L1773" s="81"/>
      <c r="M1773" s="80" t="s">
        <v>21</v>
      </c>
      <c r="N1773" s="81"/>
      <c r="O1773" s="80" t="s">
        <v>86</v>
      </c>
      <c r="P1773" s="81"/>
      <c r="Q1773" s="80" t="s">
        <v>24</v>
      </c>
      <c r="R1773" s="81"/>
      <c r="S1773" s="80" t="s">
        <v>26</v>
      </c>
      <c r="T1773" s="81"/>
      <c r="U1773" s="80" t="s">
        <v>28</v>
      </c>
      <c r="V1773" s="81"/>
      <c r="W1773" s="80" t="s">
        <v>30</v>
      </c>
      <c r="X1773" s="81"/>
      <c r="Y1773" s="80" t="s">
        <v>32</v>
      </c>
      <c r="Z1773" s="81"/>
      <c r="AA1773" s="80" t="s">
        <v>34</v>
      </c>
      <c r="AB1773" s="81"/>
      <c r="AC1773" s="80" t="s">
        <v>36</v>
      </c>
      <c r="AD1773" s="81"/>
      <c r="AE1773" s="80" t="s">
        <v>38</v>
      </c>
      <c r="AF1773" s="81"/>
      <c r="AG1773" s="80" t="s">
        <v>40</v>
      </c>
      <c r="AH1773" s="81"/>
      <c r="AI1773" s="80" t="s">
        <v>41</v>
      </c>
      <c r="AJ1773" s="81"/>
      <c r="AK1773" s="80" t="s">
        <v>42</v>
      </c>
      <c r="AL1773" s="81"/>
      <c r="AM1773" s="80" t="s">
        <v>44</v>
      </c>
      <c r="AN1773" s="81"/>
      <c r="AO1773" s="80" t="s">
        <v>45</v>
      </c>
      <c r="AP1773" s="81"/>
      <c r="AQ1773" s="80" t="s">
        <v>46</v>
      </c>
      <c r="AR1773" s="81"/>
      <c r="AS1773" s="80" t="s">
        <v>47</v>
      </c>
      <c r="AT1773" s="81"/>
      <c r="AU1773" s="80" t="s">
        <v>81</v>
      </c>
      <c r="AV1773" s="81"/>
      <c r="AW1773" s="19" t="s">
        <v>125</v>
      </c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</row>
    <row r="1774" spans="1:61" ht="16.5" customHeight="1">
      <c r="A1774" s="75" t="s">
        <v>112</v>
      </c>
      <c r="B1774" s="30" t="s">
        <v>52</v>
      </c>
      <c r="C1774" s="80" t="s">
        <v>305</v>
      </c>
      <c r="D1774" s="81"/>
      <c r="E1774" s="80" t="s">
        <v>89</v>
      </c>
      <c r="F1774" s="81"/>
      <c r="G1774" s="80" t="s">
        <v>306</v>
      </c>
      <c r="H1774" s="81"/>
      <c r="I1774" s="80" t="s">
        <v>307</v>
      </c>
      <c r="J1774" s="81"/>
      <c r="K1774" s="80" t="s">
        <v>308</v>
      </c>
      <c r="L1774" s="81"/>
      <c r="M1774" s="80" t="s">
        <v>270</v>
      </c>
      <c r="N1774" s="81"/>
      <c r="O1774" s="80" t="s">
        <v>90</v>
      </c>
      <c r="P1774" s="81"/>
      <c r="Q1774" s="80" t="s">
        <v>91</v>
      </c>
      <c r="R1774" s="81"/>
      <c r="S1774" s="80" t="s">
        <v>92</v>
      </c>
      <c r="T1774" s="81"/>
      <c r="U1774" s="80" t="s">
        <v>93</v>
      </c>
      <c r="V1774" s="81"/>
      <c r="W1774" s="80" t="s">
        <v>94</v>
      </c>
      <c r="X1774" s="81"/>
      <c r="Y1774" s="80" t="s">
        <v>95</v>
      </c>
      <c r="Z1774" s="81"/>
      <c r="AA1774" s="80" t="s">
        <v>96</v>
      </c>
      <c r="AB1774" s="81"/>
      <c r="AC1774" s="80" t="s">
        <v>97</v>
      </c>
      <c r="AD1774" s="81"/>
      <c r="AE1774" s="80" t="s">
        <v>98</v>
      </c>
      <c r="AF1774" s="81"/>
      <c r="AG1774" s="80" t="s">
        <v>309</v>
      </c>
      <c r="AH1774" s="81"/>
      <c r="AI1774" s="80" t="s">
        <v>310</v>
      </c>
      <c r="AJ1774" s="81"/>
      <c r="AK1774" s="80" t="s">
        <v>99</v>
      </c>
      <c r="AL1774" s="81"/>
      <c r="AM1774" s="80" t="s">
        <v>311</v>
      </c>
      <c r="AN1774" s="81"/>
      <c r="AO1774" s="80" t="s">
        <v>100</v>
      </c>
      <c r="AP1774" s="81"/>
      <c r="AQ1774" s="80" t="s">
        <v>275</v>
      </c>
      <c r="AR1774" s="81"/>
      <c r="AS1774" s="80" t="s">
        <v>101</v>
      </c>
      <c r="AT1774" s="81"/>
      <c r="AU1774" s="80" t="s">
        <v>102</v>
      </c>
      <c r="AV1774" s="81"/>
      <c r="AW1774" s="86" t="s">
        <v>2</v>
      </c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</row>
    <row r="1775" spans="1:61" ht="15.75">
      <c r="A1775" s="77"/>
      <c r="B1775" s="30" t="s">
        <v>65</v>
      </c>
      <c r="C1775" s="35" t="s">
        <v>123</v>
      </c>
      <c r="D1775" s="46" t="s">
        <v>124</v>
      </c>
      <c r="E1775" s="35" t="s">
        <v>123</v>
      </c>
      <c r="F1775" s="46" t="s">
        <v>124</v>
      </c>
      <c r="G1775" s="35" t="s">
        <v>123</v>
      </c>
      <c r="H1775" s="46" t="s">
        <v>124</v>
      </c>
      <c r="I1775" s="35" t="s">
        <v>123</v>
      </c>
      <c r="J1775" s="46" t="s">
        <v>124</v>
      </c>
      <c r="K1775" s="35" t="s">
        <v>123</v>
      </c>
      <c r="L1775" s="46" t="s">
        <v>124</v>
      </c>
      <c r="M1775" s="35" t="s">
        <v>123</v>
      </c>
      <c r="N1775" s="46" t="s">
        <v>124</v>
      </c>
      <c r="O1775" s="35" t="s">
        <v>123</v>
      </c>
      <c r="P1775" s="46" t="s">
        <v>124</v>
      </c>
      <c r="Q1775" s="35" t="s">
        <v>123</v>
      </c>
      <c r="R1775" s="46" t="s">
        <v>124</v>
      </c>
      <c r="S1775" s="35" t="s">
        <v>123</v>
      </c>
      <c r="T1775" s="46" t="s">
        <v>124</v>
      </c>
      <c r="U1775" s="35" t="s">
        <v>123</v>
      </c>
      <c r="V1775" s="46" t="s">
        <v>124</v>
      </c>
      <c r="W1775" s="35" t="s">
        <v>123</v>
      </c>
      <c r="X1775" s="46" t="s">
        <v>124</v>
      </c>
      <c r="Y1775" s="35" t="s">
        <v>123</v>
      </c>
      <c r="Z1775" s="46" t="s">
        <v>124</v>
      </c>
      <c r="AA1775" s="35" t="s">
        <v>123</v>
      </c>
      <c r="AB1775" s="46" t="s">
        <v>124</v>
      </c>
      <c r="AC1775" s="35" t="s">
        <v>123</v>
      </c>
      <c r="AD1775" s="46" t="s">
        <v>124</v>
      </c>
      <c r="AE1775" s="35" t="s">
        <v>123</v>
      </c>
      <c r="AF1775" s="46" t="s">
        <v>124</v>
      </c>
      <c r="AG1775" s="35" t="s">
        <v>123</v>
      </c>
      <c r="AH1775" s="46" t="s">
        <v>124</v>
      </c>
      <c r="AI1775" s="35" t="s">
        <v>123</v>
      </c>
      <c r="AJ1775" s="46" t="s">
        <v>124</v>
      </c>
      <c r="AK1775" s="35" t="s">
        <v>123</v>
      </c>
      <c r="AL1775" s="46" t="s">
        <v>124</v>
      </c>
      <c r="AM1775" s="35" t="s">
        <v>123</v>
      </c>
      <c r="AN1775" s="46" t="s">
        <v>124</v>
      </c>
      <c r="AO1775" s="35" t="s">
        <v>123</v>
      </c>
      <c r="AP1775" s="46" t="s">
        <v>124</v>
      </c>
      <c r="AQ1775" s="35" t="s">
        <v>123</v>
      </c>
      <c r="AR1775" s="46" t="s">
        <v>124</v>
      </c>
      <c r="AS1775" s="35" t="s">
        <v>123</v>
      </c>
      <c r="AT1775" s="46" t="s">
        <v>124</v>
      </c>
      <c r="AU1775" s="35" t="s">
        <v>123</v>
      </c>
      <c r="AV1775" s="31" t="s">
        <v>124</v>
      </c>
      <c r="AW1775" s="87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</row>
    <row r="1776" spans="1:61" ht="15.75">
      <c r="A1776" s="75" t="s">
        <v>15</v>
      </c>
      <c r="B1776" s="8">
        <v>2018</v>
      </c>
      <c r="C1776" s="37">
        <v>0</v>
      </c>
      <c r="D1776" s="37">
        <v>0</v>
      </c>
      <c r="E1776" s="37" t="s">
        <v>161</v>
      </c>
      <c r="F1776" s="37">
        <v>13314</v>
      </c>
      <c r="G1776" s="37" t="s">
        <v>161</v>
      </c>
      <c r="H1776" s="37">
        <v>7.71</v>
      </c>
      <c r="I1776" s="37">
        <v>0</v>
      </c>
      <c r="J1776" s="37">
        <v>0</v>
      </c>
      <c r="K1776" s="37">
        <v>0</v>
      </c>
      <c r="L1776" s="37">
        <v>0</v>
      </c>
      <c r="M1776" s="37">
        <v>0</v>
      </c>
      <c r="N1776" s="37">
        <v>0</v>
      </c>
      <c r="O1776" s="37">
        <v>0</v>
      </c>
      <c r="P1776" s="37">
        <v>0</v>
      </c>
      <c r="Q1776" s="37" t="s">
        <v>161</v>
      </c>
      <c r="R1776" s="37">
        <v>16534</v>
      </c>
      <c r="S1776" s="37">
        <v>0</v>
      </c>
      <c r="T1776" s="37">
        <v>0</v>
      </c>
      <c r="U1776" s="37" t="s">
        <v>161</v>
      </c>
      <c r="V1776" s="37">
        <v>5</v>
      </c>
      <c r="W1776" s="37">
        <v>0</v>
      </c>
      <c r="X1776" s="37">
        <v>0</v>
      </c>
      <c r="Y1776" s="37" t="s">
        <v>161</v>
      </c>
      <c r="Z1776" s="37">
        <v>70</v>
      </c>
      <c r="AA1776" s="37">
        <v>0</v>
      </c>
      <c r="AB1776" s="37">
        <v>14.83</v>
      </c>
      <c r="AC1776" s="37">
        <v>0</v>
      </c>
      <c r="AD1776" s="37">
        <v>0</v>
      </c>
      <c r="AE1776" s="37">
        <v>0</v>
      </c>
      <c r="AF1776" s="37">
        <v>0.85</v>
      </c>
      <c r="AG1776" s="37">
        <v>0</v>
      </c>
      <c r="AH1776" s="37">
        <v>6148</v>
      </c>
      <c r="AI1776" s="37">
        <v>0</v>
      </c>
      <c r="AJ1776" s="37">
        <v>17.899999999999999</v>
      </c>
      <c r="AK1776" s="37">
        <v>0</v>
      </c>
      <c r="AL1776" s="37">
        <v>82.7</v>
      </c>
      <c r="AM1776" s="37">
        <v>0</v>
      </c>
      <c r="AN1776" s="37">
        <v>24.7</v>
      </c>
      <c r="AO1776" s="37">
        <v>0</v>
      </c>
      <c r="AP1776" s="37">
        <v>0</v>
      </c>
      <c r="AQ1776" s="37">
        <v>0</v>
      </c>
      <c r="AR1776" s="37">
        <v>0</v>
      </c>
      <c r="AS1776" s="37">
        <v>0</v>
      </c>
      <c r="AT1776" s="37">
        <v>0</v>
      </c>
      <c r="AU1776" s="57">
        <f>SUM(C1776,E1776,G1776,I1776,K1776,M1776,O1776,Q1776,S1776,U1776,W1776,Y1776,AA1776,AC1776,AE1776,AG1776,AI1776,AK1776,AM1776,AO1776,AQ1776,AS1776)</f>
        <v>0</v>
      </c>
      <c r="AV1776" s="57">
        <f>SUM(D1776,F1776,H1776,J1776,L1776,N1776,P1776,R1776,T1776,V1776,X1776,Z1776,AB1776,AD1776,AF1776,AH1776,AJ1776,AL1776,AN1776,AP1776,AR1776,AT1776)</f>
        <v>36219.689999999995</v>
      </c>
      <c r="AW1776" s="83" t="s">
        <v>266</v>
      </c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</row>
    <row r="1777" spans="1:61" ht="15.75">
      <c r="A1777" s="76"/>
      <c r="B1777" s="8">
        <v>2019</v>
      </c>
      <c r="C1777" s="37">
        <v>0</v>
      </c>
      <c r="D1777" s="37">
        <v>0</v>
      </c>
      <c r="E1777" s="37">
        <v>39</v>
      </c>
      <c r="F1777" s="37">
        <v>8664</v>
      </c>
      <c r="G1777" s="37">
        <v>33</v>
      </c>
      <c r="H1777" s="37">
        <v>10695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137</v>
      </c>
      <c r="R1777" s="37">
        <v>36107</v>
      </c>
      <c r="S1777" s="37">
        <v>0</v>
      </c>
      <c r="T1777" s="37">
        <v>0</v>
      </c>
      <c r="U1777" s="37">
        <v>5</v>
      </c>
      <c r="V1777" s="37">
        <v>30</v>
      </c>
      <c r="W1777" s="37">
        <v>0</v>
      </c>
      <c r="X1777" s="37">
        <v>0</v>
      </c>
      <c r="Y1777" s="37">
        <v>5</v>
      </c>
      <c r="Z1777" s="37">
        <v>290</v>
      </c>
      <c r="AA1777" s="37">
        <v>2</v>
      </c>
      <c r="AB1777" s="37">
        <v>111</v>
      </c>
      <c r="AC1777" s="37">
        <v>0</v>
      </c>
      <c r="AD1777" s="37">
        <v>0</v>
      </c>
      <c r="AE1777" s="37">
        <v>1</v>
      </c>
      <c r="AF1777" s="37">
        <v>61</v>
      </c>
      <c r="AG1777" s="37">
        <v>322</v>
      </c>
      <c r="AH1777" s="37">
        <v>103454</v>
      </c>
      <c r="AI1777" s="37">
        <v>0</v>
      </c>
      <c r="AJ1777" s="37">
        <v>7</v>
      </c>
      <c r="AK1777" s="37">
        <v>3</v>
      </c>
      <c r="AL1777" s="37">
        <v>305</v>
      </c>
      <c r="AM1777" s="37">
        <v>0</v>
      </c>
      <c r="AN1777" s="37">
        <v>7</v>
      </c>
      <c r="AO1777" s="37">
        <v>0</v>
      </c>
      <c r="AP1777" s="37">
        <v>0</v>
      </c>
      <c r="AQ1777" s="37">
        <v>0</v>
      </c>
      <c r="AR1777" s="37">
        <v>0</v>
      </c>
      <c r="AS1777" s="37">
        <v>0</v>
      </c>
      <c r="AT1777" s="37">
        <v>0</v>
      </c>
      <c r="AU1777" s="57">
        <f t="shared" ref="AU1777:AV1840" si="180">SUM(C1777,E1777,G1777,I1777,K1777,M1777,O1777,Q1777,S1777,U1777,W1777,Y1777,AA1777,AC1777,AE1777,AG1777,AI1777,AK1777,AM1777,AO1777,AQ1777,AS1777)</f>
        <v>547</v>
      </c>
      <c r="AV1777" s="57">
        <f t="shared" si="180"/>
        <v>159731</v>
      </c>
      <c r="AW1777" s="84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</row>
    <row r="1778" spans="1:61" ht="15.75">
      <c r="A1778" s="77"/>
      <c r="B1778" s="8">
        <v>2020</v>
      </c>
      <c r="C1778" s="37">
        <v>0</v>
      </c>
      <c r="D1778" s="37">
        <v>0</v>
      </c>
      <c r="E1778" s="37">
        <v>18784</v>
      </c>
      <c r="F1778" s="37">
        <v>5410</v>
      </c>
      <c r="G1778" s="37">
        <v>28095</v>
      </c>
      <c r="H1778" s="37">
        <v>8139</v>
      </c>
      <c r="I1778" s="37">
        <v>0</v>
      </c>
      <c r="J1778" s="37">
        <v>0</v>
      </c>
      <c r="K1778" s="37">
        <v>0</v>
      </c>
      <c r="L1778" s="37">
        <v>0</v>
      </c>
      <c r="M1778" s="37">
        <v>0</v>
      </c>
      <c r="N1778" s="37">
        <v>0</v>
      </c>
      <c r="O1778" s="37">
        <v>0</v>
      </c>
      <c r="P1778" s="37">
        <v>0</v>
      </c>
      <c r="Q1778" s="37">
        <v>195002</v>
      </c>
      <c r="R1778" s="37">
        <v>56869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  <c r="AB1778" s="37">
        <v>0</v>
      </c>
      <c r="AC1778" s="37">
        <v>0</v>
      </c>
      <c r="AD1778" s="37">
        <v>0</v>
      </c>
      <c r="AE1778" s="37">
        <v>0</v>
      </c>
      <c r="AF1778" s="37">
        <v>0</v>
      </c>
      <c r="AG1778" s="37">
        <v>274596</v>
      </c>
      <c r="AH1778" s="37">
        <v>79769</v>
      </c>
      <c r="AI1778" s="37">
        <v>0</v>
      </c>
      <c r="AJ1778" s="37">
        <v>0</v>
      </c>
      <c r="AK1778" s="37">
        <v>0</v>
      </c>
      <c r="AL1778" s="37">
        <v>0</v>
      </c>
      <c r="AM1778" s="37">
        <v>0</v>
      </c>
      <c r="AN1778" s="37">
        <v>0</v>
      </c>
      <c r="AO1778" s="37">
        <v>0</v>
      </c>
      <c r="AP1778" s="37">
        <v>0</v>
      </c>
      <c r="AQ1778" s="37">
        <v>0</v>
      </c>
      <c r="AR1778" s="37">
        <v>0</v>
      </c>
      <c r="AS1778" s="37">
        <v>0</v>
      </c>
      <c r="AT1778" s="37">
        <v>0</v>
      </c>
      <c r="AU1778" s="57">
        <f t="shared" si="180"/>
        <v>516477</v>
      </c>
      <c r="AV1778" s="57">
        <f t="shared" si="180"/>
        <v>150187</v>
      </c>
      <c r="AW1778" s="85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</row>
    <row r="1779" spans="1:61" ht="15.75">
      <c r="A1779" s="75" t="s">
        <v>16</v>
      </c>
      <c r="B1779" s="8">
        <v>2018</v>
      </c>
      <c r="C1779" s="37">
        <v>5</v>
      </c>
      <c r="D1779" s="37">
        <v>5</v>
      </c>
      <c r="E1779" s="37">
        <v>0</v>
      </c>
      <c r="F1779" s="37">
        <v>0</v>
      </c>
      <c r="G1779" s="37">
        <v>102</v>
      </c>
      <c r="H1779" s="37">
        <v>191</v>
      </c>
      <c r="I1779" s="37">
        <v>0</v>
      </c>
      <c r="J1779" s="37">
        <v>0</v>
      </c>
      <c r="K1779" s="37">
        <v>0</v>
      </c>
      <c r="L1779" s="37">
        <v>0</v>
      </c>
      <c r="M1779" s="37">
        <v>0</v>
      </c>
      <c r="N1779" s="37">
        <v>0</v>
      </c>
      <c r="O1779" s="37">
        <v>0</v>
      </c>
      <c r="P1779" s="37">
        <v>0</v>
      </c>
      <c r="Q1779" s="37">
        <v>1407</v>
      </c>
      <c r="R1779" s="37">
        <v>7712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  <c r="AA1779" s="37">
        <v>1214</v>
      </c>
      <c r="AB1779" s="37">
        <v>2698</v>
      </c>
      <c r="AC1779" s="37">
        <v>0</v>
      </c>
      <c r="AD1779" s="37">
        <v>0</v>
      </c>
      <c r="AE1779" s="37">
        <v>0</v>
      </c>
      <c r="AF1779" s="37">
        <v>0</v>
      </c>
      <c r="AG1779" s="37">
        <v>1093</v>
      </c>
      <c r="AH1779" s="37">
        <v>8379</v>
      </c>
      <c r="AI1779" s="37">
        <v>0</v>
      </c>
      <c r="AJ1779" s="37">
        <v>0</v>
      </c>
      <c r="AK1779" s="37">
        <v>0</v>
      </c>
      <c r="AL1779" s="37">
        <v>69</v>
      </c>
      <c r="AM1779" s="37">
        <v>0</v>
      </c>
      <c r="AN1779" s="37">
        <v>27</v>
      </c>
      <c r="AO1779" s="37">
        <v>0</v>
      </c>
      <c r="AP1779" s="37">
        <v>0</v>
      </c>
      <c r="AQ1779" s="37">
        <v>0</v>
      </c>
      <c r="AR1779" s="37">
        <v>0</v>
      </c>
      <c r="AS1779" s="37">
        <v>0</v>
      </c>
      <c r="AT1779" s="37">
        <v>0</v>
      </c>
      <c r="AU1779" s="57">
        <f t="shared" si="180"/>
        <v>3821</v>
      </c>
      <c r="AV1779" s="57">
        <f t="shared" si="180"/>
        <v>19081</v>
      </c>
      <c r="AW1779" s="83" t="s">
        <v>17</v>
      </c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</row>
    <row r="1780" spans="1:61" ht="15.75">
      <c r="A1780" s="76"/>
      <c r="B1780" s="8">
        <v>2019</v>
      </c>
      <c r="C1780" s="37">
        <v>0</v>
      </c>
      <c r="D1780" s="37">
        <v>2</v>
      </c>
      <c r="E1780" s="37">
        <v>0</v>
      </c>
      <c r="F1780" s="37">
        <v>0</v>
      </c>
      <c r="G1780" s="37">
        <v>131</v>
      </c>
      <c r="H1780" s="37">
        <v>368</v>
      </c>
      <c r="I1780" s="37">
        <v>0</v>
      </c>
      <c r="J1780" s="37">
        <v>0</v>
      </c>
      <c r="K1780" s="37">
        <v>5</v>
      </c>
      <c r="L1780" s="37">
        <v>140</v>
      </c>
      <c r="M1780" s="37">
        <v>0</v>
      </c>
      <c r="N1780" s="37">
        <v>0</v>
      </c>
      <c r="O1780" s="37">
        <v>0</v>
      </c>
      <c r="P1780" s="37">
        <v>0</v>
      </c>
      <c r="Q1780" s="37">
        <v>3367</v>
      </c>
      <c r="R1780" s="37">
        <v>14784</v>
      </c>
      <c r="S1780" s="37">
        <v>0</v>
      </c>
      <c r="T1780" s="37">
        <v>3</v>
      </c>
      <c r="U1780" s="37">
        <v>0</v>
      </c>
      <c r="V1780" s="37">
        <v>0</v>
      </c>
      <c r="W1780" s="37">
        <v>8</v>
      </c>
      <c r="X1780" s="37">
        <v>57</v>
      </c>
      <c r="Y1780" s="37">
        <v>0</v>
      </c>
      <c r="Z1780" s="37">
        <v>1</v>
      </c>
      <c r="AA1780" s="37">
        <v>1335</v>
      </c>
      <c r="AB1780" s="37">
        <v>3821</v>
      </c>
      <c r="AC1780" s="37">
        <v>0</v>
      </c>
      <c r="AD1780" s="37">
        <v>0</v>
      </c>
      <c r="AE1780" s="37">
        <v>0</v>
      </c>
      <c r="AF1780" s="37">
        <v>0</v>
      </c>
      <c r="AG1780" s="37">
        <v>1172</v>
      </c>
      <c r="AH1780" s="37">
        <v>5698</v>
      </c>
      <c r="AI1780" s="37">
        <v>0</v>
      </c>
      <c r="AJ1780" s="37">
        <v>0</v>
      </c>
      <c r="AK1780" s="37">
        <v>0</v>
      </c>
      <c r="AL1780" s="37">
        <v>64</v>
      </c>
      <c r="AM1780" s="37">
        <v>0</v>
      </c>
      <c r="AN1780" s="37">
        <v>0</v>
      </c>
      <c r="AO1780" s="37">
        <v>0</v>
      </c>
      <c r="AP1780" s="37">
        <v>0</v>
      </c>
      <c r="AQ1780" s="37">
        <v>0</v>
      </c>
      <c r="AR1780" s="37">
        <v>0</v>
      </c>
      <c r="AS1780" s="37">
        <v>1</v>
      </c>
      <c r="AT1780" s="37">
        <v>1</v>
      </c>
      <c r="AU1780" s="57">
        <f t="shared" si="180"/>
        <v>6019</v>
      </c>
      <c r="AV1780" s="57">
        <f t="shared" si="180"/>
        <v>24939</v>
      </c>
      <c r="AW1780" s="84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</row>
    <row r="1781" spans="1:61" ht="15.75">
      <c r="A1781" s="77"/>
      <c r="B1781" s="8">
        <v>2020</v>
      </c>
      <c r="C1781" s="37">
        <v>0</v>
      </c>
      <c r="D1781" s="37">
        <v>0</v>
      </c>
      <c r="E1781" s="37">
        <v>0</v>
      </c>
      <c r="F1781" s="37">
        <v>0</v>
      </c>
      <c r="G1781" s="37">
        <v>89</v>
      </c>
      <c r="H1781" s="37">
        <v>163</v>
      </c>
      <c r="I1781" s="37">
        <v>0</v>
      </c>
      <c r="J1781" s="37">
        <v>0</v>
      </c>
      <c r="K1781" s="37">
        <v>0</v>
      </c>
      <c r="L1781" s="37">
        <v>0</v>
      </c>
      <c r="M1781" s="37">
        <v>0</v>
      </c>
      <c r="N1781" s="37">
        <v>0</v>
      </c>
      <c r="O1781" s="37">
        <v>0</v>
      </c>
      <c r="P1781" s="37">
        <v>0</v>
      </c>
      <c r="Q1781" s="37">
        <v>4135</v>
      </c>
      <c r="R1781" s="37">
        <v>14094</v>
      </c>
      <c r="S1781" s="37">
        <v>0</v>
      </c>
      <c r="T1781" s="37">
        <v>1</v>
      </c>
      <c r="U1781" s="37">
        <v>0</v>
      </c>
      <c r="V1781" s="37">
        <v>0</v>
      </c>
      <c r="W1781" s="37">
        <v>174</v>
      </c>
      <c r="X1781" s="37">
        <v>292</v>
      </c>
      <c r="Y1781" s="37">
        <v>1</v>
      </c>
      <c r="Z1781" s="37">
        <v>5</v>
      </c>
      <c r="AA1781" s="37">
        <v>496</v>
      </c>
      <c r="AB1781" s="37">
        <v>1302</v>
      </c>
      <c r="AC1781" s="37">
        <v>0</v>
      </c>
      <c r="AD1781" s="37">
        <v>0</v>
      </c>
      <c r="AE1781" s="37">
        <v>0</v>
      </c>
      <c r="AF1781" s="37">
        <v>0</v>
      </c>
      <c r="AG1781" s="37">
        <v>335</v>
      </c>
      <c r="AH1781" s="37">
        <v>1351</v>
      </c>
      <c r="AI1781" s="37">
        <v>0</v>
      </c>
      <c r="AJ1781" s="37">
        <v>0</v>
      </c>
      <c r="AK1781" s="37">
        <v>0</v>
      </c>
      <c r="AL1781" s="37">
        <v>0</v>
      </c>
      <c r="AM1781" s="37">
        <v>0</v>
      </c>
      <c r="AN1781" s="37">
        <v>0</v>
      </c>
      <c r="AO1781" s="37">
        <v>0</v>
      </c>
      <c r="AP1781" s="37">
        <v>0</v>
      </c>
      <c r="AQ1781" s="37">
        <v>0</v>
      </c>
      <c r="AR1781" s="37">
        <v>0</v>
      </c>
      <c r="AS1781" s="37">
        <v>2</v>
      </c>
      <c r="AT1781" s="37">
        <v>4</v>
      </c>
      <c r="AU1781" s="57">
        <f t="shared" si="180"/>
        <v>5232</v>
      </c>
      <c r="AV1781" s="57">
        <f t="shared" si="180"/>
        <v>17212</v>
      </c>
      <c r="AW1781" s="85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</row>
    <row r="1782" spans="1:61" ht="15.75">
      <c r="A1782" s="75" t="s">
        <v>18</v>
      </c>
      <c r="B1782" s="8">
        <v>2018</v>
      </c>
      <c r="C1782" s="37">
        <v>0</v>
      </c>
      <c r="D1782" s="37">
        <v>0</v>
      </c>
      <c r="E1782" s="37">
        <v>80</v>
      </c>
      <c r="F1782" s="37">
        <v>143</v>
      </c>
      <c r="G1782" s="37">
        <v>0</v>
      </c>
      <c r="H1782" s="37">
        <v>0</v>
      </c>
      <c r="I1782" s="37">
        <v>0</v>
      </c>
      <c r="J1782" s="37">
        <v>0</v>
      </c>
      <c r="K1782" s="37">
        <v>0</v>
      </c>
      <c r="L1782" s="37">
        <v>0</v>
      </c>
      <c r="M1782" s="37">
        <v>0</v>
      </c>
      <c r="N1782" s="37">
        <v>0</v>
      </c>
      <c r="O1782" s="37">
        <v>0</v>
      </c>
      <c r="P1782" s="37">
        <v>0</v>
      </c>
      <c r="Q1782" s="37">
        <v>1</v>
      </c>
      <c r="R1782" s="37">
        <v>5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0</v>
      </c>
      <c r="AA1782" s="37">
        <v>0</v>
      </c>
      <c r="AB1782" s="37">
        <v>0</v>
      </c>
      <c r="AC1782" s="37">
        <v>0</v>
      </c>
      <c r="AD1782" s="37">
        <v>0</v>
      </c>
      <c r="AE1782" s="37">
        <v>0</v>
      </c>
      <c r="AF1782" s="37">
        <v>0</v>
      </c>
      <c r="AG1782" s="37">
        <v>0</v>
      </c>
      <c r="AH1782" s="37">
        <v>0</v>
      </c>
      <c r="AI1782" s="37">
        <v>0</v>
      </c>
      <c r="AJ1782" s="37">
        <v>0</v>
      </c>
      <c r="AK1782" s="37">
        <v>0</v>
      </c>
      <c r="AL1782" s="37">
        <v>0</v>
      </c>
      <c r="AM1782" s="37">
        <v>0</v>
      </c>
      <c r="AN1782" s="37">
        <v>0</v>
      </c>
      <c r="AO1782" s="37">
        <v>0</v>
      </c>
      <c r="AP1782" s="37">
        <v>0</v>
      </c>
      <c r="AQ1782" s="37">
        <v>0</v>
      </c>
      <c r="AR1782" s="37">
        <v>0</v>
      </c>
      <c r="AS1782" s="37">
        <v>0</v>
      </c>
      <c r="AT1782" s="37">
        <v>0</v>
      </c>
      <c r="AU1782" s="57">
        <f t="shared" si="180"/>
        <v>81</v>
      </c>
      <c r="AV1782" s="57">
        <f t="shared" si="180"/>
        <v>148</v>
      </c>
      <c r="AW1782" s="83" t="s">
        <v>267</v>
      </c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</row>
    <row r="1783" spans="1:61" ht="15.75">
      <c r="A1783" s="76"/>
      <c r="B1783" s="8">
        <v>2019</v>
      </c>
      <c r="C1783" s="37">
        <v>0</v>
      </c>
      <c r="D1783" s="37">
        <v>0</v>
      </c>
      <c r="E1783" s="37">
        <v>0</v>
      </c>
      <c r="F1783" s="37">
        <v>4</v>
      </c>
      <c r="G1783" s="37">
        <v>0</v>
      </c>
      <c r="H1783" s="37">
        <v>0</v>
      </c>
      <c r="I1783" s="37">
        <v>0</v>
      </c>
      <c r="J1783" s="37">
        <v>0</v>
      </c>
      <c r="K1783" s="37">
        <v>0</v>
      </c>
      <c r="L1783" s="37">
        <v>0</v>
      </c>
      <c r="M1783" s="37">
        <v>0</v>
      </c>
      <c r="N1783" s="37">
        <v>0</v>
      </c>
      <c r="O1783" s="37">
        <v>0</v>
      </c>
      <c r="P1783" s="37">
        <v>0</v>
      </c>
      <c r="Q1783" s="37">
        <v>1</v>
      </c>
      <c r="R1783" s="37">
        <v>6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3</v>
      </c>
      <c r="AA1783" s="37">
        <v>0</v>
      </c>
      <c r="AB1783" s="37">
        <v>0</v>
      </c>
      <c r="AC1783" s="37">
        <v>0</v>
      </c>
      <c r="AD1783" s="37">
        <v>0</v>
      </c>
      <c r="AE1783" s="37">
        <v>0</v>
      </c>
      <c r="AF1783" s="37">
        <v>0</v>
      </c>
      <c r="AG1783" s="37">
        <v>4</v>
      </c>
      <c r="AH1783" s="37">
        <v>30</v>
      </c>
      <c r="AI1783" s="37">
        <v>0</v>
      </c>
      <c r="AJ1783" s="37">
        <v>0</v>
      </c>
      <c r="AK1783" s="37">
        <v>0</v>
      </c>
      <c r="AL1783" s="37">
        <v>0</v>
      </c>
      <c r="AM1783" s="37">
        <v>0</v>
      </c>
      <c r="AN1783" s="37">
        <v>0</v>
      </c>
      <c r="AO1783" s="37">
        <v>0</v>
      </c>
      <c r="AP1783" s="37">
        <v>0</v>
      </c>
      <c r="AQ1783" s="37">
        <v>0</v>
      </c>
      <c r="AR1783" s="37">
        <v>0</v>
      </c>
      <c r="AS1783" s="37">
        <v>0</v>
      </c>
      <c r="AT1783" s="37">
        <v>0</v>
      </c>
      <c r="AU1783" s="57">
        <f t="shared" si="180"/>
        <v>5</v>
      </c>
      <c r="AV1783" s="57">
        <f t="shared" si="180"/>
        <v>43</v>
      </c>
      <c r="AW1783" s="84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</row>
    <row r="1784" spans="1:61" ht="15.75">
      <c r="A1784" s="77"/>
      <c r="B1784" s="8">
        <v>2020</v>
      </c>
      <c r="C1784" s="37">
        <v>0</v>
      </c>
      <c r="D1784" s="37">
        <v>0</v>
      </c>
      <c r="E1784" s="37">
        <v>0</v>
      </c>
      <c r="F1784" s="37">
        <v>0</v>
      </c>
      <c r="G1784" s="37">
        <v>0</v>
      </c>
      <c r="H1784" s="37">
        <v>0</v>
      </c>
      <c r="I1784" s="37">
        <v>0</v>
      </c>
      <c r="J1784" s="37">
        <v>0</v>
      </c>
      <c r="K1784" s="37">
        <v>0</v>
      </c>
      <c r="L1784" s="37">
        <v>0</v>
      </c>
      <c r="M1784" s="37">
        <v>0</v>
      </c>
      <c r="N1784" s="37">
        <v>0</v>
      </c>
      <c r="O1784" s="37">
        <v>0</v>
      </c>
      <c r="P1784" s="37">
        <v>0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  <c r="AB1784" s="37">
        <v>0</v>
      </c>
      <c r="AC1784" s="37">
        <v>0</v>
      </c>
      <c r="AD1784" s="37">
        <v>0</v>
      </c>
      <c r="AE1784" s="37">
        <v>0</v>
      </c>
      <c r="AF1784" s="37">
        <v>0</v>
      </c>
      <c r="AG1784" s="37">
        <v>0</v>
      </c>
      <c r="AH1784" s="37">
        <v>0</v>
      </c>
      <c r="AI1784" s="37">
        <v>0</v>
      </c>
      <c r="AJ1784" s="37">
        <v>0</v>
      </c>
      <c r="AK1784" s="37">
        <v>0</v>
      </c>
      <c r="AL1784" s="37">
        <v>0</v>
      </c>
      <c r="AM1784" s="37">
        <v>0</v>
      </c>
      <c r="AN1784" s="37">
        <v>0</v>
      </c>
      <c r="AO1784" s="37">
        <v>0</v>
      </c>
      <c r="AP1784" s="37">
        <v>0</v>
      </c>
      <c r="AQ1784" s="37">
        <v>0</v>
      </c>
      <c r="AR1784" s="37">
        <v>0</v>
      </c>
      <c r="AS1784" s="37">
        <v>0</v>
      </c>
      <c r="AT1784" s="37">
        <v>0</v>
      </c>
      <c r="AU1784" s="57">
        <f t="shared" si="180"/>
        <v>0</v>
      </c>
      <c r="AV1784" s="57">
        <f t="shared" si="180"/>
        <v>0</v>
      </c>
      <c r="AW1784" s="85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</row>
    <row r="1785" spans="1:61" ht="15.75">
      <c r="A1785" s="75" t="s">
        <v>19</v>
      </c>
      <c r="B1785" s="8">
        <v>2018</v>
      </c>
      <c r="C1785" s="37">
        <v>0</v>
      </c>
      <c r="D1785" s="37">
        <v>0</v>
      </c>
      <c r="E1785" s="37">
        <v>2</v>
      </c>
      <c r="F1785" s="37">
        <v>10.8</v>
      </c>
      <c r="G1785" s="37">
        <v>0</v>
      </c>
      <c r="H1785" s="37"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0</v>
      </c>
      <c r="P1785" s="37">
        <v>0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  <c r="AB1785" s="37">
        <v>0</v>
      </c>
      <c r="AC1785" s="37">
        <v>0</v>
      </c>
      <c r="AD1785" s="37">
        <v>0</v>
      </c>
      <c r="AE1785" s="37">
        <v>0</v>
      </c>
      <c r="AF1785" s="37">
        <v>0</v>
      </c>
      <c r="AG1785" s="37">
        <v>0</v>
      </c>
      <c r="AH1785" s="37">
        <v>0</v>
      </c>
      <c r="AI1785" s="37">
        <v>0</v>
      </c>
      <c r="AJ1785" s="37">
        <v>0</v>
      </c>
      <c r="AK1785" s="37">
        <v>413</v>
      </c>
      <c r="AL1785" s="37">
        <v>486</v>
      </c>
      <c r="AM1785" s="37">
        <v>0</v>
      </c>
      <c r="AN1785" s="37">
        <v>0</v>
      </c>
      <c r="AO1785" s="37">
        <v>0</v>
      </c>
      <c r="AP1785" s="37">
        <v>0</v>
      </c>
      <c r="AQ1785" s="37">
        <v>0</v>
      </c>
      <c r="AR1785" s="37">
        <v>0</v>
      </c>
      <c r="AS1785" s="37">
        <v>0</v>
      </c>
      <c r="AT1785" s="37">
        <v>0</v>
      </c>
      <c r="AU1785" s="57">
        <f t="shared" si="180"/>
        <v>415</v>
      </c>
      <c r="AV1785" s="57">
        <f t="shared" si="180"/>
        <v>496.8</v>
      </c>
      <c r="AW1785" s="83" t="s">
        <v>268</v>
      </c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</row>
    <row r="1786" spans="1:61" ht="15.75">
      <c r="A1786" s="76"/>
      <c r="B1786" s="8">
        <v>2019</v>
      </c>
      <c r="C1786" s="37">
        <v>0</v>
      </c>
      <c r="D1786" s="37">
        <v>0</v>
      </c>
      <c r="E1786" s="37">
        <v>0</v>
      </c>
      <c r="F1786" s="37">
        <v>0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0</v>
      </c>
      <c r="M1786" s="37">
        <v>0</v>
      </c>
      <c r="N1786" s="37">
        <v>0</v>
      </c>
      <c r="O1786" s="37">
        <v>0</v>
      </c>
      <c r="P1786" s="37">
        <v>0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  <c r="AB1786" s="37">
        <v>0</v>
      </c>
      <c r="AC1786" s="37">
        <v>0</v>
      </c>
      <c r="AD1786" s="37">
        <v>0</v>
      </c>
      <c r="AE1786" s="37">
        <v>0</v>
      </c>
      <c r="AF1786" s="37">
        <v>0</v>
      </c>
      <c r="AG1786" s="37">
        <v>0</v>
      </c>
      <c r="AH1786" s="37">
        <v>0</v>
      </c>
      <c r="AI1786" s="37">
        <v>0</v>
      </c>
      <c r="AJ1786" s="37">
        <v>0</v>
      </c>
      <c r="AK1786" s="37">
        <v>521</v>
      </c>
      <c r="AL1786" s="37">
        <v>668.58403799999996</v>
      </c>
      <c r="AM1786" s="37">
        <v>0</v>
      </c>
      <c r="AN1786" s="37">
        <v>0</v>
      </c>
      <c r="AO1786" s="37">
        <v>0</v>
      </c>
      <c r="AP1786" s="37">
        <v>0</v>
      </c>
      <c r="AQ1786" s="37">
        <v>0</v>
      </c>
      <c r="AR1786" s="37">
        <v>0</v>
      </c>
      <c r="AS1786" s="37">
        <v>0</v>
      </c>
      <c r="AT1786" s="37">
        <v>0</v>
      </c>
      <c r="AU1786" s="57">
        <f t="shared" si="180"/>
        <v>521</v>
      </c>
      <c r="AV1786" s="57">
        <f t="shared" si="180"/>
        <v>668.58403799999996</v>
      </c>
      <c r="AW1786" s="84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</row>
    <row r="1787" spans="1:61" ht="15.75">
      <c r="A1787" s="77"/>
      <c r="B1787" s="8">
        <v>2020</v>
      </c>
      <c r="C1787" s="37">
        <v>0</v>
      </c>
      <c r="D1787" s="37">
        <v>0</v>
      </c>
      <c r="E1787" s="37">
        <v>0</v>
      </c>
      <c r="F1787" s="37">
        <v>0</v>
      </c>
      <c r="G1787" s="37">
        <v>0</v>
      </c>
      <c r="H1787" s="37">
        <v>0</v>
      </c>
      <c r="I1787" s="37">
        <v>0</v>
      </c>
      <c r="J1787" s="37">
        <v>0</v>
      </c>
      <c r="K1787" s="37">
        <v>0</v>
      </c>
      <c r="L1787" s="37">
        <v>0</v>
      </c>
      <c r="M1787" s="37">
        <v>0</v>
      </c>
      <c r="N1787" s="37">
        <v>0</v>
      </c>
      <c r="O1787" s="37">
        <v>0</v>
      </c>
      <c r="P1787" s="37">
        <v>0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  <c r="AB1787" s="37">
        <v>0</v>
      </c>
      <c r="AC1787" s="37">
        <v>0</v>
      </c>
      <c r="AD1787" s="37">
        <v>0</v>
      </c>
      <c r="AE1787" s="37">
        <v>0</v>
      </c>
      <c r="AF1787" s="37">
        <v>0</v>
      </c>
      <c r="AG1787" s="37">
        <v>0</v>
      </c>
      <c r="AH1787" s="37">
        <v>0</v>
      </c>
      <c r="AI1787" s="37">
        <v>0</v>
      </c>
      <c r="AJ1787" s="37">
        <v>0</v>
      </c>
      <c r="AK1787" s="37">
        <v>0</v>
      </c>
      <c r="AL1787" s="37">
        <v>0</v>
      </c>
      <c r="AM1787" s="37">
        <v>0</v>
      </c>
      <c r="AN1787" s="37">
        <v>0</v>
      </c>
      <c r="AO1787" s="37">
        <v>0</v>
      </c>
      <c r="AP1787" s="37">
        <v>0</v>
      </c>
      <c r="AQ1787" s="37">
        <v>0</v>
      </c>
      <c r="AR1787" s="37">
        <v>0</v>
      </c>
      <c r="AS1787" s="37">
        <v>0</v>
      </c>
      <c r="AT1787" s="37">
        <v>0</v>
      </c>
      <c r="AU1787" s="57">
        <f t="shared" si="180"/>
        <v>0</v>
      </c>
      <c r="AV1787" s="57">
        <f t="shared" si="180"/>
        <v>0</v>
      </c>
      <c r="AW1787" s="85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</row>
    <row r="1788" spans="1:61" ht="15.75">
      <c r="A1788" s="75" t="s">
        <v>20</v>
      </c>
      <c r="B1788" s="8">
        <v>2018</v>
      </c>
      <c r="C1788" s="37">
        <v>0</v>
      </c>
      <c r="D1788" s="37">
        <v>0</v>
      </c>
      <c r="E1788" s="37">
        <v>0</v>
      </c>
      <c r="F1788" s="37">
        <v>0</v>
      </c>
      <c r="G1788" s="37">
        <v>0</v>
      </c>
      <c r="H1788" s="37">
        <v>0</v>
      </c>
      <c r="I1788" s="37">
        <v>0</v>
      </c>
      <c r="J1788" s="37">
        <v>0</v>
      </c>
      <c r="K1788" s="37">
        <v>0</v>
      </c>
      <c r="L1788" s="37">
        <v>0</v>
      </c>
      <c r="M1788" s="37">
        <v>0</v>
      </c>
      <c r="N1788" s="37">
        <v>0</v>
      </c>
      <c r="O1788" s="37">
        <v>0</v>
      </c>
      <c r="P1788" s="37">
        <v>0</v>
      </c>
      <c r="Q1788" s="37">
        <v>0</v>
      </c>
      <c r="R1788" s="37">
        <v>0</v>
      </c>
      <c r="S1788" s="37">
        <v>0</v>
      </c>
      <c r="T1788" s="37">
        <v>0</v>
      </c>
      <c r="U1788" s="37">
        <v>0</v>
      </c>
      <c r="V1788" s="37">
        <v>0</v>
      </c>
      <c r="W1788" s="37">
        <v>0</v>
      </c>
      <c r="X1788" s="37">
        <v>0</v>
      </c>
      <c r="Y1788" s="37">
        <v>0</v>
      </c>
      <c r="Z1788" s="37">
        <v>0</v>
      </c>
      <c r="AA1788" s="37">
        <v>0</v>
      </c>
      <c r="AB1788" s="37">
        <v>0</v>
      </c>
      <c r="AC1788" s="37">
        <v>0</v>
      </c>
      <c r="AD1788" s="37">
        <v>0</v>
      </c>
      <c r="AE1788" s="37">
        <v>0</v>
      </c>
      <c r="AF1788" s="37">
        <v>0</v>
      </c>
      <c r="AG1788" s="37">
        <v>0</v>
      </c>
      <c r="AH1788" s="37">
        <v>0</v>
      </c>
      <c r="AI1788" s="37">
        <v>0</v>
      </c>
      <c r="AJ1788" s="37">
        <v>0</v>
      </c>
      <c r="AK1788" s="37">
        <v>0</v>
      </c>
      <c r="AL1788" s="37">
        <v>0</v>
      </c>
      <c r="AM1788" s="37">
        <v>0</v>
      </c>
      <c r="AN1788" s="37">
        <v>0</v>
      </c>
      <c r="AO1788" s="37">
        <v>0</v>
      </c>
      <c r="AP1788" s="37">
        <v>0</v>
      </c>
      <c r="AQ1788" s="37">
        <v>0</v>
      </c>
      <c r="AR1788" s="37">
        <v>0</v>
      </c>
      <c r="AS1788" s="37">
        <v>0</v>
      </c>
      <c r="AT1788" s="37">
        <v>0</v>
      </c>
      <c r="AU1788" s="57">
        <f t="shared" si="180"/>
        <v>0</v>
      </c>
      <c r="AV1788" s="57">
        <f t="shared" si="180"/>
        <v>0</v>
      </c>
      <c r="AW1788" s="83" t="s">
        <v>269</v>
      </c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</row>
    <row r="1789" spans="1:61" ht="15.75">
      <c r="A1789" s="76"/>
      <c r="B1789" s="8">
        <v>2019</v>
      </c>
      <c r="C1789" s="37">
        <v>0</v>
      </c>
      <c r="D1789" s="37">
        <v>0</v>
      </c>
      <c r="E1789" s="37">
        <v>0</v>
      </c>
      <c r="F1789" s="37">
        <v>0</v>
      </c>
      <c r="G1789" s="37">
        <v>0</v>
      </c>
      <c r="H1789" s="37">
        <v>0</v>
      </c>
      <c r="I1789" s="37">
        <v>0</v>
      </c>
      <c r="J1789" s="37">
        <v>0</v>
      </c>
      <c r="K1789" s="37">
        <v>0</v>
      </c>
      <c r="L1789" s="37">
        <v>0</v>
      </c>
      <c r="M1789" s="37">
        <v>0</v>
      </c>
      <c r="N1789" s="37">
        <v>0</v>
      </c>
      <c r="O1789" s="37">
        <v>0</v>
      </c>
      <c r="P1789" s="37">
        <v>0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  <c r="AB1789" s="37">
        <v>0</v>
      </c>
      <c r="AC1789" s="37">
        <v>0</v>
      </c>
      <c r="AD1789" s="37">
        <v>0</v>
      </c>
      <c r="AE1789" s="37">
        <v>0</v>
      </c>
      <c r="AF1789" s="37">
        <v>0</v>
      </c>
      <c r="AG1789" s="37">
        <v>0</v>
      </c>
      <c r="AH1789" s="37">
        <v>0</v>
      </c>
      <c r="AI1789" s="37">
        <v>0</v>
      </c>
      <c r="AJ1789" s="37">
        <v>0</v>
      </c>
      <c r="AK1789" s="37">
        <v>0</v>
      </c>
      <c r="AL1789" s="37">
        <v>0</v>
      </c>
      <c r="AM1789" s="37">
        <v>0</v>
      </c>
      <c r="AN1789" s="37">
        <v>0</v>
      </c>
      <c r="AO1789" s="37">
        <v>0</v>
      </c>
      <c r="AP1789" s="37">
        <v>0</v>
      </c>
      <c r="AQ1789" s="37">
        <v>0</v>
      </c>
      <c r="AR1789" s="37">
        <v>0</v>
      </c>
      <c r="AS1789" s="37">
        <v>0</v>
      </c>
      <c r="AT1789" s="37">
        <v>0</v>
      </c>
      <c r="AU1789" s="57">
        <f t="shared" si="180"/>
        <v>0</v>
      </c>
      <c r="AV1789" s="57">
        <f t="shared" si="180"/>
        <v>0</v>
      </c>
      <c r="AW1789" s="84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</row>
    <row r="1790" spans="1:61" ht="15.75">
      <c r="A1790" s="77"/>
      <c r="B1790" s="8">
        <v>2020</v>
      </c>
      <c r="C1790" s="37">
        <v>0</v>
      </c>
      <c r="D1790" s="37">
        <v>0</v>
      </c>
      <c r="E1790" s="37">
        <v>0</v>
      </c>
      <c r="F1790" s="37">
        <v>0</v>
      </c>
      <c r="G1790" s="37">
        <v>0</v>
      </c>
      <c r="H1790" s="37">
        <v>0</v>
      </c>
      <c r="I1790" s="37">
        <v>0</v>
      </c>
      <c r="J1790" s="37">
        <v>0</v>
      </c>
      <c r="K1790" s="37">
        <v>0</v>
      </c>
      <c r="L1790" s="37">
        <v>0</v>
      </c>
      <c r="M1790" s="37">
        <v>0</v>
      </c>
      <c r="N1790" s="37">
        <v>0</v>
      </c>
      <c r="O1790" s="37">
        <v>0</v>
      </c>
      <c r="P1790" s="37">
        <v>0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  <c r="AB1790" s="37">
        <v>0</v>
      </c>
      <c r="AC1790" s="37">
        <v>0</v>
      </c>
      <c r="AD1790" s="37">
        <v>0</v>
      </c>
      <c r="AE1790" s="37">
        <v>0</v>
      </c>
      <c r="AF1790" s="37">
        <v>0</v>
      </c>
      <c r="AG1790" s="37">
        <v>0</v>
      </c>
      <c r="AH1790" s="37">
        <v>0</v>
      </c>
      <c r="AI1790" s="37">
        <v>0</v>
      </c>
      <c r="AJ1790" s="37">
        <v>0</v>
      </c>
      <c r="AK1790" s="37">
        <v>0</v>
      </c>
      <c r="AL1790" s="37">
        <v>0</v>
      </c>
      <c r="AM1790" s="37">
        <v>0</v>
      </c>
      <c r="AN1790" s="37">
        <v>0</v>
      </c>
      <c r="AO1790" s="37">
        <v>0</v>
      </c>
      <c r="AP1790" s="37">
        <v>0</v>
      </c>
      <c r="AQ1790" s="37">
        <v>0</v>
      </c>
      <c r="AR1790" s="37">
        <v>0</v>
      </c>
      <c r="AS1790" s="37">
        <v>0</v>
      </c>
      <c r="AT1790" s="37">
        <v>0</v>
      </c>
      <c r="AU1790" s="57">
        <f t="shared" si="180"/>
        <v>0</v>
      </c>
      <c r="AV1790" s="57">
        <f t="shared" si="180"/>
        <v>0</v>
      </c>
      <c r="AW1790" s="85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</row>
    <row r="1791" spans="1:61" ht="15.75">
      <c r="A1791" s="75" t="s">
        <v>21</v>
      </c>
      <c r="B1791" s="8">
        <v>2018</v>
      </c>
      <c r="C1791" s="37">
        <v>0</v>
      </c>
      <c r="D1791" s="37">
        <v>0</v>
      </c>
      <c r="E1791" s="37">
        <v>0</v>
      </c>
      <c r="F1791" s="37">
        <v>0</v>
      </c>
      <c r="G1791" s="37">
        <v>0</v>
      </c>
      <c r="H1791" s="37">
        <v>0</v>
      </c>
      <c r="I1791" s="37">
        <v>0</v>
      </c>
      <c r="J1791" s="37">
        <v>0</v>
      </c>
      <c r="K1791" s="37">
        <v>0</v>
      </c>
      <c r="L1791" s="37">
        <v>0</v>
      </c>
      <c r="M1791" s="37">
        <v>0</v>
      </c>
      <c r="N1791" s="37">
        <v>0</v>
      </c>
      <c r="O1791" s="37">
        <v>0</v>
      </c>
      <c r="P1791" s="37">
        <v>0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  <c r="AB1791" s="37">
        <v>0</v>
      </c>
      <c r="AC1791" s="37">
        <v>0</v>
      </c>
      <c r="AD1791" s="37">
        <v>0</v>
      </c>
      <c r="AE1791" s="37">
        <v>0</v>
      </c>
      <c r="AF1791" s="37">
        <v>0</v>
      </c>
      <c r="AG1791" s="37">
        <v>0</v>
      </c>
      <c r="AH1791" s="37">
        <v>0</v>
      </c>
      <c r="AI1791" s="37">
        <v>0</v>
      </c>
      <c r="AJ1791" s="37">
        <v>0</v>
      </c>
      <c r="AK1791" s="37">
        <v>0</v>
      </c>
      <c r="AL1791" s="37">
        <v>0</v>
      </c>
      <c r="AM1791" s="37">
        <v>0</v>
      </c>
      <c r="AN1791" s="37">
        <v>0</v>
      </c>
      <c r="AO1791" s="37">
        <v>0</v>
      </c>
      <c r="AP1791" s="37">
        <v>0</v>
      </c>
      <c r="AQ1791" s="37">
        <v>0</v>
      </c>
      <c r="AR1791" s="37">
        <v>0</v>
      </c>
      <c r="AS1791" s="37">
        <v>0</v>
      </c>
      <c r="AT1791" s="37">
        <v>0</v>
      </c>
      <c r="AU1791" s="57">
        <f t="shared" si="180"/>
        <v>0</v>
      </c>
      <c r="AV1791" s="57">
        <f t="shared" si="180"/>
        <v>0</v>
      </c>
      <c r="AW1791" s="83" t="s">
        <v>270</v>
      </c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</row>
    <row r="1792" spans="1:61" ht="15.75">
      <c r="A1792" s="76"/>
      <c r="B1792" s="8">
        <v>2019</v>
      </c>
      <c r="C1792" s="37">
        <v>0</v>
      </c>
      <c r="D1792" s="37">
        <v>0</v>
      </c>
      <c r="E1792" s="37">
        <v>0</v>
      </c>
      <c r="F1792" s="37">
        <v>0</v>
      </c>
      <c r="G1792" s="37">
        <v>0</v>
      </c>
      <c r="H1792" s="37">
        <v>0</v>
      </c>
      <c r="I1792" s="37">
        <v>0</v>
      </c>
      <c r="J1792" s="37">
        <v>0</v>
      </c>
      <c r="K1792" s="37">
        <v>0</v>
      </c>
      <c r="L1792" s="37">
        <v>0</v>
      </c>
      <c r="M1792" s="37">
        <v>0</v>
      </c>
      <c r="N1792" s="37">
        <v>0</v>
      </c>
      <c r="O1792" s="37">
        <v>0</v>
      </c>
      <c r="P1792" s="37">
        <v>0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  <c r="AB1792" s="37">
        <v>0</v>
      </c>
      <c r="AC1792" s="37">
        <v>0</v>
      </c>
      <c r="AD1792" s="37">
        <v>0</v>
      </c>
      <c r="AE1792" s="37">
        <v>0</v>
      </c>
      <c r="AF1792" s="37">
        <v>0</v>
      </c>
      <c r="AG1792" s="37">
        <v>0</v>
      </c>
      <c r="AH1792" s="37">
        <v>0</v>
      </c>
      <c r="AI1792" s="37">
        <v>0</v>
      </c>
      <c r="AJ1792" s="37">
        <v>0</v>
      </c>
      <c r="AK1792" s="37">
        <v>0</v>
      </c>
      <c r="AL1792" s="37">
        <v>0</v>
      </c>
      <c r="AM1792" s="37">
        <v>0</v>
      </c>
      <c r="AN1792" s="37">
        <v>0</v>
      </c>
      <c r="AO1792" s="37">
        <v>0</v>
      </c>
      <c r="AP1792" s="37">
        <v>0</v>
      </c>
      <c r="AQ1792" s="37">
        <v>0</v>
      </c>
      <c r="AR1792" s="37">
        <v>0</v>
      </c>
      <c r="AS1792" s="37">
        <v>0</v>
      </c>
      <c r="AT1792" s="37">
        <v>0</v>
      </c>
      <c r="AU1792" s="57">
        <f t="shared" si="180"/>
        <v>0</v>
      </c>
      <c r="AV1792" s="57">
        <f t="shared" si="180"/>
        <v>0</v>
      </c>
      <c r="AW1792" s="84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</row>
    <row r="1793" spans="1:61" ht="15.75">
      <c r="A1793" s="77"/>
      <c r="B1793" s="8">
        <v>2020</v>
      </c>
      <c r="C1793" s="37">
        <v>0</v>
      </c>
      <c r="D1793" s="37">
        <v>0</v>
      </c>
      <c r="E1793" s="37">
        <v>0</v>
      </c>
      <c r="F1793" s="37">
        <v>0</v>
      </c>
      <c r="G1793" s="37">
        <v>0</v>
      </c>
      <c r="H1793" s="37">
        <v>0</v>
      </c>
      <c r="I1793" s="37">
        <v>0</v>
      </c>
      <c r="J1793" s="37">
        <v>0</v>
      </c>
      <c r="K1793" s="37">
        <v>0</v>
      </c>
      <c r="L1793" s="37">
        <v>0</v>
      </c>
      <c r="M1793" s="37">
        <v>0</v>
      </c>
      <c r="N1793" s="37">
        <v>0</v>
      </c>
      <c r="O1793" s="37">
        <v>0</v>
      </c>
      <c r="P1793" s="37">
        <v>0</v>
      </c>
      <c r="Q1793" s="37">
        <v>0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  <c r="W1793" s="37">
        <v>0</v>
      </c>
      <c r="X1793" s="37">
        <v>0</v>
      </c>
      <c r="Y1793" s="37">
        <v>0</v>
      </c>
      <c r="Z1793" s="37">
        <v>0</v>
      </c>
      <c r="AA1793" s="37">
        <v>0</v>
      </c>
      <c r="AB1793" s="37">
        <v>0</v>
      </c>
      <c r="AC1793" s="37">
        <v>0</v>
      </c>
      <c r="AD1793" s="37">
        <v>0</v>
      </c>
      <c r="AE1793" s="37">
        <v>0</v>
      </c>
      <c r="AF1793" s="37">
        <v>0</v>
      </c>
      <c r="AG1793" s="37">
        <v>0</v>
      </c>
      <c r="AH1793" s="37">
        <v>0</v>
      </c>
      <c r="AI1793" s="37">
        <v>0</v>
      </c>
      <c r="AJ1793" s="37">
        <v>0</v>
      </c>
      <c r="AK1793" s="37">
        <v>0</v>
      </c>
      <c r="AL1793" s="37">
        <v>0</v>
      </c>
      <c r="AM1793" s="37">
        <v>0</v>
      </c>
      <c r="AN1793" s="37">
        <v>0</v>
      </c>
      <c r="AO1793" s="37">
        <v>0</v>
      </c>
      <c r="AP1793" s="37">
        <v>0</v>
      </c>
      <c r="AQ1793" s="37">
        <v>0</v>
      </c>
      <c r="AR1793" s="37">
        <v>0</v>
      </c>
      <c r="AS1793" s="37">
        <v>0</v>
      </c>
      <c r="AT1793" s="37">
        <v>0</v>
      </c>
      <c r="AU1793" s="57">
        <f t="shared" si="180"/>
        <v>0</v>
      </c>
      <c r="AV1793" s="57">
        <f t="shared" si="180"/>
        <v>0</v>
      </c>
      <c r="AW1793" s="85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</row>
    <row r="1794" spans="1:61" ht="15.75">
      <c r="A1794" s="75" t="s">
        <v>113</v>
      </c>
      <c r="B1794" s="8">
        <v>2018</v>
      </c>
      <c r="C1794" s="37">
        <v>0</v>
      </c>
      <c r="D1794" s="37">
        <v>0</v>
      </c>
      <c r="E1794" s="37">
        <v>0</v>
      </c>
      <c r="F1794" s="37">
        <v>0</v>
      </c>
      <c r="G1794" s="37">
        <v>85</v>
      </c>
      <c r="H1794" s="37">
        <v>138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0</v>
      </c>
      <c r="P1794" s="37">
        <v>0</v>
      </c>
      <c r="Q1794" s="37">
        <v>30921</v>
      </c>
      <c r="R1794" s="37">
        <v>46264</v>
      </c>
      <c r="S1794" s="37">
        <v>0</v>
      </c>
      <c r="T1794" s="37">
        <v>0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0</v>
      </c>
      <c r="AA1794" s="37">
        <v>157</v>
      </c>
      <c r="AB1794" s="37">
        <v>308</v>
      </c>
      <c r="AC1794" s="37">
        <v>0</v>
      </c>
      <c r="AD1794" s="37">
        <v>0</v>
      </c>
      <c r="AE1794" s="37">
        <v>0</v>
      </c>
      <c r="AF1794" s="37">
        <v>0</v>
      </c>
      <c r="AG1794" s="37">
        <v>0</v>
      </c>
      <c r="AH1794" s="37">
        <v>0</v>
      </c>
      <c r="AI1794" s="37">
        <v>0</v>
      </c>
      <c r="AJ1794" s="37">
        <v>0</v>
      </c>
      <c r="AK1794" s="37">
        <v>0</v>
      </c>
      <c r="AL1794" s="37">
        <v>0</v>
      </c>
      <c r="AM1794" s="37">
        <v>12891</v>
      </c>
      <c r="AN1794" s="37">
        <v>6984</v>
      </c>
      <c r="AO1794" s="37">
        <v>0</v>
      </c>
      <c r="AP1794" s="37">
        <v>0</v>
      </c>
      <c r="AQ1794" s="37">
        <v>0</v>
      </c>
      <c r="AR1794" s="37">
        <v>0</v>
      </c>
      <c r="AS1794" s="37">
        <v>0</v>
      </c>
      <c r="AT1794" s="37">
        <v>0</v>
      </c>
      <c r="AU1794" s="57">
        <f t="shared" si="180"/>
        <v>44054</v>
      </c>
      <c r="AV1794" s="57">
        <f t="shared" si="180"/>
        <v>53694</v>
      </c>
      <c r="AW1794" s="83" t="s">
        <v>76</v>
      </c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</row>
    <row r="1795" spans="1:61" ht="15.75">
      <c r="A1795" s="76"/>
      <c r="B1795" s="8">
        <v>2019</v>
      </c>
      <c r="C1795" s="37">
        <v>0</v>
      </c>
      <c r="D1795" s="37">
        <v>0</v>
      </c>
      <c r="E1795" s="37">
        <v>0</v>
      </c>
      <c r="F1795" s="37">
        <v>0</v>
      </c>
      <c r="G1795" s="37">
        <v>15</v>
      </c>
      <c r="H1795" s="37">
        <v>65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0</v>
      </c>
      <c r="P1795" s="37">
        <v>0</v>
      </c>
      <c r="Q1795" s="37">
        <v>42147</v>
      </c>
      <c r="R1795" s="37">
        <v>55367</v>
      </c>
      <c r="S1795" s="37">
        <v>0</v>
      </c>
      <c r="T1795" s="37">
        <v>0</v>
      </c>
      <c r="U1795" s="37">
        <v>0</v>
      </c>
      <c r="V1795" s="37">
        <v>0</v>
      </c>
      <c r="W1795" s="37">
        <v>0</v>
      </c>
      <c r="X1795" s="37">
        <v>0</v>
      </c>
      <c r="Y1795" s="37">
        <v>0</v>
      </c>
      <c r="Z1795" s="37">
        <v>0</v>
      </c>
      <c r="AA1795" s="37">
        <v>0</v>
      </c>
      <c r="AB1795" s="37">
        <v>0</v>
      </c>
      <c r="AC1795" s="37">
        <v>0</v>
      </c>
      <c r="AD1795" s="37">
        <v>0</v>
      </c>
      <c r="AE1795" s="37">
        <v>300</v>
      </c>
      <c r="AF1795" s="37">
        <v>234</v>
      </c>
      <c r="AG1795" s="37">
        <v>100</v>
      </c>
      <c r="AH1795" s="37">
        <v>240</v>
      </c>
      <c r="AI1795" s="37">
        <v>0</v>
      </c>
      <c r="AJ1795" s="37">
        <v>0</v>
      </c>
      <c r="AK1795" s="37">
        <v>0</v>
      </c>
      <c r="AL1795" s="37">
        <v>0</v>
      </c>
      <c r="AM1795" s="37">
        <v>110564</v>
      </c>
      <c r="AN1795" s="37">
        <v>6880</v>
      </c>
      <c r="AO1795" s="37">
        <v>0</v>
      </c>
      <c r="AP1795" s="37">
        <v>0</v>
      </c>
      <c r="AQ1795" s="37">
        <v>0</v>
      </c>
      <c r="AR1795" s="37">
        <v>0</v>
      </c>
      <c r="AS1795" s="37">
        <v>0</v>
      </c>
      <c r="AT1795" s="37">
        <v>0</v>
      </c>
      <c r="AU1795" s="57">
        <f t="shared" si="180"/>
        <v>153126</v>
      </c>
      <c r="AV1795" s="57">
        <f t="shared" si="180"/>
        <v>62786</v>
      </c>
      <c r="AW1795" s="84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</row>
    <row r="1796" spans="1:61" ht="15.75">
      <c r="A1796" s="77"/>
      <c r="B1796" s="8">
        <v>2020</v>
      </c>
      <c r="C1796" s="37">
        <v>0</v>
      </c>
      <c r="D1796" s="37">
        <v>0</v>
      </c>
      <c r="E1796" s="37">
        <v>0</v>
      </c>
      <c r="F1796" s="37">
        <v>0</v>
      </c>
      <c r="G1796" s="37">
        <v>0</v>
      </c>
      <c r="H1796" s="37">
        <v>0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0</v>
      </c>
      <c r="P1796" s="37">
        <v>0</v>
      </c>
      <c r="Q1796" s="37">
        <v>0</v>
      </c>
      <c r="R1796" s="37">
        <v>0</v>
      </c>
      <c r="S1796" s="37">
        <v>0</v>
      </c>
      <c r="T1796" s="37">
        <v>0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0</v>
      </c>
      <c r="AA1796" s="37">
        <v>0</v>
      </c>
      <c r="AB1796" s="37">
        <v>0</v>
      </c>
      <c r="AC1796" s="37">
        <v>0</v>
      </c>
      <c r="AD1796" s="37">
        <v>0</v>
      </c>
      <c r="AE1796" s="37">
        <v>0</v>
      </c>
      <c r="AF1796" s="37">
        <v>0</v>
      </c>
      <c r="AG1796" s="37">
        <v>0</v>
      </c>
      <c r="AH1796" s="37">
        <v>0</v>
      </c>
      <c r="AI1796" s="37">
        <v>0</v>
      </c>
      <c r="AJ1796" s="37">
        <v>0</v>
      </c>
      <c r="AK1796" s="37">
        <v>0</v>
      </c>
      <c r="AL1796" s="37">
        <v>0</v>
      </c>
      <c r="AM1796" s="37">
        <v>0</v>
      </c>
      <c r="AN1796" s="37">
        <v>21384</v>
      </c>
      <c r="AO1796" s="37">
        <v>0</v>
      </c>
      <c r="AP1796" s="37">
        <v>0</v>
      </c>
      <c r="AQ1796" s="37">
        <v>0</v>
      </c>
      <c r="AR1796" s="37">
        <v>0</v>
      </c>
      <c r="AS1796" s="37">
        <v>0</v>
      </c>
      <c r="AT1796" s="37">
        <v>0</v>
      </c>
      <c r="AU1796" s="57">
        <f t="shared" si="180"/>
        <v>0</v>
      </c>
      <c r="AV1796" s="57">
        <f t="shared" si="180"/>
        <v>21384</v>
      </c>
      <c r="AW1796" s="85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</row>
    <row r="1797" spans="1:61" ht="15.75">
      <c r="A1797" s="75" t="s">
        <v>24</v>
      </c>
      <c r="B1797" s="8">
        <v>2018</v>
      </c>
      <c r="C1797" s="37">
        <v>147</v>
      </c>
      <c r="D1797" s="37">
        <v>665</v>
      </c>
      <c r="E1797" s="37">
        <v>4885</v>
      </c>
      <c r="F1797" s="37">
        <v>23677</v>
      </c>
      <c r="G1797" s="37">
        <v>19</v>
      </c>
      <c r="H1797" s="37">
        <v>133</v>
      </c>
      <c r="I1797" s="37">
        <v>0</v>
      </c>
      <c r="J1797" s="37">
        <v>0</v>
      </c>
      <c r="K1797" s="37">
        <v>0</v>
      </c>
      <c r="L1797" s="37">
        <v>0</v>
      </c>
      <c r="M1797" s="37">
        <v>0</v>
      </c>
      <c r="N1797" s="37">
        <v>0</v>
      </c>
      <c r="O1797" s="37">
        <v>0</v>
      </c>
      <c r="P1797" s="37">
        <v>0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  <c r="W1797" s="37">
        <v>0</v>
      </c>
      <c r="X1797" s="37">
        <v>0</v>
      </c>
      <c r="Y1797" s="37">
        <v>0</v>
      </c>
      <c r="Z1797" s="37">
        <v>0</v>
      </c>
      <c r="AA1797" s="37">
        <v>4</v>
      </c>
      <c r="AB1797" s="37">
        <v>9</v>
      </c>
      <c r="AC1797" s="37">
        <v>0</v>
      </c>
      <c r="AD1797" s="37">
        <v>0</v>
      </c>
      <c r="AE1797" s="37">
        <v>0</v>
      </c>
      <c r="AF1797" s="37">
        <v>0</v>
      </c>
      <c r="AG1797" s="37">
        <v>9340</v>
      </c>
      <c r="AH1797" s="37">
        <v>56438</v>
      </c>
      <c r="AI1797" s="37">
        <v>0</v>
      </c>
      <c r="AJ1797" s="37">
        <v>0</v>
      </c>
      <c r="AK1797" s="37">
        <v>0</v>
      </c>
      <c r="AL1797" s="37">
        <v>0</v>
      </c>
      <c r="AM1797" s="37">
        <v>9</v>
      </c>
      <c r="AN1797" s="37">
        <v>5</v>
      </c>
      <c r="AO1797" s="37">
        <v>0</v>
      </c>
      <c r="AP1797" s="37">
        <v>0</v>
      </c>
      <c r="AQ1797" s="37">
        <v>0</v>
      </c>
      <c r="AR1797" s="37">
        <v>0</v>
      </c>
      <c r="AS1797" s="37">
        <v>0</v>
      </c>
      <c r="AT1797" s="37">
        <v>0</v>
      </c>
      <c r="AU1797" s="57">
        <f t="shared" si="180"/>
        <v>14404</v>
      </c>
      <c r="AV1797" s="57">
        <f t="shared" si="180"/>
        <v>80927</v>
      </c>
      <c r="AW1797" s="83" t="s">
        <v>25</v>
      </c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</row>
    <row r="1798" spans="1:61" ht="15.75">
      <c r="A1798" s="76"/>
      <c r="B1798" s="8">
        <v>2019</v>
      </c>
      <c r="C1798" s="37">
        <v>0</v>
      </c>
      <c r="D1798" s="37">
        <v>0</v>
      </c>
      <c r="E1798" s="37">
        <v>2776</v>
      </c>
      <c r="F1798" s="37">
        <v>8875</v>
      </c>
      <c r="G1798" s="37">
        <v>54</v>
      </c>
      <c r="H1798" s="37">
        <v>365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0</v>
      </c>
      <c r="P1798" s="37">
        <v>0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1</v>
      </c>
      <c r="AB1798" s="37">
        <v>60</v>
      </c>
      <c r="AC1798" s="37">
        <v>0</v>
      </c>
      <c r="AD1798" s="37">
        <v>0</v>
      </c>
      <c r="AE1798" s="37">
        <v>0</v>
      </c>
      <c r="AF1798" s="37">
        <v>0</v>
      </c>
      <c r="AG1798" s="37">
        <v>4073</v>
      </c>
      <c r="AH1798" s="37">
        <v>23938</v>
      </c>
      <c r="AI1798" s="37">
        <v>0</v>
      </c>
      <c r="AJ1798" s="37">
        <v>0</v>
      </c>
      <c r="AK1798" s="37">
        <v>0</v>
      </c>
      <c r="AL1798" s="37">
        <v>0</v>
      </c>
      <c r="AM1798" s="37">
        <v>0</v>
      </c>
      <c r="AN1798" s="37">
        <v>0</v>
      </c>
      <c r="AO1798" s="37">
        <v>0</v>
      </c>
      <c r="AP1798" s="37">
        <v>0</v>
      </c>
      <c r="AQ1798" s="37">
        <v>0</v>
      </c>
      <c r="AR1798" s="37">
        <v>0</v>
      </c>
      <c r="AS1798" s="37">
        <v>147</v>
      </c>
      <c r="AT1798" s="37">
        <v>11045</v>
      </c>
      <c r="AU1798" s="57">
        <f t="shared" si="180"/>
        <v>7051</v>
      </c>
      <c r="AV1798" s="57">
        <f t="shared" si="180"/>
        <v>44283</v>
      </c>
      <c r="AW1798" s="84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</row>
    <row r="1799" spans="1:61" ht="15.75">
      <c r="A1799" s="77"/>
      <c r="B1799" s="8">
        <v>2020</v>
      </c>
      <c r="C1799" s="37">
        <v>0</v>
      </c>
      <c r="D1799" s="37">
        <v>0</v>
      </c>
      <c r="E1799" s="37">
        <v>731</v>
      </c>
      <c r="F1799" s="37">
        <v>1549</v>
      </c>
      <c r="G1799" s="37">
        <v>7</v>
      </c>
      <c r="H1799" s="37">
        <v>25</v>
      </c>
      <c r="I1799" s="37">
        <v>0</v>
      </c>
      <c r="J1799" s="37">
        <v>0</v>
      </c>
      <c r="K1799" s="37">
        <v>0</v>
      </c>
      <c r="L1799" s="37">
        <v>0</v>
      </c>
      <c r="M1799" s="37">
        <v>0</v>
      </c>
      <c r="N1799" s="37">
        <v>0</v>
      </c>
      <c r="O1799" s="37">
        <v>0</v>
      </c>
      <c r="P1799" s="37">
        <v>0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  <c r="AB1799" s="37">
        <v>0</v>
      </c>
      <c r="AC1799" s="37">
        <v>0</v>
      </c>
      <c r="AD1799" s="37">
        <v>0</v>
      </c>
      <c r="AE1799" s="37">
        <v>0</v>
      </c>
      <c r="AF1799" s="37">
        <v>0</v>
      </c>
      <c r="AG1799" s="37">
        <v>3906</v>
      </c>
      <c r="AH1799" s="37">
        <v>24340</v>
      </c>
      <c r="AI1799" s="37">
        <v>0</v>
      </c>
      <c r="AJ1799" s="37">
        <v>0</v>
      </c>
      <c r="AK1799" s="37">
        <v>0</v>
      </c>
      <c r="AL1799" s="37">
        <v>0</v>
      </c>
      <c r="AM1799" s="37">
        <v>0</v>
      </c>
      <c r="AN1799" s="37">
        <v>0</v>
      </c>
      <c r="AO1799" s="37">
        <v>0</v>
      </c>
      <c r="AP1799" s="37">
        <v>0</v>
      </c>
      <c r="AQ1799" s="37">
        <v>0</v>
      </c>
      <c r="AR1799" s="37">
        <v>0</v>
      </c>
      <c r="AS1799" s="37">
        <v>0</v>
      </c>
      <c r="AT1799" s="37">
        <v>0</v>
      </c>
      <c r="AU1799" s="57">
        <f t="shared" si="180"/>
        <v>4644</v>
      </c>
      <c r="AV1799" s="57">
        <f t="shared" si="180"/>
        <v>25914</v>
      </c>
      <c r="AW1799" s="85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</row>
    <row r="1800" spans="1:61" ht="15.75">
      <c r="A1800" s="75" t="s">
        <v>26</v>
      </c>
      <c r="B1800" s="8">
        <v>2018</v>
      </c>
      <c r="C1800" s="37">
        <v>0</v>
      </c>
      <c r="D1800" s="37">
        <v>0</v>
      </c>
      <c r="E1800" s="37">
        <v>140</v>
      </c>
      <c r="F1800" s="37">
        <v>261</v>
      </c>
      <c r="G1800" s="37">
        <v>355</v>
      </c>
      <c r="H1800" s="37">
        <v>1116</v>
      </c>
      <c r="I1800" s="37">
        <v>0</v>
      </c>
      <c r="J1800" s="37">
        <v>0</v>
      </c>
      <c r="K1800" s="37">
        <v>0</v>
      </c>
      <c r="L1800" s="37">
        <v>0</v>
      </c>
      <c r="M1800" s="37">
        <v>0</v>
      </c>
      <c r="N1800" s="37">
        <v>0</v>
      </c>
      <c r="O1800" s="37">
        <v>0</v>
      </c>
      <c r="P1800" s="37">
        <v>0</v>
      </c>
      <c r="Q1800" s="37">
        <v>25377</v>
      </c>
      <c r="R1800" s="37">
        <v>482402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  <c r="AA1800" s="37">
        <v>204</v>
      </c>
      <c r="AB1800" s="37">
        <v>669</v>
      </c>
      <c r="AC1800" s="37">
        <v>0</v>
      </c>
      <c r="AD1800" s="37">
        <v>0</v>
      </c>
      <c r="AE1800" s="37">
        <v>990</v>
      </c>
      <c r="AF1800" s="37">
        <v>11429</v>
      </c>
      <c r="AG1800" s="37">
        <v>231</v>
      </c>
      <c r="AH1800" s="37">
        <v>1878</v>
      </c>
      <c r="AI1800" s="37">
        <v>360</v>
      </c>
      <c r="AJ1800" s="37">
        <v>3429</v>
      </c>
      <c r="AK1800" s="37">
        <v>0</v>
      </c>
      <c r="AL1800" s="37">
        <v>0</v>
      </c>
      <c r="AM1800" s="37">
        <v>17329</v>
      </c>
      <c r="AN1800" s="37">
        <v>258974</v>
      </c>
      <c r="AO1800" s="37">
        <v>0</v>
      </c>
      <c r="AP1800" s="37">
        <v>0</v>
      </c>
      <c r="AQ1800" s="37">
        <v>0</v>
      </c>
      <c r="AR1800" s="37">
        <v>0</v>
      </c>
      <c r="AS1800" s="37">
        <v>0</v>
      </c>
      <c r="AT1800" s="37">
        <v>0</v>
      </c>
      <c r="AU1800" s="57">
        <f t="shared" si="180"/>
        <v>44986</v>
      </c>
      <c r="AV1800" s="57">
        <f t="shared" si="180"/>
        <v>760158</v>
      </c>
      <c r="AW1800" s="83" t="s">
        <v>27</v>
      </c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</row>
    <row r="1801" spans="1:61" ht="15.75">
      <c r="A1801" s="76"/>
      <c r="B1801" s="8">
        <v>2019</v>
      </c>
      <c r="C1801" s="37">
        <v>0</v>
      </c>
      <c r="D1801" s="37">
        <v>0</v>
      </c>
      <c r="E1801" s="37">
        <v>0</v>
      </c>
      <c r="F1801" s="37">
        <v>0</v>
      </c>
      <c r="G1801" s="37">
        <v>89</v>
      </c>
      <c r="H1801" s="37">
        <v>299</v>
      </c>
      <c r="I1801" s="37">
        <v>0</v>
      </c>
      <c r="J1801" s="37">
        <v>0</v>
      </c>
      <c r="K1801" s="37">
        <v>0</v>
      </c>
      <c r="L1801" s="37">
        <v>0</v>
      </c>
      <c r="M1801" s="37">
        <v>0</v>
      </c>
      <c r="N1801" s="37">
        <v>0</v>
      </c>
      <c r="O1801" s="37">
        <v>0</v>
      </c>
      <c r="P1801" s="37">
        <v>0</v>
      </c>
      <c r="Q1801" s="37">
        <v>127961</v>
      </c>
      <c r="R1801" s="37">
        <v>451069</v>
      </c>
      <c r="S1801" s="37">
        <v>0</v>
      </c>
      <c r="T1801" s="37">
        <v>0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0</v>
      </c>
      <c r="AA1801" s="37">
        <v>0</v>
      </c>
      <c r="AB1801" s="37">
        <v>0</v>
      </c>
      <c r="AC1801" s="37">
        <v>0</v>
      </c>
      <c r="AD1801" s="37">
        <v>0</v>
      </c>
      <c r="AE1801" s="37">
        <v>590</v>
      </c>
      <c r="AF1801" s="37">
        <v>4840</v>
      </c>
      <c r="AG1801" s="37">
        <v>370</v>
      </c>
      <c r="AH1801" s="37">
        <v>1971</v>
      </c>
      <c r="AI1801" s="37">
        <v>0</v>
      </c>
      <c r="AJ1801" s="37">
        <v>0</v>
      </c>
      <c r="AK1801" s="37">
        <v>0</v>
      </c>
      <c r="AL1801" s="37">
        <v>0</v>
      </c>
      <c r="AM1801" s="37">
        <v>14043</v>
      </c>
      <c r="AN1801" s="37">
        <v>45859</v>
      </c>
      <c r="AO1801" s="37">
        <v>0</v>
      </c>
      <c r="AP1801" s="37">
        <v>0</v>
      </c>
      <c r="AQ1801" s="37">
        <v>0</v>
      </c>
      <c r="AR1801" s="37">
        <v>0</v>
      </c>
      <c r="AS1801" s="37">
        <v>0</v>
      </c>
      <c r="AT1801" s="37">
        <v>0</v>
      </c>
      <c r="AU1801" s="57">
        <f t="shared" si="180"/>
        <v>143053</v>
      </c>
      <c r="AV1801" s="57">
        <v>458179</v>
      </c>
      <c r="AW1801" s="84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</row>
    <row r="1802" spans="1:61" ht="15.75">
      <c r="A1802" s="77"/>
      <c r="B1802" s="8">
        <v>2020</v>
      </c>
      <c r="C1802" s="37">
        <v>0</v>
      </c>
      <c r="D1802" s="37">
        <v>0</v>
      </c>
      <c r="E1802" s="37">
        <v>10</v>
      </c>
      <c r="F1802" s="37">
        <v>56</v>
      </c>
      <c r="G1802" s="37">
        <v>0</v>
      </c>
      <c r="H1802" s="37">
        <v>0</v>
      </c>
      <c r="I1802" s="37">
        <v>0</v>
      </c>
      <c r="J1802" s="37">
        <v>0</v>
      </c>
      <c r="K1802" s="37">
        <v>0</v>
      </c>
      <c r="L1802" s="37">
        <v>0</v>
      </c>
      <c r="M1802" s="37">
        <v>0</v>
      </c>
      <c r="N1802" s="37">
        <v>0</v>
      </c>
      <c r="O1802" s="37">
        <v>0</v>
      </c>
      <c r="P1802" s="37">
        <v>0</v>
      </c>
      <c r="Q1802" s="37">
        <v>39955</v>
      </c>
      <c r="R1802" s="37">
        <v>139060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0</v>
      </c>
      <c r="AB1802" s="37">
        <v>0</v>
      </c>
      <c r="AC1802" s="37">
        <v>0</v>
      </c>
      <c r="AD1802" s="37">
        <v>0</v>
      </c>
      <c r="AE1802" s="37">
        <v>2233</v>
      </c>
      <c r="AF1802" s="37">
        <v>6841</v>
      </c>
      <c r="AG1802" s="37">
        <v>40</v>
      </c>
      <c r="AH1802" s="37">
        <v>231</v>
      </c>
      <c r="AI1802" s="37">
        <v>0</v>
      </c>
      <c r="AJ1802" s="37">
        <v>0</v>
      </c>
      <c r="AK1802" s="37">
        <v>0</v>
      </c>
      <c r="AL1802" s="37">
        <v>0</v>
      </c>
      <c r="AM1802" s="37">
        <v>0</v>
      </c>
      <c r="AN1802" s="37">
        <v>4845</v>
      </c>
      <c r="AO1802" s="37">
        <v>0</v>
      </c>
      <c r="AP1802" s="37">
        <v>0</v>
      </c>
      <c r="AQ1802" s="37">
        <v>0</v>
      </c>
      <c r="AR1802" s="37">
        <v>0</v>
      </c>
      <c r="AS1802" s="37">
        <v>0</v>
      </c>
      <c r="AT1802" s="37">
        <v>0</v>
      </c>
      <c r="AU1802" s="57">
        <f t="shared" si="180"/>
        <v>42238</v>
      </c>
      <c r="AV1802" s="57">
        <f t="shared" si="180"/>
        <v>151033</v>
      </c>
      <c r="AW1802" s="85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</row>
    <row r="1803" spans="1:61" ht="15.75">
      <c r="A1803" s="75" t="s">
        <v>28</v>
      </c>
      <c r="B1803" s="8">
        <v>2018</v>
      </c>
      <c r="C1803" s="37">
        <v>2</v>
      </c>
      <c r="D1803" s="37">
        <v>56</v>
      </c>
      <c r="E1803" s="37">
        <v>0</v>
      </c>
      <c r="F1803" s="37">
        <v>0</v>
      </c>
      <c r="G1803" s="37">
        <v>0</v>
      </c>
      <c r="H1803" s="37">
        <v>0</v>
      </c>
      <c r="I1803" s="37">
        <v>0</v>
      </c>
      <c r="J1803" s="37">
        <v>0</v>
      </c>
      <c r="K1803" s="37">
        <v>0</v>
      </c>
      <c r="L1803" s="37">
        <v>0</v>
      </c>
      <c r="M1803" s="37">
        <v>0</v>
      </c>
      <c r="N1803" s="37">
        <v>0</v>
      </c>
      <c r="O1803" s="37">
        <v>0</v>
      </c>
      <c r="P1803" s="37">
        <v>0</v>
      </c>
      <c r="Q1803" s="37">
        <v>0</v>
      </c>
      <c r="R1803" s="37">
        <v>0</v>
      </c>
      <c r="S1803" s="37">
        <v>0</v>
      </c>
      <c r="T1803" s="37">
        <v>0</v>
      </c>
      <c r="U1803" s="37">
        <v>0</v>
      </c>
      <c r="V1803" s="37">
        <v>0</v>
      </c>
      <c r="W1803" s="37">
        <v>0</v>
      </c>
      <c r="X1803" s="37">
        <v>0</v>
      </c>
      <c r="Y1803" s="37">
        <v>0</v>
      </c>
      <c r="Z1803" s="37">
        <v>0</v>
      </c>
      <c r="AA1803" s="37">
        <v>0</v>
      </c>
      <c r="AB1803" s="37">
        <v>0</v>
      </c>
      <c r="AC1803" s="37">
        <v>0</v>
      </c>
      <c r="AD1803" s="37">
        <v>0</v>
      </c>
      <c r="AE1803" s="37">
        <v>0</v>
      </c>
      <c r="AF1803" s="37">
        <v>0</v>
      </c>
      <c r="AG1803" s="37">
        <v>12</v>
      </c>
      <c r="AH1803" s="37">
        <v>119</v>
      </c>
      <c r="AI1803" s="37">
        <v>0</v>
      </c>
      <c r="AJ1803" s="37">
        <v>0</v>
      </c>
      <c r="AK1803" s="37">
        <v>0</v>
      </c>
      <c r="AL1803" s="37">
        <v>0</v>
      </c>
      <c r="AM1803" s="37">
        <v>0</v>
      </c>
      <c r="AN1803" s="37">
        <v>0</v>
      </c>
      <c r="AO1803" s="37">
        <v>0</v>
      </c>
      <c r="AP1803" s="37">
        <v>0</v>
      </c>
      <c r="AQ1803" s="37">
        <v>0</v>
      </c>
      <c r="AR1803" s="37">
        <v>0</v>
      </c>
      <c r="AS1803" s="37">
        <v>0</v>
      </c>
      <c r="AT1803" s="37">
        <v>0</v>
      </c>
      <c r="AU1803" s="57">
        <f t="shared" si="180"/>
        <v>14</v>
      </c>
      <c r="AV1803" s="57">
        <f t="shared" si="180"/>
        <v>175</v>
      </c>
      <c r="AW1803" s="83" t="s">
        <v>29</v>
      </c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</row>
    <row r="1804" spans="1:61" ht="15.75">
      <c r="A1804" s="76"/>
      <c r="B1804" s="8">
        <v>2019</v>
      </c>
      <c r="C1804" s="37">
        <v>2</v>
      </c>
      <c r="D1804" s="37">
        <v>44</v>
      </c>
      <c r="E1804" s="37">
        <v>0</v>
      </c>
      <c r="F1804" s="37">
        <v>0</v>
      </c>
      <c r="G1804" s="37">
        <v>0</v>
      </c>
      <c r="H1804" s="37">
        <v>0</v>
      </c>
      <c r="I1804" s="37">
        <v>0</v>
      </c>
      <c r="J1804" s="37">
        <v>0</v>
      </c>
      <c r="K1804" s="37">
        <v>0</v>
      </c>
      <c r="L1804" s="37">
        <v>0</v>
      </c>
      <c r="M1804" s="37">
        <v>0</v>
      </c>
      <c r="N1804" s="37">
        <v>0</v>
      </c>
      <c r="O1804" s="37">
        <v>0</v>
      </c>
      <c r="P1804" s="37">
        <v>0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0</v>
      </c>
      <c r="AA1804" s="37">
        <v>0</v>
      </c>
      <c r="AB1804" s="37">
        <v>0</v>
      </c>
      <c r="AC1804" s="37">
        <v>0</v>
      </c>
      <c r="AD1804" s="37">
        <v>0</v>
      </c>
      <c r="AE1804" s="37">
        <v>0</v>
      </c>
      <c r="AF1804" s="37">
        <v>0</v>
      </c>
      <c r="AG1804" s="37">
        <v>14</v>
      </c>
      <c r="AH1804" s="37">
        <v>131</v>
      </c>
      <c r="AI1804" s="37">
        <v>0</v>
      </c>
      <c r="AJ1804" s="37">
        <v>0</v>
      </c>
      <c r="AK1804" s="37">
        <v>0</v>
      </c>
      <c r="AL1804" s="37">
        <v>0</v>
      </c>
      <c r="AM1804" s="37">
        <v>0</v>
      </c>
      <c r="AN1804" s="37">
        <v>0</v>
      </c>
      <c r="AO1804" s="37">
        <v>0</v>
      </c>
      <c r="AP1804" s="37">
        <v>0</v>
      </c>
      <c r="AQ1804" s="37">
        <v>0</v>
      </c>
      <c r="AR1804" s="37">
        <v>0</v>
      </c>
      <c r="AS1804" s="37">
        <v>0</v>
      </c>
      <c r="AT1804" s="37">
        <v>0</v>
      </c>
      <c r="AU1804" s="57">
        <f t="shared" si="180"/>
        <v>16</v>
      </c>
      <c r="AV1804" s="57">
        <f t="shared" si="180"/>
        <v>175</v>
      </c>
      <c r="AW1804" s="84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</row>
    <row r="1805" spans="1:61" ht="15.75">
      <c r="A1805" s="77"/>
      <c r="B1805" s="8">
        <v>2020</v>
      </c>
      <c r="C1805" s="37">
        <v>0</v>
      </c>
      <c r="D1805" s="37">
        <v>0</v>
      </c>
      <c r="E1805" s="37">
        <v>0</v>
      </c>
      <c r="F1805" s="37">
        <v>0</v>
      </c>
      <c r="G1805" s="37">
        <v>0</v>
      </c>
      <c r="H1805" s="37">
        <v>0</v>
      </c>
      <c r="I1805" s="37">
        <v>0</v>
      </c>
      <c r="J1805" s="37">
        <v>0</v>
      </c>
      <c r="K1805" s="37">
        <v>0</v>
      </c>
      <c r="L1805" s="37">
        <v>0</v>
      </c>
      <c r="M1805" s="37">
        <v>0</v>
      </c>
      <c r="N1805" s="37">
        <v>0</v>
      </c>
      <c r="O1805" s="37">
        <v>0</v>
      </c>
      <c r="P1805" s="37">
        <v>0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  <c r="AB1805" s="37">
        <v>0</v>
      </c>
      <c r="AC1805" s="37">
        <v>0</v>
      </c>
      <c r="AD1805" s="37">
        <v>0</v>
      </c>
      <c r="AE1805" s="37">
        <v>0</v>
      </c>
      <c r="AF1805" s="37">
        <v>0</v>
      </c>
      <c r="AG1805" s="37">
        <v>0</v>
      </c>
      <c r="AH1805" s="37">
        <v>0</v>
      </c>
      <c r="AI1805" s="37">
        <v>0</v>
      </c>
      <c r="AJ1805" s="37">
        <v>0</v>
      </c>
      <c r="AK1805" s="37">
        <v>0</v>
      </c>
      <c r="AL1805" s="37">
        <v>0</v>
      </c>
      <c r="AM1805" s="37">
        <v>0</v>
      </c>
      <c r="AN1805" s="37">
        <v>0</v>
      </c>
      <c r="AO1805" s="37">
        <v>0</v>
      </c>
      <c r="AP1805" s="37">
        <v>0</v>
      </c>
      <c r="AQ1805" s="37">
        <v>0</v>
      </c>
      <c r="AR1805" s="37">
        <v>0</v>
      </c>
      <c r="AS1805" s="37">
        <v>0</v>
      </c>
      <c r="AT1805" s="37">
        <v>0</v>
      </c>
      <c r="AU1805" s="57">
        <f t="shared" si="180"/>
        <v>0</v>
      </c>
      <c r="AV1805" s="57">
        <f t="shared" si="180"/>
        <v>0</v>
      </c>
      <c r="AW1805" s="85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</row>
    <row r="1806" spans="1:61" ht="15.75">
      <c r="A1806" s="75" t="s">
        <v>110</v>
      </c>
      <c r="B1806" s="8">
        <v>2018</v>
      </c>
      <c r="C1806" s="37">
        <v>0</v>
      </c>
      <c r="D1806" s="37">
        <v>0</v>
      </c>
      <c r="E1806" s="37">
        <v>0</v>
      </c>
      <c r="F1806" s="37">
        <v>0</v>
      </c>
      <c r="G1806" s="37">
        <v>1744</v>
      </c>
      <c r="H1806" s="37">
        <v>4479</v>
      </c>
      <c r="I1806" s="37">
        <v>0</v>
      </c>
      <c r="J1806" s="37">
        <v>0</v>
      </c>
      <c r="K1806" s="37">
        <v>0</v>
      </c>
      <c r="L1806" s="37">
        <v>0</v>
      </c>
      <c r="M1806" s="37">
        <v>0</v>
      </c>
      <c r="N1806" s="37">
        <v>0</v>
      </c>
      <c r="O1806" s="37">
        <v>0</v>
      </c>
      <c r="P1806" s="37">
        <v>0</v>
      </c>
      <c r="Q1806" s="37">
        <v>28414</v>
      </c>
      <c r="R1806" s="37">
        <v>70196</v>
      </c>
      <c r="S1806" s="37">
        <v>0</v>
      </c>
      <c r="T1806" s="37">
        <v>0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0</v>
      </c>
      <c r="AA1806" s="37">
        <v>32555</v>
      </c>
      <c r="AB1806" s="37">
        <v>139076</v>
      </c>
      <c r="AC1806" s="37">
        <v>0</v>
      </c>
      <c r="AD1806" s="37">
        <v>0</v>
      </c>
      <c r="AE1806" s="37">
        <v>441</v>
      </c>
      <c r="AF1806" s="37">
        <v>2496</v>
      </c>
      <c r="AG1806" s="37">
        <v>0</v>
      </c>
      <c r="AH1806" s="37">
        <v>0</v>
      </c>
      <c r="AI1806" s="37">
        <v>0</v>
      </c>
      <c r="AJ1806" s="37">
        <v>0</v>
      </c>
      <c r="AK1806" s="37">
        <v>0</v>
      </c>
      <c r="AL1806" s="37">
        <v>0</v>
      </c>
      <c r="AM1806" s="37">
        <v>0</v>
      </c>
      <c r="AN1806" s="37">
        <v>0</v>
      </c>
      <c r="AO1806" s="37">
        <v>0</v>
      </c>
      <c r="AP1806" s="37">
        <v>0</v>
      </c>
      <c r="AQ1806" s="37">
        <v>0</v>
      </c>
      <c r="AR1806" s="37">
        <v>0</v>
      </c>
      <c r="AS1806" s="37">
        <v>0</v>
      </c>
      <c r="AT1806" s="37">
        <v>0</v>
      </c>
      <c r="AU1806" s="57">
        <f t="shared" si="180"/>
        <v>63154</v>
      </c>
      <c r="AV1806" s="57">
        <f t="shared" si="180"/>
        <v>216247</v>
      </c>
      <c r="AW1806" s="83" t="s">
        <v>106</v>
      </c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</row>
    <row r="1807" spans="1:61" ht="15.75">
      <c r="A1807" s="76"/>
      <c r="B1807" s="8">
        <v>2019</v>
      </c>
      <c r="C1807" s="37">
        <v>0</v>
      </c>
      <c r="D1807" s="37">
        <v>0</v>
      </c>
      <c r="E1807" s="37">
        <v>299</v>
      </c>
      <c r="F1807" s="37">
        <v>366</v>
      </c>
      <c r="G1807" s="37">
        <v>1903</v>
      </c>
      <c r="H1807" s="37">
        <v>4831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0</v>
      </c>
      <c r="P1807" s="37">
        <v>0</v>
      </c>
      <c r="Q1807" s="37">
        <v>28536</v>
      </c>
      <c r="R1807" s="37">
        <v>78776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  <c r="AA1807" s="37">
        <v>0</v>
      </c>
      <c r="AB1807" s="37">
        <v>0</v>
      </c>
      <c r="AC1807" s="37">
        <v>0</v>
      </c>
      <c r="AD1807" s="37">
        <v>0</v>
      </c>
      <c r="AE1807" s="37">
        <v>1164</v>
      </c>
      <c r="AF1807" s="37">
        <v>4027</v>
      </c>
      <c r="AG1807" s="37">
        <v>513</v>
      </c>
      <c r="AH1807" s="37">
        <v>2078</v>
      </c>
      <c r="AI1807" s="37">
        <v>0</v>
      </c>
      <c r="AJ1807" s="37">
        <v>0</v>
      </c>
      <c r="AK1807" s="37">
        <v>0</v>
      </c>
      <c r="AL1807" s="37">
        <v>0</v>
      </c>
      <c r="AM1807" s="37">
        <v>0</v>
      </c>
      <c r="AN1807" s="37">
        <v>0</v>
      </c>
      <c r="AO1807" s="37">
        <v>0</v>
      </c>
      <c r="AP1807" s="37">
        <v>0</v>
      </c>
      <c r="AQ1807" s="37">
        <v>0</v>
      </c>
      <c r="AR1807" s="37">
        <v>0</v>
      </c>
      <c r="AS1807" s="37">
        <v>0</v>
      </c>
      <c r="AT1807" s="37">
        <v>0</v>
      </c>
      <c r="AU1807" s="57">
        <f t="shared" si="180"/>
        <v>32415</v>
      </c>
      <c r="AV1807" s="57">
        <f t="shared" si="180"/>
        <v>90078</v>
      </c>
      <c r="AW1807" s="84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</row>
    <row r="1808" spans="1:61" ht="15.75">
      <c r="A1808" s="77"/>
      <c r="B1808" s="8">
        <v>2020</v>
      </c>
      <c r="C1808" s="37">
        <v>0</v>
      </c>
      <c r="D1808" s="37">
        <v>0</v>
      </c>
      <c r="E1808" s="37">
        <v>16784</v>
      </c>
      <c r="F1808" s="37">
        <v>14517</v>
      </c>
      <c r="G1808" s="37">
        <v>2879</v>
      </c>
      <c r="H1808" s="37">
        <v>7057</v>
      </c>
      <c r="I1808" s="37">
        <v>0</v>
      </c>
      <c r="J1808" s="37">
        <v>0</v>
      </c>
      <c r="K1808" s="37">
        <v>0</v>
      </c>
      <c r="L1808" s="37">
        <v>0</v>
      </c>
      <c r="M1808" s="37">
        <v>0</v>
      </c>
      <c r="N1808" s="37">
        <v>0</v>
      </c>
      <c r="O1808" s="37">
        <v>0</v>
      </c>
      <c r="P1808" s="37">
        <v>0</v>
      </c>
      <c r="Q1808" s="37">
        <v>23380</v>
      </c>
      <c r="R1808" s="37">
        <v>34554</v>
      </c>
      <c r="S1808" s="37">
        <v>0</v>
      </c>
      <c r="T1808" s="37">
        <v>0</v>
      </c>
      <c r="U1808" s="37">
        <v>0</v>
      </c>
      <c r="V1808" s="37">
        <v>0</v>
      </c>
      <c r="W1808" s="37">
        <v>0</v>
      </c>
      <c r="X1808" s="37">
        <v>0</v>
      </c>
      <c r="Y1808" s="37">
        <v>0</v>
      </c>
      <c r="Z1808" s="37">
        <v>0</v>
      </c>
      <c r="AA1808" s="37">
        <v>0</v>
      </c>
      <c r="AB1808" s="37">
        <v>0</v>
      </c>
      <c r="AC1808" s="37">
        <v>0</v>
      </c>
      <c r="AD1808" s="37">
        <v>0</v>
      </c>
      <c r="AE1808" s="37">
        <v>1046</v>
      </c>
      <c r="AF1808" s="37">
        <v>3473</v>
      </c>
      <c r="AG1808" s="37">
        <v>1755</v>
      </c>
      <c r="AH1808" s="37">
        <v>4238</v>
      </c>
      <c r="AI1808" s="37">
        <v>0</v>
      </c>
      <c r="AJ1808" s="37">
        <v>0</v>
      </c>
      <c r="AK1808" s="37">
        <v>0</v>
      </c>
      <c r="AL1808" s="37">
        <v>0</v>
      </c>
      <c r="AM1808" s="37">
        <v>0</v>
      </c>
      <c r="AN1808" s="37">
        <v>5188</v>
      </c>
      <c r="AO1808" s="37">
        <v>0</v>
      </c>
      <c r="AP1808" s="37">
        <v>0</v>
      </c>
      <c r="AQ1808" s="37">
        <v>0</v>
      </c>
      <c r="AR1808" s="37">
        <v>0</v>
      </c>
      <c r="AS1808" s="37">
        <v>0</v>
      </c>
      <c r="AT1808" s="37">
        <v>0</v>
      </c>
      <c r="AU1808" s="57">
        <f t="shared" si="180"/>
        <v>45844</v>
      </c>
      <c r="AV1808" s="57">
        <f t="shared" si="180"/>
        <v>69027</v>
      </c>
      <c r="AW1808" s="85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</row>
    <row r="1809" spans="1:61" ht="15.75">
      <c r="A1809" s="75" t="s">
        <v>32</v>
      </c>
      <c r="B1809" s="8">
        <v>2018</v>
      </c>
      <c r="C1809" s="37">
        <v>0</v>
      </c>
      <c r="D1809" s="37">
        <v>0</v>
      </c>
      <c r="E1809" s="37">
        <v>0</v>
      </c>
      <c r="F1809" s="37">
        <v>0</v>
      </c>
      <c r="G1809" s="37">
        <v>0</v>
      </c>
      <c r="H1809" s="37"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0</v>
      </c>
      <c r="P1809" s="37">
        <v>0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  <c r="AB1809" s="37">
        <v>0</v>
      </c>
      <c r="AC1809" s="37">
        <v>0</v>
      </c>
      <c r="AD1809" s="37">
        <v>0</v>
      </c>
      <c r="AE1809" s="37">
        <v>0</v>
      </c>
      <c r="AF1809" s="37">
        <v>0</v>
      </c>
      <c r="AG1809" s="37">
        <v>0</v>
      </c>
      <c r="AH1809" s="37">
        <v>0</v>
      </c>
      <c r="AI1809" s="37">
        <v>0</v>
      </c>
      <c r="AJ1809" s="37">
        <v>0</v>
      </c>
      <c r="AK1809" s="37">
        <v>0</v>
      </c>
      <c r="AL1809" s="37">
        <v>0</v>
      </c>
      <c r="AM1809" s="37">
        <v>0</v>
      </c>
      <c r="AN1809" s="37">
        <v>0</v>
      </c>
      <c r="AO1809" s="37">
        <v>0</v>
      </c>
      <c r="AP1809" s="37">
        <v>0</v>
      </c>
      <c r="AQ1809" s="37">
        <v>0</v>
      </c>
      <c r="AR1809" s="37">
        <v>0</v>
      </c>
      <c r="AS1809" s="37">
        <v>0</v>
      </c>
      <c r="AT1809" s="37">
        <v>0</v>
      </c>
      <c r="AU1809" s="57">
        <f t="shared" si="180"/>
        <v>0</v>
      </c>
      <c r="AV1809" s="57">
        <f t="shared" si="180"/>
        <v>0</v>
      </c>
      <c r="AW1809" s="83" t="s">
        <v>33</v>
      </c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</row>
    <row r="1810" spans="1:61" ht="15.75">
      <c r="A1810" s="76"/>
      <c r="B1810" s="8">
        <v>2019</v>
      </c>
      <c r="C1810" s="37">
        <v>0</v>
      </c>
      <c r="D1810" s="37">
        <v>0</v>
      </c>
      <c r="E1810" s="37">
        <v>0</v>
      </c>
      <c r="F1810" s="37">
        <v>0</v>
      </c>
      <c r="G1810" s="37">
        <v>0</v>
      </c>
      <c r="H1810" s="37">
        <v>0</v>
      </c>
      <c r="I1810" s="37">
        <v>0</v>
      </c>
      <c r="J1810" s="37">
        <v>0</v>
      </c>
      <c r="K1810" s="37">
        <v>0</v>
      </c>
      <c r="L1810" s="37">
        <v>0</v>
      </c>
      <c r="M1810" s="37">
        <v>0</v>
      </c>
      <c r="N1810" s="37">
        <v>0</v>
      </c>
      <c r="O1810" s="37">
        <v>0</v>
      </c>
      <c r="P1810" s="37">
        <v>0</v>
      </c>
      <c r="Q1810" s="37">
        <v>0</v>
      </c>
      <c r="R1810" s="37">
        <v>0</v>
      </c>
      <c r="S1810" s="37">
        <v>0</v>
      </c>
      <c r="T1810" s="37">
        <v>0</v>
      </c>
      <c r="U1810" s="37">
        <v>0</v>
      </c>
      <c r="V1810" s="37">
        <v>0</v>
      </c>
      <c r="W1810" s="37">
        <v>0</v>
      </c>
      <c r="X1810" s="37">
        <v>0</v>
      </c>
      <c r="Y1810" s="37">
        <v>0</v>
      </c>
      <c r="Z1810" s="37">
        <v>0</v>
      </c>
      <c r="AA1810" s="37">
        <v>0</v>
      </c>
      <c r="AB1810" s="37">
        <v>0</v>
      </c>
      <c r="AC1810" s="37">
        <v>0</v>
      </c>
      <c r="AD1810" s="37">
        <v>0</v>
      </c>
      <c r="AE1810" s="37">
        <v>0</v>
      </c>
      <c r="AF1810" s="37">
        <v>0</v>
      </c>
      <c r="AG1810" s="37">
        <v>0</v>
      </c>
      <c r="AH1810" s="37">
        <v>0</v>
      </c>
      <c r="AI1810" s="37">
        <v>0</v>
      </c>
      <c r="AJ1810" s="37">
        <v>0</v>
      </c>
      <c r="AK1810" s="37">
        <v>0</v>
      </c>
      <c r="AL1810" s="37">
        <v>0</v>
      </c>
      <c r="AM1810" s="37">
        <v>0</v>
      </c>
      <c r="AN1810" s="37">
        <v>0</v>
      </c>
      <c r="AO1810" s="37">
        <v>0</v>
      </c>
      <c r="AP1810" s="37">
        <v>0</v>
      </c>
      <c r="AQ1810" s="37">
        <v>0</v>
      </c>
      <c r="AR1810" s="37">
        <v>0</v>
      </c>
      <c r="AS1810" s="37">
        <v>0</v>
      </c>
      <c r="AT1810" s="37">
        <v>0</v>
      </c>
      <c r="AU1810" s="57">
        <f t="shared" si="180"/>
        <v>0</v>
      </c>
      <c r="AV1810" s="57">
        <f t="shared" si="180"/>
        <v>0</v>
      </c>
      <c r="AW1810" s="84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</row>
    <row r="1811" spans="1:61" ht="15.75">
      <c r="A1811" s="77"/>
      <c r="B1811" s="8">
        <v>2020</v>
      </c>
      <c r="C1811" s="37">
        <v>0</v>
      </c>
      <c r="D1811" s="37">
        <v>0</v>
      </c>
      <c r="E1811" s="37">
        <v>0</v>
      </c>
      <c r="F1811" s="37">
        <v>0</v>
      </c>
      <c r="G1811" s="37">
        <v>0</v>
      </c>
      <c r="H1811" s="37">
        <v>0</v>
      </c>
      <c r="I1811" s="37">
        <v>0</v>
      </c>
      <c r="J1811" s="37">
        <v>0</v>
      </c>
      <c r="K1811" s="37">
        <v>0</v>
      </c>
      <c r="L1811" s="37">
        <v>0</v>
      </c>
      <c r="M1811" s="37">
        <v>0</v>
      </c>
      <c r="N1811" s="37">
        <v>0</v>
      </c>
      <c r="O1811" s="37">
        <v>0</v>
      </c>
      <c r="P1811" s="37">
        <v>0</v>
      </c>
      <c r="Q1811" s="37">
        <v>8</v>
      </c>
      <c r="R1811" s="37">
        <v>8</v>
      </c>
      <c r="S1811" s="37">
        <v>0</v>
      </c>
      <c r="T1811" s="37">
        <v>0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0</v>
      </c>
      <c r="AA1811" s="37">
        <v>0</v>
      </c>
      <c r="AB1811" s="37">
        <v>0</v>
      </c>
      <c r="AC1811" s="37">
        <v>0</v>
      </c>
      <c r="AD1811" s="37">
        <v>0</v>
      </c>
      <c r="AE1811" s="37">
        <v>0</v>
      </c>
      <c r="AF1811" s="37">
        <v>0</v>
      </c>
      <c r="AG1811" s="37">
        <v>0</v>
      </c>
      <c r="AH1811" s="37">
        <v>0</v>
      </c>
      <c r="AI1811" s="37">
        <v>0</v>
      </c>
      <c r="AJ1811" s="37">
        <v>0</v>
      </c>
      <c r="AK1811" s="37">
        <v>0</v>
      </c>
      <c r="AL1811" s="37">
        <v>0</v>
      </c>
      <c r="AM1811" s="37">
        <v>0</v>
      </c>
      <c r="AN1811" s="37">
        <v>0</v>
      </c>
      <c r="AO1811" s="37">
        <v>0</v>
      </c>
      <c r="AP1811" s="37">
        <v>0</v>
      </c>
      <c r="AQ1811" s="37">
        <v>0</v>
      </c>
      <c r="AR1811" s="37">
        <v>0</v>
      </c>
      <c r="AS1811" s="37">
        <v>0</v>
      </c>
      <c r="AT1811" s="37">
        <v>0</v>
      </c>
      <c r="AU1811" s="57">
        <f t="shared" si="180"/>
        <v>8</v>
      </c>
      <c r="AV1811" s="57">
        <f t="shared" si="180"/>
        <v>8</v>
      </c>
      <c r="AW1811" s="85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</row>
    <row r="1812" spans="1:61" ht="15.75">
      <c r="A1812" s="75" t="s">
        <v>79</v>
      </c>
      <c r="B1812" s="8">
        <v>2018</v>
      </c>
      <c r="C1812" s="37">
        <v>10</v>
      </c>
      <c r="D1812" s="37">
        <v>77</v>
      </c>
      <c r="E1812" s="37">
        <v>3210.8788250000002</v>
      </c>
      <c r="F1812" s="37">
        <v>8037.6850000000004</v>
      </c>
      <c r="G1812" s="37">
        <v>689.43700000000001</v>
      </c>
      <c r="H1812" s="37">
        <v>343.23366000000004</v>
      </c>
      <c r="I1812" s="37">
        <v>0</v>
      </c>
      <c r="J1812" s="37">
        <v>0</v>
      </c>
      <c r="K1812" s="37">
        <v>0</v>
      </c>
      <c r="L1812" s="37">
        <v>0</v>
      </c>
      <c r="M1812" s="37">
        <v>0</v>
      </c>
      <c r="N1812" s="37">
        <v>0</v>
      </c>
      <c r="O1812" s="37">
        <v>0</v>
      </c>
      <c r="P1812" s="37">
        <v>0</v>
      </c>
      <c r="Q1812" s="37">
        <v>0.8</v>
      </c>
      <c r="R1812" s="37">
        <v>0.38500000000000001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  <c r="AA1812" s="37">
        <v>0</v>
      </c>
      <c r="AB1812" s="37">
        <v>0</v>
      </c>
      <c r="AC1812" s="37">
        <v>0</v>
      </c>
      <c r="AD1812" s="37">
        <v>0</v>
      </c>
      <c r="AE1812" s="37">
        <v>2125.5540000000001</v>
      </c>
      <c r="AF1812" s="37">
        <v>1825.5398700000001</v>
      </c>
      <c r="AG1812" s="37">
        <v>502.786</v>
      </c>
      <c r="AH1812" s="37">
        <v>327.07521000000003</v>
      </c>
      <c r="AI1812" s="37">
        <v>0</v>
      </c>
      <c r="AJ1812" s="37">
        <v>0</v>
      </c>
      <c r="AK1812" s="37">
        <v>0</v>
      </c>
      <c r="AL1812" s="37">
        <v>0</v>
      </c>
      <c r="AM1812" s="37">
        <v>0</v>
      </c>
      <c r="AN1812" s="37">
        <v>0</v>
      </c>
      <c r="AO1812" s="37">
        <v>0</v>
      </c>
      <c r="AP1812" s="37">
        <v>0</v>
      </c>
      <c r="AQ1812" s="37">
        <v>0</v>
      </c>
      <c r="AR1812" s="37">
        <v>0</v>
      </c>
      <c r="AS1812" s="37">
        <v>43.81</v>
      </c>
      <c r="AT1812" s="37">
        <v>41.988099999999996</v>
      </c>
      <c r="AU1812" s="57">
        <f t="shared" si="180"/>
        <v>6583.2658250000013</v>
      </c>
      <c r="AV1812" s="57">
        <f t="shared" si="180"/>
        <v>10652.906840000003</v>
      </c>
      <c r="AW1812" s="83" t="s">
        <v>35</v>
      </c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</row>
    <row r="1813" spans="1:61" ht="15.75">
      <c r="A1813" s="76"/>
      <c r="B1813" s="8">
        <v>2019</v>
      </c>
      <c r="C1813" s="37">
        <v>0</v>
      </c>
      <c r="D1813" s="37">
        <v>0</v>
      </c>
      <c r="E1813" s="37">
        <v>5878.4170000000004</v>
      </c>
      <c r="F1813" s="37">
        <v>9549.693506493506</v>
      </c>
      <c r="G1813" s="37">
        <v>371.93</v>
      </c>
      <c r="H1813" s="37">
        <v>824.13506493506486</v>
      </c>
      <c r="I1813" s="37">
        <v>0</v>
      </c>
      <c r="J1813" s="37">
        <v>0</v>
      </c>
      <c r="K1813" s="37">
        <v>0</v>
      </c>
      <c r="L1813" s="37">
        <v>0</v>
      </c>
      <c r="M1813" s="37">
        <v>0</v>
      </c>
      <c r="N1813" s="37">
        <v>0</v>
      </c>
      <c r="O1813" s="37">
        <v>0</v>
      </c>
      <c r="P1813" s="37">
        <v>0</v>
      </c>
      <c r="Q1813" s="37">
        <v>0.4</v>
      </c>
      <c r="R1813" s="37">
        <v>1.5584415584415583</v>
      </c>
      <c r="S1813" s="37">
        <v>0</v>
      </c>
      <c r="T1813" s="37">
        <v>0</v>
      </c>
      <c r="U1813" s="37">
        <v>0</v>
      </c>
      <c r="V1813" s="37">
        <v>0</v>
      </c>
      <c r="W1813" s="37">
        <v>0</v>
      </c>
      <c r="X1813" s="37">
        <v>0</v>
      </c>
      <c r="Y1813" s="37">
        <v>0</v>
      </c>
      <c r="Z1813" s="37">
        <v>0</v>
      </c>
      <c r="AA1813" s="37">
        <v>0</v>
      </c>
      <c r="AB1813" s="37">
        <v>0</v>
      </c>
      <c r="AC1813" s="37">
        <v>0</v>
      </c>
      <c r="AD1813" s="37">
        <v>0</v>
      </c>
      <c r="AE1813" s="37">
        <v>2580.6170000000002</v>
      </c>
      <c r="AF1813" s="37">
        <v>15320.020779220778</v>
      </c>
      <c r="AG1813" s="37">
        <v>388.54700000000003</v>
      </c>
      <c r="AH1813" s="37">
        <v>1969.316883116883</v>
      </c>
      <c r="AI1813" s="37">
        <v>0</v>
      </c>
      <c r="AJ1813" s="37">
        <v>0</v>
      </c>
      <c r="AK1813" s="37">
        <v>0</v>
      </c>
      <c r="AL1813" s="37">
        <v>0</v>
      </c>
      <c r="AM1813" s="37">
        <v>0</v>
      </c>
      <c r="AN1813" s="37">
        <v>0</v>
      </c>
      <c r="AO1813" s="37">
        <v>0</v>
      </c>
      <c r="AP1813" s="37">
        <v>0</v>
      </c>
      <c r="AQ1813" s="37">
        <v>0</v>
      </c>
      <c r="AR1813" s="37">
        <v>0</v>
      </c>
      <c r="AS1813" s="37">
        <v>0</v>
      </c>
      <c r="AT1813" s="37">
        <v>0</v>
      </c>
      <c r="AU1813" s="57">
        <f t="shared" si="180"/>
        <v>9219.9110000000019</v>
      </c>
      <c r="AV1813" s="57">
        <f t="shared" si="180"/>
        <v>27664.724675324676</v>
      </c>
      <c r="AW1813" s="84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</row>
    <row r="1814" spans="1:61" ht="15.75">
      <c r="A1814" s="77"/>
      <c r="B1814" s="8">
        <v>2020</v>
      </c>
      <c r="C1814" s="37">
        <v>0</v>
      </c>
      <c r="D1814" s="37">
        <v>0</v>
      </c>
      <c r="E1814" s="37">
        <v>15204</v>
      </c>
      <c r="F1814" s="37">
        <v>21991</v>
      </c>
      <c r="G1814" s="37">
        <v>832</v>
      </c>
      <c r="H1814" s="37">
        <v>1885</v>
      </c>
      <c r="I1814" s="37">
        <v>0</v>
      </c>
      <c r="J1814" s="37">
        <v>0</v>
      </c>
      <c r="K1814" s="37">
        <v>0</v>
      </c>
      <c r="L1814" s="37">
        <v>0</v>
      </c>
      <c r="M1814" s="37">
        <v>0</v>
      </c>
      <c r="N1814" s="37">
        <v>0</v>
      </c>
      <c r="O1814" s="37">
        <v>0</v>
      </c>
      <c r="P1814" s="37">
        <v>0</v>
      </c>
      <c r="Q1814" s="37">
        <v>8</v>
      </c>
      <c r="R1814" s="37">
        <v>3</v>
      </c>
      <c r="S1814" s="37">
        <v>0</v>
      </c>
      <c r="T1814" s="37">
        <v>0</v>
      </c>
      <c r="U1814" s="37">
        <v>0</v>
      </c>
      <c r="V1814" s="37">
        <v>0</v>
      </c>
      <c r="W1814" s="37">
        <v>0</v>
      </c>
      <c r="X1814" s="37">
        <v>0</v>
      </c>
      <c r="Y1814" s="37">
        <v>0</v>
      </c>
      <c r="Z1814" s="37">
        <v>0</v>
      </c>
      <c r="AA1814" s="37">
        <v>0</v>
      </c>
      <c r="AB1814" s="37">
        <v>0</v>
      </c>
      <c r="AC1814" s="37">
        <v>0</v>
      </c>
      <c r="AD1814" s="37">
        <v>0</v>
      </c>
      <c r="AE1814" s="37">
        <v>55</v>
      </c>
      <c r="AF1814" s="37">
        <v>219</v>
      </c>
      <c r="AG1814" s="37">
        <v>60</v>
      </c>
      <c r="AH1814" s="37">
        <v>261</v>
      </c>
      <c r="AI1814" s="37">
        <v>0</v>
      </c>
      <c r="AJ1814" s="37">
        <v>0</v>
      </c>
      <c r="AK1814" s="37">
        <v>0</v>
      </c>
      <c r="AL1814" s="37">
        <v>0</v>
      </c>
      <c r="AM1814" s="37">
        <v>0</v>
      </c>
      <c r="AN1814" s="37">
        <v>0</v>
      </c>
      <c r="AO1814" s="37">
        <v>0</v>
      </c>
      <c r="AP1814" s="37">
        <v>0</v>
      </c>
      <c r="AQ1814" s="37">
        <v>0</v>
      </c>
      <c r="AR1814" s="37">
        <v>0</v>
      </c>
      <c r="AS1814" s="37">
        <v>0</v>
      </c>
      <c r="AT1814" s="37">
        <v>0</v>
      </c>
      <c r="AU1814" s="57">
        <f t="shared" si="180"/>
        <v>16159</v>
      </c>
      <c r="AV1814" s="57">
        <f t="shared" si="180"/>
        <v>24359</v>
      </c>
      <c r="AW1814" s="85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</row>
    <row r="1815" spans="1:61" ht="15.75">
      <c r="A1815" s="75" t="s">
        <v>36</v>
      </c>
      <c r="B1815" s="8">
        <v>2018</v>
      </c>
      <c r="C1815" s="37">
        <v>0</v>
      </c>
      <c r="D1815" s="37">
        <v>0</v>
      </c>
      <c r="E1815" s="37">
        <v>0</v>
      </c>
      <c r="F1815" s="37">
        <v>0</v>
      </c>
      <c r="G1815" s="37">
        <v>0</v>
      </c>
      <c r="H1815" s="37">
        <v>0</v>
      </c>
      <c r="I1815" s="37">
        <v>0</v>
      </c>
      <c r="J1815" s="37">
        <v>0</v>
      </c>
      <c r="K1815" s="37">
        <v>0</v>
      </c>
      <c r="L1815" s="37">
        <v>0</v>
      </c>
      <c r="M1815" s="37">
        <v>0</v>
      </c>
      <c r="N1815" s="37">
        <v>0</v>
      </c>
      <c r="O1815" s="37">
        <v>0</v>
      </c>
      <c r="P1815" s="37">
        <v>0</v>
      </c>
      <c r="Q1815" s="37">
        <v>0</v>
      </c>
      <c r="R1815" s="37">
        <v>0</v>
      </c>
      <c r="S1815" s="37">
        <v>0</v>
      </c>
      <c r="T1815" s="37">
        <v>0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0</v>
      </c>
      <c r="AA1815" s="37">
        <v>0</v>
      </c>
      <c r="AB1815" s="37">
        <v>0</v>
      </c>
      <c r="AC1815" s="37">
        <v>0</v>
      </c>
      <c r="AD1815" s="37">
        <v>0</v>
      </c>
      <c r="AE1815" s="37">
        <v>0</v>
      </c>
      <c r="AF1815" s="37">
        <v>0</v>
      </c>
      <c r="AG1815" s="37">
        <v>0</v>
      </c>
      <c r="AH1815" s="37">
        <v>0</v>
      </c>
      <c r="AI1815" s="37">
        <v>0</v>
      </c>
      <c r="AJ1815" s="37">
        <v>0</v>
      </c>
      <c r="AK1815" s="37">
        <v>0</v>
      </c>
      <c r="AL1815" s="37">
        <v>0</v>
      </c>
      <c r="AM1815" s="37">
        <v>0</v>
      </c>
      <c r="AN1815" s="37">
        <v>0</v>
      </c>
      <c r="AO1815" s="37">
        <v>0</v>
      </c>
      <c r="AP1815" s="37">
        <v>0</v>
      </c>
      <c r="AQ1815" s="37">
        <v>0</v>
      </c>
      <c r="AR1815" s="37">
        <v>0</v>
      </c>
      <c r="AS1815" s="37">
        <v>0</v>
      </c>
      <c r="AT1815" s="37">
        <v>0</v>
      </c>
      <c r="AU1815" s="57">
        <f t="shared" si="180"/>
        <v>0</v>
      </c>
      <c r="AV1815" s="57">
        <f t="shared" si="180"/>
        <v>0</v>
      </c>
      <c r="AW1815" s="83" t="s">
        <v>37</v>
      </c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</row>
    <row r="1816" spans="1:61" ht="15.75">
      <c r="A1816" s="76"/>
      <c r="B1816" s="8">
        <v>2019</v>
      </c>
      <c r="C1816" s="37">
        <v>0</v>
      </c>
      <c r="D1816" s="37">
        <v>0</v>
      </c>
      <c r="E1816" s="37">
        <v>0</v>
      </c>
      <c r="F1816" s="37">
        <v>0</v>
      </c>
      <c r="G1816" s="37">
        <v>0</v>
      </c>
      <c r="H1816" s="37"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  <c r="X1816" s="37">
        <v>0</v>
      </c>
      <c r="Y1816" s="37">
        <v>0</v>
      </c>
      <c r="Z1816" s="37">
        <v>0</v>
      </c>
      <c r="AA1816" s="37">
        <v>0</v>
      </c>
      <c r="AB1816" s="37">
        <v>0</v>
      </c>
      <c r="AC1816" s="37">
        <v>0</v>
      </c>
      <c r="AD1816" s="37">
        <v>0</v>
      </c>
      <c r="AE1816" s="37">
        <v>0</v>
      </c>
      <c r="AF1816" s="37">
        <v>0</v>
      </c>
      <c r="AG1816" s="37">
        <v>0</v>
      </c>
      <c r="AH1816" s="37">
        <v>0</v>
      </c>
      <c r="AI1816" s="37">
        <v>0</v>
      </c>
      <c r="AJ1816" s="37">
        <v>0</v>
      </c>
      <c r="AK1816" s="37">
        <v>0</v>
      </c>
      <c r="AL1816" s="37">
        <v>0</v>
      </c>
      <c r="AM1816" s="37">
        <v>0</v>
      </c>
      <c r="AN1816" s="37">
        <v>0</v>
      </c>
      <c r="AO1816" s="37">
        <v>0</v>
      </c>
      <c r="AP1816" s="37">
        <v>0</v>
      </c>
      <c r="AQ1816" s="37">
        <v>0</v>
      </c>
      <c r="AR1816" s="37">
        <v>0</v>
      </c>
      <c r="AS1816" s="37">
        <v>0</v>
      </c>
      <c r="AT1816" s="37">
        <v>0</v>
      </c>
      <c r="AU1816" s="57">
        <f t="shared" si="180"/>
        <v>0</v>
      </c>
      <c r="AV1816" s="57">
        <f t="shared" si="180"/>
        <v>0</v>
      </c>
      <c r="AW1816" s="84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</row>
    <row r="1817" spans="1:61" ht="15.75">
      <c r="A1817" s="77"/>
      <c r="B1817" s="8">
        <v>2020</v>
      </c>
      <c r="C1817" s="37">
        <v>0</v>
      </c>
      <c r="D1817" s="37">
        <v>0</v>
      </c>
      <c r="E1817" s="37">
        <v>0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0</v>
      </c>
      <c r="P1817" s="37">
        <v>0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  <c r="X1817" s="37">
        <v>0</v>
      </c>
      <c r="Y1817" s="37">
        <v>0</v>
      </c>
      <c r="Z1817" s="37">
        <v>0</v>
      </c>
      <c r="AA1817" s="37">
        <v>0</v>
      </c>
      <c r="AB1817" s="37">
        <v>0</v>
      </c>
      <c r="AC1817" s="37">
        <v>0</v>
      </c>
      <c r="AD1817" s="37">
        <v>0</v>
      </c>
      <c r="AE1817" s="37">
        <v>0</v>
      </c>
      <c r="AF1817" s="37">
        <v>0</v>
      </c>
      <c r="AG1817" s="37">
        <v>0</v>
      </c>
      <c r="AH1817" s="37">
        <v>0</v>
      </c>
      <c r="AI1817" s="37">
        <v>0</v>
      </c>
      <c r="AJ1817" s="37">
        <v>0</v>
      </c>
      <c r="AK1817" s="37">
        <v>0</v>
      </c>
      <c r="AL1817" s="37">
        <v>0</v>
      </c>
      <c r="AM1817" s="37">
        <v>0</v>
      </c>
      <c r="AN1817" s="37">
        <v>0</v>
      </c>
      <c r="AO1817" s="37">
        <v>0</v>
      </c>
      <c r="AP1817" s="37">
        <v>0</v>
      </c>
      <c r="AQ1817" s="37">
        <v>0</v>
      </c>
      <c r="AR1817" s="37">
        <v>0</v>
      </c>
      <c r="AS1817" s="37">
        <v>0</v>
      </c>
      <c r="AT1817" s="37">
        <v>0</v>
      </c>
      <c r="AU1817" s="57">
        <f t="shared" si="180"/>
        <v>0</v>
      </c>
      <c r="AV1817" s="57">
        <f t="shared" si="180"/>
        <v>0</v>
      </c>
      <c r="AW1817" s="85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</row>
    <row r="1818" spans="1:61" ht="15.75">
      <c r="A1818" s="75" t="s">
        <v>38</v>
      </c>
      <c r="B1818" s="8">
        <v>2018</v>
      </c>
      <c r="C1818" s="37">
        <v>0</v>
      </c>
      <c r="D1818" s="37">
        <v>0</v>
      </c>
      <c r="E1818" s="37">
        <v>0</v>
      </c>
      <c r="F1818" s="37">
        <v>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  <c r="X1818" s="37">
        <v>0</v>
      </c>
      <c r="Y1818" s="37">
        <v>0</v>
      </c>
      <c r="Z1818" s="37">
        <v>0</v>
      </c>
      <c r="AA1818" s="37">
        <v>0</v>
      </c>
      <c r="AB1818" s="37">
        <v>0</v>
      </c>
      <c r="AC1818" s="37">
        <v>0</v>
      </c>
      <c r="AD1818" s="37">
        <v>0</v>
      </c>
      <c r="AE1818" s="37">
        <v>0</v>
      </c>
      <c r="AF1818" s="37">
        <v>0</v>
      </c>
      <c r="AG1818" s="37">
        <v>34</v>
      </c>
      <c r="AH1818" s="37">
        <v>170</v>
      </c>
      <c r="AI1818" s="37">
        <v>0</v>
      </c>
      <c r="AJ1818" s="37">
        <v>0</v>
      </c>
      <c r="AK1818" s="37">
        <v>0</v>
      </c>
      <c r="AL1818" s="37">
        <v>0</v>
      </c>
      <c r="AM1818" s="37">
        <v>0</v>
      </c>
      <c r="AN1818" s="37">
        <v>0</v>
      </c>
      <c r="AO1818" s="37">
        <v>0</v>
      </c>
      <c r="AP1818" s="37">
        <v>0</v>
      </c>
      <c r="AQ1818" s="37">
        <v>0</v>
      </c>
      <c r="AR1818" s="37">
        <v>0</v>
      </c>
      <c r="AS1818" s="37">
        <v>0</v>
      </c>
      <c r="AT1818" s="37">
        <v>0</v>
      </c>
      <c r="AU1818" s="57">
        <f t="shared" si="180"/>
        <v>34</v>
      </c>
      <c r="AV1818" s="57">
        <f t="shared" si="180"/>
        <v>170</v>
      </c>
      <c r="AW1818" s="83" t="s">
        <v>39</v>
      </c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</row>
    <row r="1819" spans="1:61" ht="15.75">
      <c r="A1819" s="76"/>
      <c r="B1819" s="8">
        <v>2019</v>
      </c>
      <c r="C1819" s="37">
        <v>0</v>
      </c>
      <c r="D1819" s="37">
        <v>0</v>
      </c>
      <c r="E1819" s="37">
        <v>0</v>
      </c>
      <c r="F1819" s="37">
        <v>0</v>
      </c>
      <c r="G1819" s="37">
        <v>0</v>
      </c>
      <c r="H1819" s="37">
        <v>0</v>
      </c>
      <c r="I1819" s="37">
        <v>0</v>
      </c>
      <c r="J1819" s="37">
        <v>0</v>
      </c>
      <c r="K1819" s="37">
        <v>0</v>
      </c>
      <c r="L1819" s="37">
        <v>0</v>
      </c>
      <c r="M1819" s="37">
        <v>0</v>
      </c>
      <c r="N1819" s="37">
        <v>0</v>
      </c>
      <c r="O1819" s="37">
        <v>0</v>
      </c>
      <c r="P1819" s="37">
        <v>0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  <c r="AB1819" s="37">
        <v>0</v>
      </c>
      <c r="AC1819" s="37">
        <v>0</v>
      </c>
      <c r="AD1819" s="37">
        <v>0</v>
      </c>
      <c r="AE1819" s="37">
        <v>0</v>
      </c>
      <c r="AF1819" s="37">
        <v>0</v>
      </c>
      <c r="AG1819" s="37">
        <v>487</v>
      </c>
      <c r="AH1819" s="37">
        <v>924</v>
      </c>
      <c r="AI1819" s="37">
        <v>0</v>
      </c>
      <c r="AJ1819" s="37">
        <v>0</v>
      </c>
      <c r="AK1819" s="37">
        <v>0</v>
      </c>
      <c r="AL1819" s="37">
        <v>0</v>
      </c>
      <c r="AM1819" s="37">
        <v>0</v>
      </c>
      <c r="AN1819" s="37">
        <v>0</v>
      </c>
      <c r="AO1819" s="37">
        <v>0</v>
      </c>
      <c r="AP1819" s="37">
        <v>0</v>
      </c>
      <c r="AQ1819" s="37">
        <v>0</v>
      </c>
      <c r="AR1819" s="37">
        <v>0</v>
      </c>
      <c r="AS1819" s="37">
        <v>0</v>
      </c>
      <c r="AT1819" s="37">
        <v>0</v>
      </c>
      <c r="AU1819" s="57">
        <f t="shared" si="180"/>
        <v>487</v>
      </c>
      <c r="AV1819" s="57">
        <f t="shared" si="180"/>
        <v>924</v>
      </c>
      <c r="AW1819" s="84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</row>
    <row r="1820" spans="1:61" ht="15.75">
      <c r="A1820" s="77"/>
      <c r="B1820" s="8">
        <v>2020</v>
      </c>
      <c r="C1820" s="37">
        <v>0</v>
      </c>
      <c r="D1820" s="37">
        <v>0</v>
      </c>
      <c r="E1820" s="37">
        <v>0</v>
      </c>
      <c r="F1820" s="37">
        <v>0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0</v>
      </c>
      <c r="P1820" s="37">
        <v>0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0</v>
      </c>
      <c r="AA1820" s="37">
        <v>0</v>
      </c>
      <c r="AB1820" s="37">
        <v>0</v>
      </c>
      <c r="AC1820" s="37">
        <v>0</v>
      </c>
      <c r="AD1820" s="37">
        <v>0</v>
      </c>
      <c r="AE1820" s="37">
        <v>0</v>
      </c>
      <c r="AF1820" s="37">
        <v>0</v>
      </c>
      <c r="AG1820" s="37">
        <v>0</v>
      </c>
      <c r="AH1820" s="37">
        <v>0</v>
      </c>
      <c r="AI1820" s="37">
        <v>0</v>
      </c>
      <c r="AJ1820" s="37">
        <v>0</v>
      </c>
      <c r="AK1820" s="37">
        <v>0</v>
      </c>
      <c r="AL1820" s="37">
        <v>0</v>
      </c>
      <c r="AM1820" s="37">
        <v>0</v>
      </c>
      <c r="AN1820" s="37">
        <v>0</v>
      </c>
      <c r="AO1820" s="37">
        <v>0</v>
      </c>
      <c r="AP1820" s="37">
        <v>0</v>
      </c>
      <c r="AQ1820" s="37">
        <v>0</v>
      </c>
      <c r="AR1820" s="37">
        <v>0</v>
      </c>
      <c r="AS1820" s="37">
        <v>0</v>
      </c>
      <c r="AT1820" s="37">
        <v>0</v>
      </c>
      <c r="AU1820" s="57">
        <f t="shared" si="180"/>
        <v>0</v>
      </c>
      <c r="AV1820" s="57">
        <f t="shared" si="180"/>
        <v>0</v>
      </c>
      <c r="AW1820" s="85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</row>
    <row r="1821" spans="1:61" ht="15.75">
      <c r="A1821" s="75" t="s">
        <v>40</v>
      </c>
      <c r="B1821" s="8">
        <v>2018</v>
      </c>
      <c r="C1821" s="37">
        <v>8</v>
      </c>
      <c r="D1821" s="37">
        <v>10</v>
      </c>
      <c r="E1821" s="37">
        <v>430</v>
      </c>
      <c r="F1821" s="37">
        <v>688</v>
      </c>
      <c r="G1821" s="37">
        <v>10</v>
      </c>
      <c r="H1821" s="37">
        <v>630</v>
      </c>
      <c r="I1821" s="37">
        <v>0</v>
      </c>
      <c r="J1821" s="37">
        <v>0</v>
      </c>
      <c r="K1821" s="37">
        <v>0</v>
      </c>
      <c r="L1821" s="37">
        <v>0</v>
      </c>
      <c r="M1821" s="37">
        <v>0</v>
      </c>
      <c r="N1821" s="37">
        <v>0</v>
      </c>
      <c r="O1821" s="37">
        <v>0</v>
      </c>
      <c r="P1821" s="37">
        <v>0</v>
      </c>
      <c r="Q1821" s="37">
        <v>1901</v>
      </c>
      <c r="R1821" s="37">
        <v>2783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  <c r="AB1821" s="37">
        <v>0</v>
      </c>
      <c r="AC1821" s="37">
        <v>0</v>
      </c>
      <c r="AD1821" s="37">
        <v>0</v>
      </c>
      <c r="AE1821" s="37">
        <v>9096</v>
      </c>
      <c r="AF1821" s="37">
        <v>41787</v>
      </c>
      <c r="AG1821" s="37">
        <v>0</v>
      </c>
      <c r="AH1821" s="37">
        <v>0</v>
      </c>
      <c r="AI1821" s="37">
        <v>0</v>
      </c>
      <c r="AJ1821" s="37">
        <v>0</v>
      </c>
      <c r="AK1821" s="37">
        <v>0</v>
      </c>
      <c r="AL1821" s="37">
        <v>0</v>
      </c>
      <c r="AM1821" s="37">
        <v>0</v>
      </c>
      <c r="AN1821" s="37">
        <v>0</v>
      </c>
      <c r="AO1821" s="37">
        <v>0</v>
      </c>
      <c r="AP1821" s="37">
        <v>0</v>
      </c>
      <c r="AQ1821" s="37">
        <v>0</v>
      </c>
      <c r="AR1821" s="37">
        <v>0</v>
      </c>
      <c r="AS1821" s="37">
        <v>0</v>
      </c>
      <c r="AT1821" s="37">
        <v>0</v>
      </c>
      <c r="AU1821" s="57">
        <f t="shared" si="180"/>
        <v>11445</v>
      </c>
      <c r="AV1821" s="57">
        <f t="shared" si="180"/>
        <v>45898</v>
      </c>
      <c r="AW1821" s="83" t="s">
        <v>271</v>
      </c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</row>
    <row r="1822" spans="1:61" ht="15.75">
      <c r="A1822" s="76"/>
      <c r="B1822" s="8">
        <v>2019</v>
      </c>
      <c r="C1822" s="37">
        <v>0</v>
      </c>
      <c r="D1822" s="37">
        <v>0</v>
      </c>
      <c r="E1822" s="37">
        <v>36</v>
      </c>
      <c r="F1822" s="37">
        <v>41</v>
      </c>
      <c r="G1822" s="37">
        <v>1</v>
      </c>
      <c r="H1822" s="37">
        <v>16</v>
      </c>
      <c r="I1822" s="37">
        <v>0</v>
      </c>
      <c r="J1822" s="37">
        <v>0</v>
      </c>
      <c r="K1822" s="37">
        <v>0</v>
      </c>
      <c r="L1822" s="37">
        <v>0</v>
      </c>
      <c r="M1822" s="37">
        <v>0</v>
      </c>
      <c r="N1822" s="37">
        <v>0</v>
      </c>
      <c r="O1822" s="37">
        <v>0</v>
      </c>
      <c r="P1822" s="37">
        <v>0</v>
      </c>
      <c r="Q1822" s="37">
        <v>110</v>
      </c>
      <c r="R1822" s="37">
        <v>280</v>
      </c>
      <c r="S1822" s="37">
        <v>0</v>
      </c>
      <c r="T1822" s="37">
        <v>0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0</v>
      </c>
      <c r="AA1822" s="37">
        <v>0</v>
      </c>
      <c r="AB1822" s="37">
        <v>0</v>
      </c>
      <c r="AC1822" s="37">
        <v>0</v>
      </c>
      <c r="AD1822" s="37">
        <v>0</v>
      </c>
      <c r="AE1822" s="37">
        <v>49</v>
      </c>
      <c r="AF1822" s="37">
        <v>352</v>
      </c>
      <c r="AG1822" s="37">
        <v>0</v>
      </c>
      <c r="AH1822" s="37">
        <v>0</v>
      </c>
      <c r="AI1822" s="37">
        <v>0</v>
      </c>
      <c r="AJ1822" s="37">
        <v>0</v>
      </c>
      <c r="AK1822" s="37">
        <v>0</v>
      </c>
      <c r="AL1822" s="37">
        <v>0</v>
      </c>
      <c r="AM1822" s="37">
        <v>0</v>
      </c>
      <c r="AN1822" s="37">
        <v>0</v>
      </c>
      <c r="AO1822" s="37">
        <v>0</v>
      </c>
      <c r="AP1822" s="37">
        <v>0</v>
      </c>
      <c r="AQ1822" s="37">
        <v>0</v>
      </c>
      <c r="AR1822" s="37">
        <v>0</v>
      </c>
      <c r="AS1822" s="37">
        <v>0</v>
      </c>
      <c r="AT1822" s="37">
        <v>0</v>
      </c>
      <c r="AU1822" s="57">
        <f t="shared" si="180"/>
        <v>196</v>
      </c>
      <c r="AV1822" s="57">
        <f t="shared" si="180"/>
        <v>689</v>
      </c>
      <c r="AW1822" s="84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</row>
    <row r="1823" spans="1:61" ht="15.75">
      <c r="A1823" s="77"/>
      <c r="B1823" s="8">
        <v>2020</v>
      </c>
      <c r="C1823" s="37">
        <v>6</v>
      </c>
      <c r="D1823" s="37">
        <v>8</v>
      </c>
      <c r="E1823" s="37">
        <v>121</v>
      </c>
      <c r="F1823" s="37">
        <v>342</v>
      </c>
      <c r="G1823" s="37">
        <v>0</v>
      </c>
      <c r="H1823" s="37">
        <v>0</v>
      </c>
      <c r="I1823" s="37">
        <v>0</v>
      </c>
      <c r="J1823" s="37">
        <v>0</v>
      </c>
      <c r="K1823" s="37">
        <v>0</v>
      </c>
      <c r="L1823" s="37">
        <v>0</v>
      </c>
      <c r="M1823" s="37">
        <v>0</v>
      </c>
      <c r="N1823" s="37">
        <v>0</v>
      </c>
      <c r="O1823" s="37">
        <v>0</v>
      </c>
      <c r="P1823" s="37">
        <v>0</v>
      </c>
      <c r="Q1823" s="37">
        <v>1543</v>
      </c>
      <c r="R1823" s="37">
        <v>4035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  <c r="AB1823" s="37">
        <v>0</v>
      </c>
      <c r="AC1823" s="37">
        <v>0</v>
      </c>
      <c r="AD1823" s="37">
        <v>0</v>
      </c>
      <c r="AE1823" s="37">
        <v>1058</v>
      </c>
      <c r="AF1823" s="37">
        <v>2941</v>
      </c>
      <c r="AG1823" s="37">
        <v>0</v>
      </c>
      <c r="AH1823" s="37">
        <v>0</v>
      </c>
      <c r="AI1823" s="37">
        <v>0</v>
      </c>
      <c r="AJ1823" s="37">
        <v>0</v>
      </c>
      <c r="AK1823" s="37">
        <v>0</v>
      </c>
      <c r="AL1823" s="37">
        <v>0</v>
      </c>
      <c r="AM1823" s="37">
        <v>0</v>
      </c>
      <c r="AN1823" s="37">
        <v>0</v>
      </c>
      <c r="AO1823" s="37">
        <v>0</v>
      </c>
      <c r="AP1823" s="37">
        <v>0</v>
      </c>
      <c r="AQ1823" s="37">
        <v>0</v>
      </c>
      <c r="AR1823" s="37">
        <v>0</v>
      </c>
      <c r="AS1823" s="37">
        <v>0</v>
      </c>
      <c r="AT1823" s="37">
        <v>0</v>
      </c>
      <c r="AU1823" s="57">
        <f t="shared" si="180"/>
        <v>2728</v>
      </c>
      <c r="AV1823" s="57">
        <f t="shared" si="180"/>
        <v>7326</v>
      </c>
      <c r="AW1823" s="85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</row>
    <row r="1824" spans="1:61" ht="15.75">
      <c r="A1824" s="75" t="s">
        <v>107</v>
      </c>
      <c r="B1824" s="8">
        <v>2018</v>
      </c>
      <c r="C1824" s="37">
        <v>0</v>
      </c>
      <c r="D1824" s="37">
        <v>0</v>
      </c>
      <c r="E1824" s="37">
        <v>68</v>
      </c>
      <c r="F1824" s="37">
        <v>156</v>
      </c>
      <c r="G1824" s="37">
        <v>0</v>
      </c>
      <c r="H1824" s="37">
        <v>0</v>
      </c>
      <c r="I1824" s="37">
        <v>0</v>
      </c>
      <c r="J1824" s="37">
        <v>0</v>
      </c>
      <c r="K1824" s="37">
        <v>0</v>
      </c>
      <c r="L1824" s="37">
        <v>0</v>
      </c>
      <c r="M1824" s="37">
        <v>0</v>
      </c>
      <c r="N1824" s="37">
        <v>0</v>
      </c>
      <c r="O1824" s="37">
        <v>0</v>
      </c>
      <c r="P1824" s="37">
        <v>0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  <c r="AB1824" s="37">
        <v>0</v>
      </c>
      <c r="AC1824" s="37">
        <v>0</v>
      </c>
      <c r="AD1824" s="37">
        <v>0</v>
      </c>
      <c r="AE1824" s="37">
        <v>2357</v>
      </c>
      <c r="AF1824" s="37">
        <v>9702</v>
      </c>
      <c r="AG1824" s="37">
        <v>0</v>
      </c>
      <c r="AH1824" s="37">
        <v>0</v>
      </c>
      <c r="AI1824" s="37">
        <v>0</v>
      </c>
      <c r="AJ1824" s="37">
        <v>0</v>
      </c>
      <c r="AK1824" s="37">
        <v>0</v>
      </c>
      <c r="AL1824" s="37">
        <v>0</v>
      </c>
      <c r="AM1824" s="37">
        <v>0</v>
      </c>
      <c r="AN1824" s="37">
        <v>0</v>
      </c>
      <c r="AO1824" s="37">
        <v>0</v>
      </c>
      <c r="AP1824" s="37">
        <v>0</v>
      </c>
      <c r="AQ1824" s="37">
        <v>0</v>
      </c>
      <c r="AR1824" s="37">
        <v>0</v>
      </c>
      <c r="AS1824" s="37">
        <v>0</v>
      </c>
      <c r="AT1824" s="37">
        <v>0</v>
      </c>
      <c r="AU1824" s="57">
        <f t="shared" si="180"/>
        <v>2425</v>
      </c>
      <c r="AV1824" s="57">
        <f t="shared" si="180"/>
        <v>9858</v>
      </c>
      <c r="AW1824" s="83" t="s">
        <v>272</v>
      </c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</row>
    <row r="1825" spans="1:61" ht="15.75">
      <c r="A1825" s="76"/>
      <c r="B1825" s="8">
        <v>2019</v>
      </c>
      <c r="C1825" s="37">
        <v>1</v>
      </c>
      <c r="D1825" s="37">
        <v>43</v>
      </c>
      <c r="E1825" s="37">
        <v>390</v>
      </c>
      <c r="F1825" s="37">
        <v>1099</v>
      </c>
      <c r="G1825" s="37">
        <v>4</v>
      </c>
      <c r="H1825" s="37">
        <v>245</v>
      </c>
      <c r="I1825" s="37">
        <v>0</v>
      </c>
      <c r="J1825" s="37">
        <v>0</v>
      </c>
      <c r="K1825" s="37">
        <v>0</v>
      </c>
      <c r="L1825" s="37">
        <v>0</v>
      </c>
      <c r="M1825" s="37">
        <v>0</v>
      </c>
      <c r="N1825" s="37">
        <v>0</v>
      </c>
      <c r="O1825" s="37">
        <v>0</v>
      </c>
      <c r="P1825" s="37">
        <v>0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  <c r="AB1825" s="37">
        <v>0</v>
      </c>
      <c r="AC1825" s="37">
        <v>0</v>
      </c>
      <c r="AD1825" s="37">
        <v>0</v>
      </c>
      <c r="AE1825" s="37">
        <v>2806</v>
      </c>
      <c r="AF1825" s="37">
        <v>10309</v>
      </c>
      <c r="AG1825" s="37">
        <v>89</v>
      </c>
      <c r="AH1825" s="37">
        <v>343</v>
      </c>
      <c r="AI1825" s="37">
        <v>0</v>
      </c>
      <c r="AJ1825" s="37">
        <v>0</v>
      </c>
      <c r="AK1825" s="37">
        <v>0</v>
      </c>
      <c r="AL1825" s="37">
        <v>0</v>
      </c>
      <c r="AM1825" s="37">
        <v>0</v>
      </c>
      <c r="AN1825" s="37">
        <v>0</v>
      </c>
      <c r="AO1825" s="37">
        <v>0</v>
      </c>
      <c r="AP1825" s="37">
        <v>0</v>
      </c>
      <c r="AQ1825" s="37">
        <v>0</v>
      </c>
      <c r="AR1825" s="37">
        <v>0</v>
      </c>
      <c r="AS1825" s="37">
        <v>0</v>
      </c>
      <c r="AT1825" s="37">
        <v>0</v>
      </c>
      <c r="AU1825" s="57">
        <f t="shared" si="180"/>
        <v>3290</v>
      </c>
      <c r="AV1825" s="57">
        <f t="shared" si="180"/>
        <v>12039</v>
      </c>
      <c r="AW1825" s="84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</row>
    <row r="1826" spans="1:61" ht="15.75">
      <c r="A1826" s="77"/>
      <c r="B1826" s="8">
        <v>2020</v>
      </c>
      <c r="C1826" s="37">
        <v>0</v>
      </c>
      <c r="D1826" s="37">
        <v>0</v>
      </c>
      <c r="E1826" s="37">
        <v>95</v>
      </c>
      <c r="F1826" s="37">
        <v>334</v>
      </c>
      <c r="G1826" s="37">
        <v>116</v>
      </c>
      <c r="H1826" s="37">
        <v>340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0</v>
      </c>
      <c r="P1826" s="37">
        <v>0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  <c r="AA1826" s="37">
        <v>0</v>
      </c>
      <c r="AB1826" s="37">
        <v>0</v>
      </c>
      <c r="AC1826" s="37">
        <v>0</v>
      </c>
      <c r="AD1826" s="37">
        <v>0</v>
      </c>
      <c r="AE1826" s="37">
        <v>4913</v>
      </c>
      <c r="AF1826" s="37">
        <v>31038</v>
      </c>
      <c r="AG1826" s="37">
        <v>0</v>
      </c>
      <c r="AH1826" s="37">
        <v>0</v>
      </c>
      <c r="AI1826" s="37">
        <v>0</v>
      </c>
      <c r="AJ1826" s="37">
        <v>0</v>
      </c>
      <c r="AK1826" s="37">
        <v>0</v>
      </c>
      <c r="AL1826" s="37">
        <v>0</v>
      </c>
      <c r="AM1826" s="37">
        <v>0</v>
      </c>
      <c r="AN1826" s="37">
        <v>0</v>
      </c>
      <c r="AO1826" s="37">
        <v>0</v>
      </c>
      <c r="AP1826" s="37">
        <v>0</v>
      </c>
      <c r="AQ1826" s="37">
        <v>0</v>
      </c>
      <c r="AR1826" s="37">
        <v>0</v>
      </c>
      <c r="AS1826" s="37">
        <v>0</v>
      </c>
      <c r="AT1826" s="37">
        <v>0</v>
      </c>
      <c r="AU1826" s="57">
        <f t="shared" si="180"/>
        <v>5124</v>
      </c>
      <c r="AV1826" s="57">
        <f>SUM(D1826,F1826,H1826,J1826,L1826,N1826,P1826,R1826,T1826,V1826,X1826,Z1826,AB1826,AD1826,AF1826,AH1826,AJ1826,AL1826,AN1826,AP1826,AR1826,AT1826)</f>
        <v>31712</v>
      </c>
      <c r="AW1826" s="85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</row>
    <row r="1827" spans="1:61" ht="15.75">
      <c r="A1827" s="75" t="s">
        <v>42</v>
      </c>
      <c r="B1827" s="8">
        <v>2018</v>
      </c>
      <c r="C1827" s="37">
        <v>0</v>
      </c>
      <c r="D1827" s="37">
        <v>0</v>
      </c>
      <c r="E1827" s="37">
        <v>0</v>
      </c>
      <c r="F1827" s="37">
        <v>0</v>
      </c>
      <c r="G1827" s="37">
        <v>0</v>
      </c>
      <c r="H1827" s="37">
        <v>0</v>
      </c>
      <c r="I1827" s="37">
        <v>0</v>
      </c>
      <c r="J1827" s="37">
        <v>0</v>
      </c>
      <c r="K1827" s="37">
        <v>0</v>
      </c>
      <c r="L1827" s="37">
        <v>0</v>
      </c>
      <c r="M1827" s="37">
        <v>0</v>
      </c>
      <c r="N1827" s="37">
        <v>0</v>
      </c>
      <c r="O1827" s="37">
        <v>0</v>
      </c>
      <c r="P1827" s="37">
        <v>0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  <c r="W1827" s="37">
        <v>0</v>
      </c>
      <c r="X1827" s="37">
        <v>0</v>
      </c>
      <c r="Y1827" s="37">
        <v>0</v>
      </c>
      <c r="Z1827" s="37">
        <v>0</v>
      </c>
      <c r="AA1827" s="37">
        <v>0</v>
      </c>
      <c r="AB1827" s="37">
        <v>0</v>
      </c>
      <c r="AC1827" s="37">
        <v>0</v>
      </c>
      <c r="AD1827" s="37">
        <v>0</v>
      </c>
      <c r="AE1827" s="37">
        <v>0</v>
      </c>
      <c r="AF1827" s="37">
        <v>0</v>
      </c>
      <c r="AG1827" s="37">
        <v>0</v>
      </c>
      <c r="AH1827" s="37">
        <v>0</v>
      </c>
      <c r="AI1827" s="37">
        <v>0</v>
      </c>
      <c r="AJ1827" s="37">
        <v>0</v>
      </c>
      <c r="AK1827" s="37">
        <v>0</v>
      </c>
      <c r="AL1827" s="37">
        <v>0</v>
      </c>
      <c r="AM1827" s="37">
        <v>0</v>
      </c>
      <c r="AN1827" s="37">
        <v>0</v>
      </c>
      <c r="AO1827" s="37">
        <v>0</v>
      </c>
      <c r="AP1827" s="37">
        <v>0</v>
      </c>
      <c r="AQ1827" s="37">
        <v>0</v>
      </c>
      <c r="AR1827" s="37">
        <v>0</v>
      </c>
      <c r="AS1827" s="37">
        <v>0</v>
      </c>
      <c r="AT1827" s="37">
        <v>0</v>
      </c>
      <c r="AU1827" s="57">
        <v>2038</v>
      </c>
      <c r="AV1827" s="57">
        <v>3476.0373800000002</v>
      </c>
      <c r="AW1827" s="83" t="s">
        <v>43</v>
      </c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</row>
    <row r="1828" spans="1:61" ht="15.75">
      <c r="A1828" s="76"/>
      <c r="B1828" s="8">
        <v>2019</v>
      </c>
      <c r="C1828" s="37">
        <v>0</v>
      </c>
      <c r="D1828" s="37">
        <v>0</v>
      </c>
      <c r="E1828" s="37">
        <v>0</v>
      </c>
      <c r="F1828" s="37">
        <v>0</v>
      </c>
      <c r="G1828" s="37">
        <v>0</v>
      </c>
      <c r="H1828" s="37">
        <v>0</v>
      </c>
      <c r="I1828" s="37">
        <v>0</v>
      </c>
      <c r="J1828" s="37">
        <v>0</v>
      </c>
      <c r="K1828" s="37">
        <v>0</v>
      </c>
      <c r="L1828" s="37">
        <v>0</v>
      </c>
      <c r="M1828" s="37">
        <v>0</v>
      </c>
      <c r="N1828" s="37">
        <v>0</v>
      </c>
      <c r="O1828" s="37">
        <v>0</v>
      </c>
      <c r="P1828" s="37">
        <v>0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  <c r="AB1828" s="37">
        <v>0</v>
      </c>
      <c r="AC1828" s="37">
        <v>0</v>
      </c>
      <c r="AD1828" s="37">
        <v>0</v>
      </c>
      <c r="AE1828" s="37">
        <v>0</v>
      </c>
      <c r="AF1828" s="37">
        <v>0</v>
      </c>
      <c r="AG1828" s="37">
        <v>0</v>
      </c>
      <c r="AH1828" s="37">
        <v>0</v>
      </c>
      <c r="AI1828" s="37">
        <v>0</v>
      </c>
      <c r="AJ1828" s="37">
        <v>0</v>
      </c>
      <c r="AK1828" s="37">
        <v>0</v>
      </c>
      <c r="AL1828" s="37">
        <v>0</v>
      </c>
      <c r="AM1828" s="37">
        <v>0</v>
      </c>
      <c r="AN1828" s="37">
        <v>0</v>
      </c>
      <c r="AO1828" s="37">
        <v>0</v>
      </c>
      <c r="AP1828" s="37">
        <v>0</v>
      </c>
      <c r="AQ1828" s="37">
        <v>0</v>
      </c>
      <c r="AR1828" s="37">
        <v>0</v>
      </c>
      <c r="AS1828" s="37">
        <v>0</v>
      </c>
      <c r="AT1828" s="37">
        <v>0</v>
      </c>
      <c r="AU1828" s="57">
        <v>0</v>
      </c>
      <c r="AV1828" s="57">
        <v>0</v>
      </c>
      <c r="AW1828" s="84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</row>
    <row r="1829" spans="1:61" ht="15.75">
      <c r="A1829" s="77"/>
      <c r="B1829" s="8">
        <v>2020</v>
      </c>
      <c r="C1829" s="37">
        <v>0</v>
      </c>
      <c r="D1829" s="37">
        <v>0</v>
      </c>
      <c r="E1829" s="37">
        <v>0</v>
      </c>
      <c r="F1829" s="37">
        <v>0</v>
      </c>
      <c r="G1829" s="37">
        <v>0</v>
      </c>
      <c r="H1829" s="37">
        <v>0</v>
      </c>
      <c r="I1829" s="37">
        <v>0</v>
      </c>
      <c r="J1829" s="37">
        <v>0</v>
      </c>
      <c r="K1829" s="37">
        <v>0</v>
      </c>
      <c r="L1829" s="37">
        <v>0</v>
      </c>
      <c r="M1829" s="37">
        <v>0</v>
      </c>
      <c r="N1829" s="37">
        <v>0</v>
      </c>
      <c r="O1829" s="37">
        <v>0</v>
      </c>
      <c r="P1829" s="37">
        <v>0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  <c r="X1829" s="37">
        <v>0</v>
      </c>
      <c r="Y1829" s="37">
        <v>0</v>
      </c>
      <c r="Z1829" s="37">
        <v>0</v>
      </c>
      <c r="AA1829" s="37">
        <v>0</v>
      </c>
      <c r="AB1829" s="37">
        <v>0</v>
      </c>
      <c r="AC1829" s="37">
        <v>0</v>
      </c>
      <c r="AD1829" s="37">
        <v>0</v>
      </c>
      <c r="AE1829" s="37">
        <v>0</v>
      </c>
      <c r="AF1829" s="37">
        <v>0</v>
      </c>
      <c r="AG1829" s="37">
        <v>0</v>
      </c>
      <c r="AH1829" s="37">
        <v>0</v>
      </c>
      <c r="AI1829" s="37">
        <v>0</v>
      </c>
      <c r="AJ1829" s="37">
        <v>0</v>
      </c>
      <c r="AK1829" s="37">
        <v>0</v>
      </c>
      <c r="AL1829" s="37">
        <v>0</v>
      </c>
      <c r="AM1829" s="37">
        <v>0</v>
      </c>
      <c r="AN1829" s="37">
        <v>0</v>
      </c>
      <c r="AO1829" s="37">
        <v>0</v>
      </c>
      <c r="AP1829" s="37">
        <v>0</v>
      </c>
      <c r="AQ1829" s="37">
        <v>0</v>
      </c>
      <c r="AR1829" s="37">
        <v>0</v>
      </c>
      <c r="AS1829" s="37">
        <v>0</v>
      </c>
      <c r="AT1829" s="37">
        <v>0</v>
      </c>
      <c r="AU1829" s="57">
        <v>0</v>
      </c>
      <c r="AV1829" s="57">
        <v>0</v>
      </c>
      <c r="AW1829" s="85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</row>
    <row r="1830" spans="1:61" ht="15.75">
      <c r="A1830" s="75" t="s">
        <v>44</v>
      </c>
      <c r="B1830" s="8">
        <v>2018</v>
      </c>
      <c r="C1830" s="37">
        <v>36189</v>
      </c>
      <c r="D1830" s="37">
        <v>1.6589440000000002</v>
      </c>
      <c r="E1830" s="37">
        <v>1347708</v>
      </c>
      <c r="F1830" s="37">
        <v>198.06035200000002</v>
      </c>
      <c r="G1830" s="37">
        <v>1284</v>
      </c>
      <c r="H1830" s="37">
        <v>1.7467520000000001</v>
      </c>
      <c r="I1830" s="37">
        <v>1000</v>
      </c>
      <c r="J1830" s="37">
        <v>4.3904000000000006E-2</v>
      </c>
      <c r="K1830" s="37">
        <v>0</v>
      </c>
      <c r="L1830" s="37">
        <v>0</v>
      </c>
      <c r="M1830" s="37">
        <v>0</v>
      </c>
      <c r="N1830" s="37">
        <v>0</v>
      </c>
      <c r="O1830" s="37">
        <v>0</v>
      </c>
      <c r="P1830" s="37">
        <v>0</v>
      </c>
      <c r="Q1830" s="37">
        <v>5309247</v>
      </c>
      <c r="R1830" s="37">
        <v>1001.6227200000001</v>
      </c>
      <c r="S1830" s="37">
        <v>22</v>
      </c>
      <c r="T1830" s="37">
        <v>9.4080000000000014E-3</v>
      </c>
      <c r="U1830" s="37">
        <v>1593</v>
      </c>
      <c r="V1830" s="37">
        <v>8.4672000000000011E-2</v>
      </c>
      <c r="W1830" s="37">
        <v>0</v>
      </c>
      <c r="X1830" s="37">
        <v>0</v>
      </c>
      <c r="Y1830" s="37">
        <v>58254</v>
      </c>
      <c r="Z1830" s="37">
        <v>3.9294080000000005</v>
      </c>
      <c r="AA1830" s="37">
        <v>838</v>
      </c>
      <c r="AB1830" s="37">
        <v>0.21952000000000002</v>
      </c>
      <c r="AC1830" s="37">
        <v>1000</v>
      </c>
      <c r="AD1830" s="37">
        <v>24.799488000000004</v>
      </c>
      <c r="AE1830" s="37">
        <v>11013</v>
      </c>
      <c r="AF1830" s="37">
        <v>3.1610880000000003</v>
      </c>
      <c r="AG1830" s="37">
        <v>260056</v>
      </c>
      <c r="AH1830" s="37">
        <v>77.186368000000002</v>
      </c>
      <c r="AI1830" s="37">
        <v>26744</v>
      </c>
      <c r="AJ1830" s="37">
        <v>3.1265920000000005</v>
      </c>
      <c r="AK1830" s="37">
        <v>0</v>
      </c>
      <c r="AL1830" s="37">
        <v>0</v>
      </c>
      <c r="AM1830" s="37">
        <v>0</v>
      </c>
      <c r="AN1830" s="37">
        <v>0</v>
      </c>
      <c r="AO1830" s="37">
        <v>0</v>
      </c>
      <c r="AP1830" s="37">
        <v>0</v>
      </c>
      <c r="AQ1830" s="37">
        <v>0</v>
      </c>
      <c r="AR1830" s="37">
        <v>0</v>
      </c>
      <c r="AS1830" s="37">
        <v>0</v>
      </c>
      <c r="AT1830" s="37">
        <v>0</v>
      </c>
      <c r="AU1830" s="57">
        <f t="shared" si="180"/>
        <v>7054948</v>
      </c>
      <c r="AV1830" s="57">
        <f t="shared" si="180"/>
        <v>1315.6492160000003</v>
      </c>
      <c r="AW1830" s="83" t="s">
        <v>273</v>
      </c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</row>
    <row r="1831" spans="1:61" ht="15.75">
      <c r="A1831" s="76"/>
      <c r="B1831" s="8">
        <v>2019</v>
      </c>
      <c r="C1831" s="37">
        <v>2328</v>
      </c>
      <c r="D1831" s="37">
        <v>2.7930000000000001</v>
      </c>
      <c r="E1831" s="37">
        <v>19864</v>
      </c>
      <c r="F1831" s="37">
        <v>19.404</v>
      </c>
      <c r="G1831" s="37">
        <v>1085</v>
      </c>
      <c r="H1831" s="37">
        <v>9.31</v>
      </c>
      <c r="I1831" s="37">
        <v>11</v>
      </c>
      <c r="J1831" s="37">
        <v>9.8000000000000004E-2</v>
      </c>
      <c r="K1831" s="37">
        <v>0</v>
      </c>
      <c r="L1831" s="37">
        <v>0</v>
      </c>
      <c r="M1831" s="37">
        <v>0</v>
      </c>
      <c r="N1831" s="37">
        <v>0</v>
      </c>
      <c r="O1831" s="37">
        <v>0</v>
      </c>
      <c r="P1831" s="37">
        <v>0</v>
      </c>
      <c r="Q1831" s="37">
        <v>648</v>
      </c>
      <c r="R1831" s="37">
        <v>23.324000000000002</v>
      </c>
      <c r="S1831" s="37">
        <v>0</v>
      </c>
      <c r="T1831" s="37">
        <v>0</v>
      </c>
      <c r="U1831" s="37">
        <v>8</v>
      </c>
      <c r="V1831" s="37">
        <v>9.8000000000000004E-2</v>
      </c>
      <c r="W1831" s="37">
        <v>0</v>
      </c>
      <c r="X1831" s="37">
        <v>0</v>
      </c>
      <c r="Y1831" s="37">
        <v>12917</v>
      </c>
      <c r="Z1831" s="37">
        <v>19.649000000000001</v>
      </c>
      <c r="AA1831" s="37">
        <v>1195</v>
      </c>
      <c r="AB1831" s="37">
        <v>9.7510000000000012</v>
      </c>
      <c r="AC1831" s="37">
        <v>4000</v>
      </c>
      <c r="AD1831" s="37">
        <v>1799.0840000000001</v>
      </c>
      <c r="AE1831" s="37">
        <v>0</v>
      </c>
      <c r="AF1831" s="37">
        <v>0</v>
      </c>
      <c r="AG1831" s="37">
        <v>40052</v>
      </c>
      <c r="AH1831" s="37">
        <v>24.304000000000002</v>
      </c>
      <c r="AI1831" s="37">
        <v>656</v>
      </c>
      <c r="AJ1831" s="37">
        <v>5.8310000000000004</v>
      </c>
      <c r="AK1831" s="37">
        <v>13</v>
      </c>
      <c r="AL1831" s="37">
        <v>32.683</v>
      </c>
      <c r="AM1831" s="37">
        <v>0</v>
      </c>
      <c r="AN1831" s="37">
        <v>0</v>
      </c>
      <c r="AO1831" s="37">
        <v>11</v>
      </c>
      <c r="AP1831" s="37">
        <v>9.8000000000000004E-2</v>
      </c>
      <c r="AQ1831" s="37">
        <v>0</v>
      </c>
      <c r="AR1831" s="37">
        <v>0</v>
      </c>
      <c r="AS1831" s="37">
        <v>1</v>
      </c>
      <c r="AT1831" s="37">
        <v>4.9000000000000002E-2</v>
      </c>
      <c r="AU1831" s="57">
        <f t="shared" si="180"/>
        <v>82789</v>
      </c>
      <c r="AV1831" s="57">
        <f t="shared" si="180"/>
        <v>1946.4759999999999</v>
      </c>
      <c r="AW1831" s="84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</row>
    <row r="1832" spans="1:61" ht="15.75">
      <c r="A1832" s="77"/>
      <c r="B1832" s="8">
        <v>2020</v>
      </c>
      <c r="C1832" s="37">
        <v>0</v>
      </c>
      <c r="D1832" s="37">
        <v>2</v>
      </c>
      <c r="E1832" s="37">
        <v>0</v>
      </c>
      <c r="F1832" s="37">
        <v>0</v>
      </c>
      <c r="G1832" s="37">
        <v>0</v>
      </c>
      <c r="H1832" s="37">
        <v>0</v>
      </c>
      <c r="I1832" s="37">
        <v>0</v>
      </c>
      <c r="J1832" s="37">
        <v>0</v>
      </c>
      <c r="K1832" s="37">
        <v>0</v>
      </c>
      <c r="L1832" s="37">
        <v>0</v>
      </c>
      <c r="M1832" s="37">
        <v>0</v>
      </c>
      <c r="N1832" s="37">
        <v>0</v>
      </c>
      <c r="O1832" s="37">
        <v>0</v>
      </c>
      <c r="P1832" s="37">
        <v>0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  <c r="AB1832" s="37">
        <v>0</v>
      </c>
      <c r="AC1832" s="37">
        <v>175</v>
      </c>
      <c r="AD1832" s="37">
        <v>514</v>
      </c>
      <c r="AE1832" s="37">
        <v>0</v>
      </c>
      <c r="AF1832" s="37">
        <v>0</v>
      </c>
      <c r="AG1832" s="37">
        <v>0</v>
      </c>
      <c r="AH1832" s="37">
        <v>0</v>
      </c>
      <c r="AI1832" s="37">
        <v>0</v>
      </c>
      <c r="AJ1832" s="37">
        <v>1</v>
      </c>
      <c r="AK1832" s="37">
        <v>0</v>
      </c>
      <c r="AL1832" s="37">
        <v>0</v>
      </c>
      <c r="AM1832" s="37">
        <v>0</v>
      </c>
      <c r="AN1832" s="37">
        <v>0</v>
      </c>
      <c r="AO1832" s="37">
        <v>0</v>
      </c>
      <c r="AP1832" s="37">
        <v>0</v>
      </c>
      <c r="AQ1832" s="37">
        <v>0</v>
      </c>
      <c r="AR1832" s="37">
        <v>0</v>
      </c>
      <c r="AS1832" s="37">
        <v>0</v>
      </c>
      <c r="AT1832" s="37">
        <v>0</v>
      </c>
      <c r="AU1832" s="57">
        <f t="shared" si="180"/>
        <v>175</v>
      </c>
      <c r="AV1832" s="57">
        <f t="shared" si="180"/>
        <v>517</v>
      </c>
      <c r="AW1832" s="85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</row>
    <row r="1833" spans="1:61" ht="15.75">
      <c r="A1833" s="75" t="s">
        <v>45</v>
      </c>
      <c r="B1833" s="8">
        <v>2018</v>
      </c>
      <c r="C1833" s="37">
        <v>0</v>
      </c>
      <c r="D1833" s="37">
        <v>0</v>
      </c>
      <c r="E1833" s="37">
        <v>0</v>
      </c>
      <c r="F1833" s="37">
        <v>0</v>
      </c>
      <c r="G1833" s="37">
        <v>0</v>
      </c>
      <c r="H1833" s="37">
        <v>0</v>
      </c>
      <c r="I1833" s="37">
        <v>0</v>
      </c>
      <c r="J1833" s="37">
        <v>0</v>
      </c>
      <c r="K1833" s="37">
        <v>0</v>
      </c>
      <c r="L1833" s="37">
        <v>0</v>
      </c>
      <c r="M1833" s="37">
        <v>0</v>
      </c>
      <c r="N1833" s="37">
        <v>0</v>
      </c>
      <c r="O1833" s="37">
        <v>0</v>
      </c>
      <c r="P1833" s="37">
        <v>0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  <c r="AB1833" s="37">
        <v>0</v>
      </c>
      <c r="AC1833" s="37">
        <v>0</v>
      </c>
      <c r="AD1833" s="37">
        <v>0</v>
      </c>
      <c r="AE1833" s="37">
        <v>0</v>
      </c>
      <c r="AF1833" s="37">
        <v>0</v>
      </c>
      <c r="AG1833" s="37">
        <v>0</v>
      </c>
      <c r="AH1833" s="37">
        <v>0</v>
      </c>
      <c r="AI1833" s="37">
        <v>0</v>
      </c>
      <c r="AJ1833" s="37">
        <v>0</v>
      </c>
      <c r="AK1833" s="37">
        <v>0</v>
      </c>
      <c r="AL1833" s="37">
        <v>0</v>
      </c>
      <c r="AM1833" s="37">
        <v>0</v>
      </c>
      <c r="AN1833" s="37">
        <v>0</v>
      </c>
      <c r="AO1833" s="37">
        <v>0</v>
      </c>
      <c r="AP1833" s="37">
        <v>0</v>
      </c>
      <c r="AQ1833" s="37">
        <v>0</v>
      </c>
      <c r="AR1833" s="37">
        <v>0</v>
      </c>
      <c r="AS1833" s="37">
        <v>0</v>
      </c>
      <c r="AT1833" s="37">
        <v>0</v>
      </c>
      <c r="AU1833" s="57">
        <f t="shared" si="180"/>
        <v>0</v>
      </c>
      <c r="AV1833" s="57">
        <f t="shared" si="180"/>
        <v>0</v>
      </c>
      <c r="AW1833" s="83" t="s">
        <v>274</v>
      </c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</row>
    <row r="1834" spans="1:61" ht="15.75">
      <c r="A1834" s="76"/>
      <c r="B1834" s="8">
        <v>2019</v>
      </c>
      <c r="C1834" s="37">
        <v>0</v>
      </c>
      <c r="D1834" s="37">
        <v>5</v>
      </c>
      <c r="E1834" s="37">
        <v>24</v>
      </c>
      <c r="F1834" s="37">
        <v>0</v>
      </c>
      <c r="G1834" s="37">
        <v>0</v>
      </c>
      <c r="H1834" s="37"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0</v>
      </c>
      <c r="P1834" s="37">
        <v>0</v>
      </c>
      <c r="Q1834" s="37">
        <v>0</v>
      </c>
      <c r="R1834" s="37">
        <v>0</v>
      </c>
      <c r="S1834" s="37">
        <v>0</v>
      </c>
      <c r="T1834" s="37">
        <v>0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0</v>
      </c>
      <c r="AA1834" s="37">
        <v>0</v>
      </c>
      <c r="AB1834" s="37">
        <v>0</v>
      </c>
      <c r="AC1834" s="37">
        <v>0</v>
      </c>
      <c r="AD1834" s="37">
        <v>0</v>
      </c>
      <c r="AE1834" s="37">
        <v>0</v>
      </c>
      <c r="AF1834" s="37">
        <v>0</v>
      </c>
      <c r="AG1834" s="37">
        <v>0</v>
      </c>
      <c r="AH1834" s="37">
        <v>0</v>
      </c>
      <c r="AI1834" s="37">
        <v>0</v>
      </c>
      <c r="AJ1834" s="37">
        <v>0</v>
      </c>
      <c r="AK1834" s="37">
        <v>0</v>
      </c>
      <c r="AL1834" s="37">
        <v>0</v>
      </c>
      <c r="AM1834" s="37">
        <v>0</v>
      </c>
      <c r="AN1834" s="37">
        <v>0</v>
      </c>
      <c r="AO1834" s="37">
        <v>0</v>
      </c>
      <c r="AP1834" s="37">
        <v>0</v>
      </c>
      <c r="AQ1834" s="37">
        <v>0</v>
      </c>
      <c r="AR1834" s="37">
        <v>0</v>
      </c>
      <c r="AS1834" s="37">
        <v>0</v>
      </c>
      <c r="AT1834" s="37">
        <v>0</v>
      </c>
      <c r="AU1834" s="57">
        <f t="shared" si="180"/>
        <v>24</v>
      </c>
      <c r="AV1834" s="57">
        <f t="shared" si="180"/>
        <v>5</v>
      </c>
      <c r="AW1834" s="84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</row>
    <row r="1835" spans="1:61" ht="15.75">
      <c r="A1835" s="77"/>
      <c r="B1835" s="8">
        <v>2020</v>
      </c>
      <c r="C1835" s="37">
        <v>0</v>
      </c>
      <c r="D1835" s="37">
        <v>0</v>
      </c>
      <c r="E1835" s="37">
        <v>0</v>
      </c>
      <c r="F1835" s="37">
        <v>0</v>
      </c>
      <c r="G1835" s="37">
        <v>0</v>
      </c>
      <c r="H1835" s="37">
        <v>0</v>
      </c>
      <c r="I1835" s="37">
        <v>0</v>
      </c>
      <c r="J1835" s="37">
        <v>0</v>
      </c>
      <c r="K1835" s="37">
        <v>0</v>
      </c>
      <c r="L1835" s="37">
        <v>0</v>
      </c>
      <c r="M1835" s="37">
        <v>0</v>
      </c>
      <c r="N1835" s="37">
        <v>0</v>
      </c>
      <c r="O1835" s="37">
        <v>0</v>
      </c>
      <c r="P1835" s="37">
        <v>0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  <c r="AB1835" s="37">
        <v>0</v>
      </c>
      <c r="AC1835" s="37">
        <v>0</v>
      </c>
      <c r="AD1835" s="37">
        <v>0</v>
      </c>
      <c r="AE1835" s="37">
        <v>0</v>
      </c>
      <c r="AF1835" s="37">
        <v>0</v>
      </c>
      <c r="AG1835" s="37">
        <v>0</v>
      </c>
      <c r="AH1835" s="37">
        <v>0</v>
      </c>
      <c r="AI1835" s="37">
        <v>0</v>
      </c>
      <c r="AJ1835" s="37">
        <v>0</v>
      </c>
      <c r="AK1835" s="37">
        <v>0</v>
      </c>
      <c r="AL1835" s="37">
        <v>0</v>
      </c>
      <c r="AM1835" s="37">
        <v>0</v>
      </c>
      <c r="AN1835" s="37">
        <v>0</v>
      </c>
      <c r="AO1835" s="37">
        <v>0</v>
      </c>
      <c r="AP1835" s="37">
        <v>0</v>
      </c>
      <c r="AQ1835" s="37">
        <v>0</v>
      </c>
      <c r="AR1835" s="37">
        <v>0</v>
      </c>
      <c r="AS1835" s="37">
        <v>0</v>
      </c>
      <c r="AT1835" s="37">
        <v>0</v>
      </c>
      <c r="AU1835" s="57">
        <f t="shared" si="180"/>
        <v>0</v>
      </c>
      <c r="AV1835" s="57">
        <f t="shared" si="180"/>
        <v>0</v>
      </c>
      <c r="AW1835" s="85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</row>
    <row r="1836" spans="1:61" ht="15.75">
      <c r="A1836" s="75" t="s">
        <v>46</v>
      </c>
      <c r="B1836" s="8">
        <v>2018</v>
      </c>
      <c r="C1836" s="37">
        <v>0</v>
      </c>
      <c r="D1836" s="37">
        <v>0</v>
      </c>
      <c r="E1836" s="37">
        <v>0</v>
      </c>
      <c r="F1836" s="37">
        <v>0</v>
      </c>
      <c r="G1836" s="37">
        <v>0</v>
      </c>
      <c r="H1836" s="37">
        <v>0</v>
      </c>
      <c r="I1836" s="37">
        <v>0</v>
      </c>
      <c r="J1836" s="37">
        <v>0</v>
      </c>
      <c r="K1836" s="37">
        <v>0</v>
      </c>
      <c r="L1836" s="37">
        <v>0</v>
      </c>
      <c r="M1836" s="37">
        <v>0</v>
      </c>
      <c r="N1836" s="37">
        <v>0</v>
      </c>
      <c r="O1836" s="37">
        <v>0</v>
      </c>
      <c r="P1836" s="37">
        <v>0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  <c r="AB1836" s="37">
        <v>0</v>
      </c>
      <c r="AC1836" s="37">
        <v>0</v>
      </c>
      <c r="AD1836" s="37">
        <v>0</v>
      </c>
      <c r="AE1836" s="37">
        <v>0</v>
      </c>
      <c r="AF1836" s="37">
        <v>0</v>
      </c>
      <c r="AG1836" s="37">
        <v>0</v>
      </c>
      <c r="AH1836" s="37">
        <v>0</v>
      </c>
      <c r="AI1836" s="37">
        <v>0</v>
      </c>
      <c r="AJ1836" s="37">
        <v>0</v>
      </c>
      <c r="AK1836" s="37">
        <v>0</v>
      </c>
      <c r="AL1836" s="37">
        <v>0</v>
      </c>
      <c r="AM1836" s="37">
        <v>0</v>
      </c>
      <c r="AN1836" s="37">
        <v>0</v>
      </c>
      <c r="AO1836" s="37">
        <v>0</v>
      </c>
      <c r="AP1836" s="37">
        <v>0</v>
      </c>
      <c r="AQ1836" s="37">
        <v>0</v>
      </c>
      <c r="AR1836" s="37">
        <v>0</v>
      </c>
      <c r="AS1836" s="37">
        <v>0</v>
      </c>
      <c r="AT1836" s="37">
        <v>0</v>
      </c>
      <c r="AU1836" s="57">
        <f t="shared" si="180"/>
        <v>0</v>
      </c>
      <c r="AV1836" s="57">
        <f t="shared" si="180"/>
        <v>0</v>
      </c>
      <c r="AW1836" s="83" t="s">
        <v>275</v>
      </c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</row>
    <row r="1837" spans="1:61" ht="15.75">
      <c r="A1837" s="76"/>
      <c r="B1837" s="8">
        <v>2019</v>
      </c>
      <c r="C1837" s="37">
        <v>0</v>
      </c>
      <c r="D1837" s="37">
        <v>0</v>
      </c>
      <c r="E1837" s="37">
        <v>0</v>
      </c>
      <c r="F1837" s="37">
        <v>0</v>
      </c>
      <c r="G1837" s="37">
        <v>0</v>
      </c>
      <c r="H1837" s="37">
        <v>0</v>
      </c>
      <c r="I1837" s="37">
        <v>0</v>
      </c>
      <c r="J1837" s="37">
        <v>0</v>
      </c>
      <c r="K1837" s="37">
        <v>0</v>
      </c>
      <c r="L1837" s="37">
        <v>0</v>
      </c>
      <c r="M1837" s="37">
        <v>0</v>
      </c>
      <c r="N1837" s="37">
        <v>0</v>
      </c>
      <c r="O1837" s="37">
        <v>0</v>
      </c>
      <c r="P1837" s="37">
        <v>0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  <c r="AB1837" s="37">
        <v>0</v>
      </c>
      <c r="AC1837" s="37">
        <v>0</v>
      </c>
      <c r="AD1837" s="37">
        <v>0</v>
      </c>
      <c r="AE1837" s="37">
        <v>0</v>
      </c>
      <c r="AF1837" s="37">
        <v>0</v>
      </c>
      <c r="AG1837" s="37">
        <v>0</v>
      </c>
      <c r="AH1837" s="37">
        <v>0</v>
      </c>
      <c r="AI1837" s="37">
        <v>0</v>
      </c>
      <c r="AJ1837" s="37">
        <v>0</v>
      </c>
      <c r="AK1837" s="37">
        <v>0</v>
      </c>
      <c r="AL1837" s="37">
        <v>0</v>
      </c>
      <c r="AM1837" s="37">
        <v>0</v>
      </c>
      <c r="AN1837" s="37">
        <v>0</v>
      </c>
      <c r="AO1837" s="37">
        <v>0</v>
      </c>
      <c r="AP1837" s="37">
        <v>0</v>
      </c>
      <c r="AQ1837" s="37">
        <v>0</v>
      </c>
      <c r="AR1837" s="37">
        <v>0</v>
      </c>
      <c r="AS1837" s="37">
        <v>0</v>
      </c>
      <c r="AT1837" s="37">
        <v>0</v>
      </c>
      <c r="AU1837" s="57">
        <f t="shared" si="180"/>
        <v>0</v>
      </c>
      <c r="AV1837" s="57">
        <f t="shared" si="180"/>
        <v>0</v>
      </c>
      <c r="AW1837" s="84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</row>
    <row r="1838" spans="1:61" ht="15.75">
      <c r="A1838" s="77"/>
      <c r="B1838" s="8">
        <v>2020</v>
      </c>
      <c r="C1838" s="37">
        <v>0</v>
      </c>
      <c r="D1838" s="37">
        <v>0</v>
      </c>
      <c r="E1838" s="37">
        <v>0</v>
      </c>
      <c r="F1838" s="37">
        <v>0</v>
      </c>
      <c r="G1838" s="37">
        <v>0</v>
      </c>
      <c r="H1838" s="37">
        <v>0</v>
      </c>
      <c r="I1838" s="37">
        <v>0</v>
      </c>
      <c r="J1838" s="37">
        <v>0</v>
      </c>
      <c r="K1838" s="37">
        <v>0</v>
      </c>
      <c r="L1838" s="37">
        <v>0</v>
      </c>
      <c r="M1838" s="37">
        <v>0</v>
      </c>
      <c r="N1838" s="37">
        <v>0</v>
      </c>
      <c r="O1838" s="37">
        <v>0</v>
      </c>
      <c r="P1838" s="37">
        <v>0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  <c r="AB1838" s="37">
        <v>0</v>
      </c>
      <c r="AC1838" s="37">
        <v>0</v>
      </c>
      <c r="AD1838" s="37">
        <v>0</v>
      </c>
      <c r="AE1838" s="37">
        <v>0</v>
      </c>
      <c r="AF1838" s="37">
        <v>0</v>
      </c>
      <c r="AG1838" s="37">
        <v>0</v>
      </c>
      <c r="AH1838" s="37">
        <v>0</v>
      </c>
      <c r="AI1838" s="37">
        <v>0</v>
      </c>
      <c r="AJ1838" s="37">
        <v>0</v>
      </c>
      <c r="AK1838" s="37">
        <v>0</v>
      </c>
      <c r="AL1838" s="37">
        <v>0</v>
      </c>
      <c r="AM1838" s="37">
        <v>0</v>
      </c>
      <c r="AN1838" s="37">
        <v>0</v>
      </c>
      <c r="AO1838" s="37">
        <v>0</v>
      </c>
      <c r="AP1838" s="37">
        <v>0</v>
      </c>
      <c r="AQ1838" s="37">
        <v>0</v>
      </c>
      <c r="AR1838" s="37">
        <v>0</v>
      </c>
      <c r="AS1838" s="37">
        <v>0</v>
      </c>
      <c r="AT1838" s="37">
        <v>0</v>
      </c>
      <c r="AU1838" s="57">
        <f t="shared" si="180"/>
        <v>0</v>
      </c>
      <c r="AV1838" s="57">
        <f t="shared" si="180"/>
        <v>0</v>
      </c>
      <c r="AW1838" s="85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</row>
    <row r="1839" spans="1:61" ht="15.75">
      <c r="A1839" s="75" t="s">
        <v>47</v>
      </c>
      <c r="B1839" s="8">
        <v>2018</v>
      </c>
      <c r="C1839" s="37">
        <v>0</v>
      </c>
      <c r="D1839" s="37">
        <v>0</v>
      </c>
      <c r="E1839" s="37">
        <v>0</v>
      </c>
      <c r="F1839" s="37">
        <v>0</v>
      </c>
      <c r="G1839" s="37">
        <v>0</v>
      </c>
      <c r="H1839" s="37">
        <v>0</v>
      </c>
      <c r="I1839" s="37">
        <v>0</v>
      </c>
      <c r="J1839" s="37">
        <v>0</v>
      </c>
      <c r="K1839" s="37">
        <v>0</v>
      </c>
      <c r="L1839" s="37">
        <v>0</v>
      </c>
      <c r="M1839" s="37">
        <v>0</v>
      </c>
      <c r="N1839" s="37">
        <v>0</v>
      </c>
      <c r="O1839" s="37">
        <v>0</v>
      </c>
      <c r="P1839" s="37">
        <v>0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75</v>
      </c>
      <c r="AB1839" s="37">
        <v>514</v>
      </c>
      <c r="AC1839" s="37">
        <v>0</v>
      </c>
      <c r="AD1839" s="37">
        <v>0</v>
      </c>
      <c r="AE1839" s="37">
        <v>0</v>
      </c>
      <c r="AF1839" s="37">
        <v>0</v>
      </c>
      <c r="AG1839" s="37">
        <v>0</v>
      </c>
      <c r="AH1839" s="37">
        <v>0</v>
      </c>
      <c r="AI1839" s="37">
        <v>0</v>
      </c>
      <c r="AJ1839" s="37">
        <v>0</v>
      </c>
      <c r="AK1839" s="37">
        <v>0</v>
      </c>
      <c r="AL1839" s="37">
        <v>0</v>
      </c>
      <c r="AM1839" s="37">
        <v>0</v>
      </c>
      <c r="AN1839" s="37">
        <v>0</v>
      </c>
      <c r="AO1839" s="37">
        <v>0</v>
      </c>
      <c r="AP1839" s="37">
        <v>0</v>
      </c>
      <c r="AQ1839" s="37">
        <v>0</v>
      </c>
      <c r="AR1839" s="37">
        <v>0</v>
      </c>
      <c r="AS1839" s="37">
        <v>0</v>
      </c>
      <c r="AT1839" s="37">
        <v>0</v>
      </c>
      <c r="AU1839" s="57">
        <v>0</v>
      </c>
      <c r="AV1839" s="57">
        <f t="shared" si="180"/>
        <v>514</v>
      </c>
      <c r="AW1839" s="83" t="s">
        <v>48</v>
      </c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</row>
    <row r="1840" spans="1:61" ht="15.75">
      <c r="A1840" s="76"/>
      <c r="B1840" s="8">
        <v>2019</v>
      </c>
      <c r="C1840" s="37">
        <v>0</v>
      </c>
      <c r="D1840" s="37">
        <v>0</v>
      </c>
      <c r="E1840" s="37">
        <v>0</v>
      </c>
      <c r="F1840" s="37">
        <v>0</v>
      </c>
      <c r="G1840" s="37">
        <v>0</v>
      </c>
      <c r="H1840" s="37">
        <v>0</v>
      </c>
      <c r="I1840" s="37">
        <v>0</v>
      </c>
      <c r="J1840" s="37">
        <v>0</v>
      </c>
      <c r="K1840" s="37">
        <v>0</v>
      </c>
      <c r="L1840" s="37">
        <v>0</v>
      </c>
      <c r="M1840" s="37">
        <v>0</v>
      </c>
      <c r="N1840" s="37">
        <v>0</v>
      </c>
      <c r="O1840" s="37">
        <v>0</v>
      </c>
      <c r="P1840" s="37">
        <v>0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  <c r="AB1840" s="37">
        <v>0</v>
      </c>
      <c r="AC1840" s="37">
        <v>0</v>
      </c>
      <c r="AD1840" s="37">
        <v>0</v>
      </c>
      <c r="AE1840" s="37">
        <v>0</v>
      </c>
      <c r="AF1840" s="37">
        <v>0</v>
      </c>
      <c r="AG1840" s="37">
        <v>0</v>
      </c>
      <c r="AH1840" s="37">
        <v>0</v>
      </c>
      <c r="AI1840" s="37">
        <v>0</v>
      </c>
      <c r="AJ1840" s="37">
        <v>0</v>
      </c>
      <c r="AK1840" s="37">
        <v>0</v>
      </c>
      <c r="AL1840" s="37">
        <v>0</v>
      </c>
      <c r="AM1840" s="37">
        <v>0</v>
      </c>
      <c r="AN1840" s="37">
        <v>0</v>
      </c>
      <c r="AO1840" s="37">
        <v>0</v>
      </c>
      <c r="AP1840" s="37">
        <v>0</v>
      </c>
      <c r="AQ1840" s="37">
        <v>0</v>
      </c>
      <c r="AR1840" s="37">
        <v>0</v>
      </c>
      <c r="AS1840" s="37">
        <v>0</v>
      </c>
      <c r="AT1840" s="37">
        <v>0</v>
      </c>
      <c r="AU1840" s="57">
        <v>75</v>
      </c>
      <c r="AV1840" s="57">
        <f t="shared" si="180"/>
        <v>0</v>
      </c>
      <c r="AW1840" s="84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</row>
    <row r="1841" spans="1:61" ht="15.75">
      <c r="A1841" s="77"/>
      <c r="B1841" s="8">
        <v>2020</v>
      </c>
      <c r="C1841" s="37">
        <v>0</v>
      </c>
      <c r="D1841" s="37">
        <v>0</v>
      </c>
      <c r="E1841" s="37">
        <v>0</v>
      </c>
      <c r="F1841" s="37">
        <v>0</v>
      </c>
      <c r="G1841" s="37">
        <v>0</v>
      </c>
      <c r="H1841" s="37">
        <v>0</v>
      </c>
      <c r="I1841" s="37">
        <v>0</v>
      </c>
      <c r="J1841" s="37">
        <v>0</v>
      </c>
      <c r="K1841" s="37">
        <v>0</v>
      </c>
      <c r="L1841" s="37">
        <v>0</v>
      </c>
      <c r="M1841" s="37">
        <v>0</v>
      </c>
      <c r="N1841" s="37">
        <v>0</v>
      </c>
      <c r="O1841" s="37">
        <v>0</v>
      </c>
      <c r="P1841" s="37">
        <v>0</v>
      </c>
      <c r="Q1841" s="37">
        <v>0</v>
      </c>
      <c r="R1841" s="37">
        <v>0</v>
      </c>
      <c r="S1841" s="37">
        <v>0</v>
      </c>
      <c r="T1841" s="37">
        <v>0</v>
      </c>
      <c r="U1841" s="37">
        <v>0</v>
      </c>
      <c r="V1841" s="37">
        <v>0</v>
      </c>
      <c r="W1841" s="37">
        <v>0</v>
      </c>
      <c r="X1841" s="37">
        <v>0</v>
      </c>
      <c r="Y1841" s="37">
        <v>0</v>
      </c>
      <c r="Z1841" s="37">
        <v>0</v>
      </c>
      <c r="AA1841" s="37">
        <v>0</v>
      </c>
      <c r="AB1841" s="37">
        <v>0</v>
      </c>
      <c r="AC1841" s="37">
        <v>0</v>
      </c>
      <c r="AD1841" s="37">
        <v>0</v>
      </c>
      <c r="AE1841" s="37">
        <v>0</v>
      </c>
      <c r="AF1841" s="37">
        <v>0</v>
      </c>
      <c r="AG1841" s="37">
        <v>0</v>
      </c>
      <c r="AH1841" s="37">
        <v>0</v>
      </c>
      <c r="AI1841" s="37">
        <v>0</v>
      </c>
      <c r="AJ1841" s="37">
        <v>0</v>
      </c>
      <c r="AK1841" s="37">
        <v>0</v>
      </c>
      <c r="AL1841" s="37">
        <v>0</v>
      </c>
      <c r="AM1841" s="37">
        <v>0</v>
      </c>
      <c r="AN1841" s="37">
        <v>0</v>
      </c>
      <c r="AO1841" s="37">
        <v>0</v>
      </c>
      <c r="AP1841" s="37">
        <v>0</v>
      </c>
      <c r="AQ1841" s="37">
        <v>0</v>
      </c>
      <c r="AR1841" s="37">
        <v>0</v>
      </c>
      <c r="AS1841" s="37">
        <v>0</v>
      </c>
      <c r="AT1841" s="37">
        <v>0</v>
      </c>
      <c r="AU1841" s="57">
        <f t="shared" ref="AU1841:AV1841" si="181">SUM(C1841,E1841,G1841,I1841,K1841,M1841,O1841,Q1841,S1841,U1841,W1841,Y1841,AA1841,AC1841,AE1841,AG1841,AI1841,AK1841,AM1841,AO1841,AQ1841,AS1841)</f>
        <v>0</v>
      </c>
      <c r="AV1841" s="57">
        <f t="shared" si="181"/>
        <v>0</v>
      </c>
      <c r="AW1841" s="85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</row>
    <row r="1842" spans="1:61" ht="15.75">
      <c r="A1842" s="75" t="s">
        <v>120</v>
      </c>
      <c r="B1842" s="8">
        <v>2018</v>
      </c>
      <c r="C1842" s="37">
        <v>2330</v>
      </c>
      <c r="D1842" s="37">
        <v>53.792999999999999</v>
      </c>
      <c r="E1842" s="37">
        <v>28984.417000000001</v>
      </c>
      <c r="F1842" s="37">
        <v>27675.097506493505</v>
      </c>
      <c r="G1842" s="37">
        <v>3682.93</v>
      </c>
      <c r="H1842" s="37">
        <v>17472.445064935066</v>
      </c>
      <c r="I1842" s="37">
        <v>11</v>
      </c>
      <c r="J1842" s="37">
        <v>9.8000000000000004E-2</v>
      </c>
      <c r="K1842" s="37">
        <v>5</v>
      </c>
      <c r="L1842" s="37">
        <v>140</v>
      </c>
      <c r="M1842" s="37">
        <v>0</v>
      </c>
      <c r="N1842" s="37">
        <v>0</v>
      </c>
      <c r="O1842" s="37">
        <v>0</v>
      </c>
      <c r="P1842" s="37">
        <v>0</v>
      </c>
      <c r="Q1842" s="37">
        <v>202907.4</v>
      </c>
      <c r="R1842" s="37">
        <v>636413.88244155841</v>
      </c>
      <c r="S1842" s="37">
        <v>0</v>
      </c>
      <c r="T1842" s="37">
        <v>3</v>
      </c>
      <c r="U1842" s="37">
        <v>13</v>
      </c>
      <c r="V1842" s="37">
        <v>30.097999999999999</v>
      </c>
      <c r="W1842" s="37">
        <v>8</v>
      </c>
      <c r="X1842" s="37">
        <v>57</v>
      </c>
      <c r="Y1842" s="37">
        <v>12922</v>
      </c>
      <c r="Z1842" s="37">
        <v>313.649</v>
      </c>
      <c r="AA1842" s="37">
        <v>2533</v>
      </c>
      <c r="AB1842" s="37">
        <v>4001.7510000000002</v>
      </c>
      <c r="AC1842" s="37">
        <v>4000</v>
      </c>
      <c r="AD1842" s="37">
        <v>1799.0840000000001</v>
      </c>
      <c r="AE1842" s="37">
        <v>7041.6170000000002</v>
      </c>
      <c r="AF1842" s="37">
        <v>34536.02077922078</v>
      </c>
      <c r="AG1842" s="37">
        <v>47495.546999999999</v>
      </c>
      <c r="AH1842" s="37">
        <v>140457.62088311688</v>
      </c>
      <c r="AI1842" s="37">
        <v>656</v>
      </c>
      <c r="AJ1842" s="37">
        <v>12.831</v>
      </c>
      <c r="AK1842" s="37">
        <v>537</v>
      </c>
      <c r="AL1842" s="37">
        <v>1070.267038</v>
      </c>
      <c r="AM1842" s="37">
        <v>124607</v>
      </c>
      <c r="AN1842" s="37">
        <v>52746</v>
      </c>
      <c r="AO1842" s="37">
        <v>16</v>
      </c>
      <c r="AP1842" s="37">
        <v>4.4802118269999998</v>
      </c>
      <c r="AQ1842" s="37">
        <v>0</v>
      </c>
      <c r="AR1842" s="37">
        <v>0</v>
      </c>
      <c r="AS1842" s="37">
        <v>149</v>
      </c>
      <c r="AT1842" s="37">
        <v>11046.049000000001</v>
      </c>
      <c r="AU1842" s="37">
        <f t="shared" ref="AU1842:AV1843" si="182">AU1776+AU1779+AU1782+AU1785+AU1788+AU1791+AU1794+AU1797+AU1800+AU1803+AU1806+AU1809+AU1812+AU1815+AU1818+AU1821+AU1824+AU1827+AU1830+AU1833+AU1836+AU1839</f>
        <v>7248402.2658249997</v>
      </c>
      <c r="AV1842" s="37">
        <f t="shared" si="182"/>
        <v>1239031.0834360002</v>
      </c>
      <c r="AW1842" s="83" t="s">
        <v>82</v>
      </c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</row>
    <row r="1843" spans="1:61" ht="15.75">
      <c r="A1843" s="76"/>
      <c r="B1843" s="8">
        <v>2019</v>
      </c>
      <c r="C1843" s="37">
        <v>1</v>
      </c>
      <c r="D1843" s="37">
        <v>43</v>
      </c>
      <c r="E1843" s="37">
        <v>390</v>
      </c>
      <c r="F1843" s="37">
        <v>1099</v>
      </c>
      <c r="G1843" s="37">
        <v>4</v>
      </c>
      <c r="H1843" s="37">
        <v>245</v>
      </c>
      <c r="I1843" s="37">
        <v>0</v>
      </c>
      <c r="J1843" s="37">
        <v>0</v>
      </c>
      <c r="K1843" s="37">
        <v>0</v>
      </c>
      <c r="L1843" s="37">
        <v>0</v>
      </c>
      <c r="M1843" s="37">
        <v>0</v>
      </c>
      <c r="N1843" s="37">
        <v>0</v>
      </c>
      <c r="O1843" s="37">
        <v>0</v>
      </c>
      <c r="P1843" s="37">
        <v>0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  <c r="AA1843" s="37">
        <v>0</v>
      </c>
      <c r="AB1843" s="37">
        <v>0</v>
      </c>
      <c r="AC1843" s="37">
        <v>0</v>
      </c>
      <c r="AD1843" s="37">
        <v>0</v>
      </c>
      <c r="AE1843" s="37">
        <v>2806</v>
      </c>
      <c r="AF1843" s="37">
        <v>10309</v>
      </c>
      <c r="AG1843" s="37">
        <v>89</v>
      </c>
      <c r="AH1843" s="37">
        <v>343</v>
      </c>
      <c r="AI1843" s="37">
        <v>0</v>
      </c>
      <c r="AJ1843" s="37">
        <v>0</v>
      </c>
      <c r="AK1843" s="37">
        <v>0</v>
      </c>
      <c r="AL1843" s="37">
        <v>0</v>
      </c>
      <c r="AM1843" s="37">
        <v>0</v>
      </c>
      <c r="AN1843" s="37">
        <v>0</v>
      </c>
      <c r="AO1843" s="37">
        <v>0</v>
      </c>
      <c r="AP1843" s="37">
        <v>0</v>
      </c>
      <c r="AQ1843" s="37">
        <v>0</v>
      </c>
      <c r="AR1843" s="37">
        <v>0</v>
      </c>
      <c r="AS1843" s="37">
        <v>0</v>
      </c>
      <c r="AT1843" s="37">
        <v>0</v>
      </c>
      <c r="AU1843" s="37">
        <f t="shared" si="182"/>
        <v>438833.91100000002</v>
      </c>
      <c r="AV1843" s="37">
        <f t="shared" si="182"/>
        <v>884150.78471332463</v>
      </c>
      <c r="AW1843" s="84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</row>
    <row r="1844" spans="1:61" ht="15.75">
      <c r="A1844" s="77"/>
      <c r="B1844" s="8">
        <v>2020</v>
      </c>
      <c r="C1844" s="37">
        <f>C1778+C1781+C1784+C1787+C1790+C1793+C1796+C1799+C1802+C1805+C1808+C1811+C1814+C1817+C1817+C1820++C1823+C1823+C1826+C1829+C1832+C1835+C1838+C1841</f>
        <v>12</v>
      </c>
      <c r="D1844" s="37">
        <f t="shared" ref="D1844:AT1844" si="183">D1778+D1781+D1784+D1787+D1790+D1793+D1796+D1799+D1802+D1805+D1808+D1811+D1814+D1817+D1817+D1820++D1823+D1823+D1826+D1829+D1832+D1835+D1838+D1841</f>
        <v>18</v>
      </c>
      <c r="E1844" s="37">
        <f t="shared" si="183"/>
        <v>51850</v>
      </c>
      <c r="F1844" s="37">
        <f t="shared" si="183"/>
        <v>44541</v>
      </c>
      <c r="G1844" s="37">
        <f t="shared" si="183"/>
        <v>32018</v>
      </c>
      <c r="H1844" s="37">
        <f t="shared" si="183"/>
        <v>17609</v>
      </c>
      <c r="I1844" s="37">
        <f t="shared" si="183"/>
        <v>0</v>
      </c>
      <c r="J1844" s="37">
        <f t="shared" si="183"/>
        <v>0</v>
      </c>
      <c r="K1844" s="37">
        <f t="shared" si="183"/>
        <v>0</v>
      </c>
      <c r="L1844" s="37">
        <f t="shared" si="183"/>
        <v>0</v>
      </c>
      <c r="M1844" s="37">
        <f t="shared" si="183"/>
        <v>0</v>
      </c>
      <c r="N1844" s="37">
        <f t="shared" si="183"/>
        <v>0</v>
      </c>
      <c r="O1844" s="37">
        <f t="shared" si="183"/>
        <v>0</v>
      </c>
      <c r="P1844" s="37">
        <f t="shared" si="183"/>
        <v>0</v>
      </c>
      <c r="Q1844" s="37">
        <f t="shared" si="183"/>
        <v>265574</v>
      </c>
      <c r="R1844" s="37">
        <f t="shared" si="183"/>
        <v>252658</v>
      </c>
      <c r="S1844" s="37">
        <f t="shared" si="183"/>
        <v>0</v>
      </c>
      <c r="T1844" s="37">
        <f t="shared" si="183"/>
        <v>1</v>
      </c>
      <c r="U1844" s="37">
        <f t="shared" si="183"/>
        <v>0</v>
      </c>
      <c r="V1844" s="37">
        <f t="shared" si="183"/>
        <v>0</v>
      </c>
      <c r="W1844" s="37">
        <f t="shared" si="183"/>
        <v>174</v>
      </c>
      <c r="X1844" s="37">
        <f t="shared" si="183"/>
        <v>292</v>
      </c>
      <c r="Y1844" s="37">
        <f t="shared" si="183"/>
        <v>1</v>
      </c>
      <c r="Z1844" s="37">
        <f t="shared" si="183"/>
        <v>5</v>
      </c>
      <c r="AA1844" s="37">
        <f t="shared" si="183"/>
        <v>496</v>
      </c>
      <c r="AB1844" s="37">
        <f t="shared" si="183"/>
        <v>1302</v>
      </c>
      <c r="AC1844" s="37">
        <f t="shared" si="183"/>
        <v>175</v>
      </c>
      <c r="AD1844" s="37">
        <f t="shared" si="183"/>
        <v>514</v>
      </c>
      <c r="AE1844" s="37">
        <f t="shared" si="183"/>
        <v>10363</v>
      </c>
      <c r="AF1844" s="37">
        <f t="shared" si="183"/>
        <v>47453</v>
      </c>
      <c r="AG1844" s="37">
        <f t="shared" si="183"/>
        <v>280692</v>
      </c>
      <c r="AH1844" s="37">
        <f t="shared" si="183"/>
        <v>110190</v>
      </c>
      <c r="AI1844" s="37">
        <f t="shared" si="183"/>
        <v>0</v>
      </c>
      <c r="AJ1844" s="37">
        <f t="shared" si="183"/>
        <v>1</v>
      </c>
      <c r="AK1844" s="37">
        <f t="shared" si="183"/>
        <v>0</v>
      </c>
      <c r="AL1844" s="37">
        <f t="shared" si="183"/>
        <v>0</v>
      </c>
      <c r="AM1844" s="37">
        <f t="shared" si="183"/>
        <v>0</v>
      </c>
      <c r="AN1844" s="37">
        <f t="shared" si="183"/>
        <v>31417</v>
      </c>
      <c r="AO1844" s="37">
        <f t="shared" si="183"/>
        <v>0</v>
      </c>
      <c r="AP1844" s="37">
        <f t="shared" si="183"/>
        <v>0</v>
      </c>
      <c r="AQ1844" s="37">
        <f t="shared" si="183"/>
        <v>0</v>
      </c>
      <c r="AR1844" s="37">
        <f t="shared" si="183"/>
        <v>0</v>
      </c>
      <c r="AS1844" s="37">
        <f t="shared" si="183"/>
        <v>2</v>
      </c>
      <c r="AT1844" s="37">
        <f t="shared" si="183"/>
        <v>4</v>
      </c>
      <c r="AU1844" s="37">
        <f>AU1778+AU1781+AU1784+AU1787+AU1790+AU1793+AU1796+AU1799+AU1802+AU1805+AU1808+AU1811+AU1814+AU1817+AU1820+AU1823+AU1826+AU1829+AU1832+AU1835+AU1838+AU1841</f>
        <v>638629</v>
      </c>
      <c r="AV1844" s="37">
        <f>AV1778+AV1781+AV1784+AV1787+AV1790+AV1793+AV1796+AV1799+AV1802+AV1805+AV1808+AV1811+AV1814+AV1817+AV1820+AV1823+AV1826+AV1829+AV1832+AV1835+AV1838+AV1841</f>
        <v>498679</v>
      </c>
      <c r="AW1844" s="85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</row>
    <row r="1845" spans="1:61" ht="15.75">
      <c r="A1845" s="13" t="s">
        <v>114</v>
      </c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</row>
    <row r="1846" spans="1:61" ht="15.7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</row>
    <row r="1847" spans="1:61" ht="15.7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</row>
    <row r="1848" spans="1:61" ht="15.7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</row>
    <row r="1849" spans="1:61" ht="20.25" customHeight="1">
      <c r="A1849" s="52" t="s">
        <v>133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47" t="s">
        <v>132</v>
      </c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</row>
    <row r="1850" spans="1:61" ht="24" customHeight="1">
      <c r="A1850" s="112" t="s">
        <v>329</v>
      </c>
      <c r="B1850" s="112"/>
      <c r="C1850" s="112"/>
      <c r="D1850" s="112"/>
      <c r="E1850" s="112"/>
      <c r="F1850" s="112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82" t="s">
        <v>251</v>
      </c>
      <c r="AU1850" s="82"/>
      <c r="AV1850" s="82"/>
      <c r="AW1850" s="82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</row>
    <row r="1851" spans="1:61" ht="16.5" customHeight="1">
      <c r="A1851" s="74" t="s">
        <v>258</v>
      </c>
      <c r="B1851" s="74"/>
      <c r="C1851" s="74"/>
      <c r="D1851" s="74"/>
      <c r="E1851" s="2"/>
      <c r="F1851" s="2"/>
      <c r="G1851" s="2"/>
      <c r="H1851" s="2"/>
      <c r="I1851" s="2"/>
      <c r="J1851" s="2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J1851" s="2"/>
      <c r="AK1851" s="2"/>
      <c r="AL1851" s="2"/>
      <c r="AM1851" s="2"/>
      <c r="AN1851" s="2"/>
      <c r="AO1851" s="2"/>
      <c r="AP1851" s="2"/>
      <c r="AQ1851" s="88" t="s">
        <v>122</v>
      </c>
      <c r="AR1851" s="88"/>
      <c r="AS1851" s="88"/>
      <c r="AT1851" s="88"/>
      <c r="AU1851" s="88"/>
      <c r="AV1851" s="88"/>
      <c r="AW1851" s="88"/>
      <c r="AX1851" s="29"/>
      <c r="AY1851" s="29"/>
      <c r="AZ1851" s="1"/>
      <c r="BA1851" s="1"/>
      <c r="BB1851" s="1"/>
    </row>
    <row r="1852" spans="1:61" ht="16.5" customHeight="1">
      <c r="A1852" s="78" t="s">
        <v>111</v>
      </c>
      <c r="B1852" s="79"/>
      <c r="C1852" s="80" t="s">
        <v>85</v>
      </c>
      <c r="D1852" s="81"/>
      <c r="E1852" s="80" t="s">
        <v>16</v>
      </c>
      <c r="F1852" s="81"/>
      <c r="G1852" s="80" t="s">
        <v>18</v>
      </c>
      <c r="H1852" s="81"/>
      <c r="I1852" s="80" t="s">
        <v>19</v>
      </c>
      <c r="J1852" s="81"/>
      <c r="K1852" s="80" t="s">
        <v>20</v>
      </c>
      <c r="L1852" s="81"/>
      <c r="M1852" s="80" t="s">
        <v>21</v>
      </c>
      <c r="N1852" s="81"/>
      <c r="O1852" s="80" t="s">
        <v>86</v>
      </c>
      <c r="P1852" s="81"/>
      <c r="Q1852" s="80" t="s">
        <v>24</v>
      </c>
      <c r="R1852" s="81"/>
      <c r="S1852" s="80" t="s">
        <v>26</v>
      </c>
      <c r="T1852" s="81"/>
      <c r="U1852" s="80" t="s">
        <v>28</v>
      </c>
      <c r="V1852" s="81"/>
      <c r="W1852" s="80" t="s">
        <v>30</v>
      </c>
      <c r="X1852" s="81"/>
      <c r="Y1852" s="80" t="s">
        <v>32</v>
      </c>
      <c r="Z1852" s="81"/>
      <c r="AA1852" s="80" t="s">
        <v>34</v>
      </c>
      <c r="AB1852" s="81"/>
      <c r="AC1852" s="80" t="s">
        <v>36</v>
      </c>
      <c r="AD1852" s="81"/>
      <c r="AE1852" s="80" t="s">
        <v>38</v>
      </c>
      <c r="AF1852" s="81"/>
      <c r="AG1852" s="80" t="s">
        <v>40</v>
      </c>
      <c r="AH1852" s="81"/>
      <c r="AI1852" s="80" t="s">
        <v>41</v>
      </c>
      <c r="AJ1852" s="81"/>
      <c r="AK1852" s="80" t="s">
        <v>42</v>
      </c>
      <c r="AL1852" s="81"/>
      <c r="AM1852" s="80" t="s">
        <v>44</v>
      </c>
      <c r="AN1852" s="81"/>
      <c r="AO1852" s="80" t="s">
        <v>45</v>
      </c>
      <c r="AP1852" s="81"/>
      <c r="AQ1852" s="80" t="s">
        <v>46</v>
      </c>
      <c r="AR1852" s="81"/>
      <c r="AS1852" s="80" t="s">
        <v>47</v>
      </c>
      <c r="AT1852" s="81"/>
      <c r="AU1852" s="80" t="s">
        <v>81</v>
      </c>
      <c r="AV1852" s="81"/>
      <c r="AW1852" s="19" t="s">
        <v>125</v>
      </c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</row>
    <row r="1853" spans="1:61" ht="16.5" customHeight="1">
      <c r="A1853" s="75" t="s">
        <v>112</v>
      </c>
      <c r="B1853" s="30" t="s">
        <v>52</v>
      </c>
      <c r="C1853" s="80" t="s">
        <v>305</v>
      </c>
      <c r="D1853" s="81"/>
      <c r="E1853" s="80" t="s">
        <v>89</v>
      </c>
      <c r="F1853" s="81"/>
      <c r="G1853" s="80" t="s">
        <v>306</v>
      </c>
      <c r="H1853" s="81"/>
      <c r="I1853" s="80" t="s">
        <v>307</v>
      </c>
      <c r="J1853" s="81"/>
      <c r="K1853" s="80" t="s">
        <v>308</v>
      </c>
      <c r="L1853" s="81"/>
      <c r="M1853" s="80" t="s">
        <v>270</v>
      </c>
      <c r="N1853" s="81"/>
      <c r="O1853" s="80" t="s">
        <v>90</v>
      </c>
      <c r="P1853" s="81"/>
      <c r="Q1853" s="80" t="s">
        <v>91</v>
      </c>
      <c r="R1853" s="81"/>
      <c r="S1853" s="80" t="s">
        <v>92</v>
      </c>
      <c r="T1853" s="81"/>
      <c r="U1853" s="80" t="s">
        <v>93</v>
      </c>
      <c r="V1853" s="81"/>
      <c r="W1853" s="80" t="s">
        <v>94</v>
      </c>
      <c r="X1853" s="81"/>
      <c r="Y1853" s="80" t="s">
        <v>95</v>
      </c>
      <c r="Z1853" s="81"/>
      <c r="AA1853" s="80" t="s">
        <v>96</v>
      </c>
      <c r="AB1853" s="81"/>
      <c r="AC1853" s="80" t="s">
        <v>97</v>
      </c>
      <c r="AD1853" s="81"/>
      <c r="AE1853" s="80" t="s">
        <v>98</v>
      </c>
      <c r="AF1853" s="81"/>
      <c r="AG1853" s="80" t="s">
        <v>309</v>
      </c>
      <c r="AH1853" s="81"/>
      <c r="AI1853" s="80" t="s">
        <v>310</v>
      </c>
      <c r="AJ1853" s="81"/>
      <c r="AK1853" s="80" t="s">
        <v>99</v>
      </c>
      <c r="AL1853" s="81"/>
      <c r="AM1853" s="80" t="s">
        <v>311</v>
      </c>
      <c r="AN1853" s="81"/>
      <c r="AO1853" s="80" t="s">
        <v>100</v>
      </c>
      <c r="AP1853" s="81"/>
      <c r="AQ1853" s="80" t="s">
        <v>275</v>
      </c>
      <c r="AR1853" s="81"/>
      <c r="AS1853" s="80" t="s">
        <v>101</v>
      </c>
      <c r="AT1853" s="81"/>
      <c r="AU1853" s="80" t="s">
        <v>102</v>
      </c>
      <c r="AV1853" s="81"/>
      <c r="AW1853" s="86" t="s">
        <v>2</v>
      </c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</row>
    <row r="1854" spans="1:61" ht="15.75">
      <c r="A1854" s="77"/>
      <c r="B1854" s="30" t="s">
        <v>65</v>
      </c>
      <c r="C1854" s="35" t="s">
        <v>123</v>
      </c>
      <c r="D1854" s="46" t="s">
        <v>124</v>
      </c>
      <c r="E1854" s="35" t="s">
        <v>123</v>
      </c>
      <c r="F1854" s="46" t="s">
        <v>124</v>
      </c>
      <c r="G1854" s="35" t="s">
        <v>123</v>
      </c>
      <c r="H1854" s="46" t="s">
        <v>124</v>
      </c>
      <c r="I1854" s="35" t="s">
        <v>123</v>
      </c>
      <c r="J1854" s="46" t="s">
        <v>124</v>
      </c>
      <c r="K1854" s="35" t="s">
        <v>123</v>
      </c>
      <c r="L1854" s="46" t="s">
        <v>124</v>
      </c>
      <c r="M1854" s="35" t="s">
        <v>123</v>
      </c>
      <c r="N1854" s="46" t="s">
        <v>124</v>
      </c>
      <c r="O1854" s="35" t="s">
        <v>123</v>
      </c>
      <c r="P1854" s="46" t="s">
        <v>124</v>
      </c>
      <c r="Q1854" s="35" t="s">
        <v>123</v>
      </c>
      <c r="R1854" s="46" t="s">
        <v>124</v>
      </c>
      <c r="S1854" s="35" t="s">
        <v>123</v>
      </c>
      <c r="T1854" s="46" t="s">
        <v>124</v>
      </c>
      <c r="U1854" s="35" t="s">
        <v>123</v>
      </c>
      <c r="V1854" s="46" t="s">
        <v>124</v>
      </c>
      <c r="W1854" s="35" t="s">
        <v>123</v>
      </c>
      <c r="X1854" s="46" t="s">
        <v>124</v>
      </c>
      <c r="Y1854" s="35" t="s">
        <v>123</v>
      </c>
      <c r="Z1854" s="46" t="s">
        <v>124</v>
      </c>
      <c r="AA1854" s="35" t="s">
        <v>123</v>
      </c>
      <c r="AB1854" s="46" t="s">
        <v>124</v>
      </c>
      <c r="AC1854" s="35" t="s">
        <v>123</v>
      </c>
      <c r="AD1854" s="46" t="s">
        <v>124</v>
      </c>
      <c r="AE1854" s="35" t="s">
        <v>123</v>
      </c>
      <c r="AF1854" s="46" t="s">
        <v>124</v>
      </c>
      <c r="AG1854" s="35" t="s">
        <v>123</v>
      </c>
      <c r="AH1854" s="46" t="s">
        <v>124</v>
      </c>
      <c r="AI1854" s="35" t="s">
        <v>123</v>
      </c>
      <c r="AJ1854" s="46" t="s">
        <v>124</v>
      </c>
      <c r="AK1854" s="35" t="s">
        <v>123</v>
      </c>
      <c r="AL1854" s="46" t="s">
        <v>124</v>
      </c>
      <c r="AM1854" s="35" t="s">
        <v>123</v>
      </c>
      <c r="AN1854" s="46" t="s">
        <v>124</v>
      </c>
      <c r="AO1854" s="35" t="s">
        <v>123</v>
      </c>
      <c r="AP1854" s="46" t="s">
        <v>124</v>
      </c>
      <c r="AQ1854" s="35" t="s">
        <v>123</v>
      </c>
      <c r="AR1854" s="46" t="s">
        <v>124</v>
      </c>
      <c r="AS1854" s="35" t="s">
        <v>123</v>
      </c>
      <c r="AT1854" s="46" t="s">
        <v>124</v>
      </c>
      <c r="AU1854" s="35" t="s">
        <v>123</v>
      </c>
      <c r="AV1854" s="31" t="s">
        <v>124</v>
      </c>
      <c r="AW1854" s="87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</row>
    <row r="1855" spans="1:61" ht="15.75">
      <c r="A1855" s="75" t="s">
        <v>15</v>
      </c>
      <c r="B1855" s="8">
        <v>2018</v>
      </c>
      <c r="C1855" s="37">
        <v>0</v>
      </c>
      <c r="D1855" s="37">
        <v>0</v>
      </c>
      <c r="E1855" s="37">
        <v>645</v>
      </c>
      <c r="F1855" s="37">
        <v>3274</v>
      </c>
      <c r="G1855" s="37">
        <v>360</v>
      </c>
      <c r="H1855" s="37">
        <v>1867</v>
      </c>
      <c r="I1855" s="37">
        <v>36.9</v>
      </c>
      <c r="J1855" s="37">
        <v>145</v>
      </c>
      <c r="K1855" s="37">
        <v>0</v>
      </c>
      <c r="L1855" s="37">
        <v>0</v>
      </c>
      <c r="M1855" s="37">
        <v>0</v>
      </c>
      <c r="N1855" s="37">
        <v>0</v>
      </c>
      <c r="O1855" s="37">
        <v>0</v>
      </c>
      <c r="P1855" s="37">
        <v>0</v>
      </c>
      <c r="Q1855" s="37">
        <v>2312</v>
      </c>
      <c r="R1855" s="37">
        <v>10083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  <c r="X1855" s="37">
        <v>0</v>
      </c>
      <c r="Y1855" s="37">
        <v>4889</v>
      </c>
      <c r="Z1855" s="37">
        <v>9218</v>
      </c>
      <c r="AA1855" s="37">
        <v>555</v>
      </c>
      <c r="AB1855" s="37">
        <v>1822</v>
      </c>
      <c r="AC1855" s="37">
        <v>0</v>
      </c>
      <c r="AD1855" s="37">
        <v>0</v>
      </c>
      <c r="AE1855" s="37">
        <v>907</v>
      </c>
      <c r="AF1855" s="37">
        <v>4763</v>
      </c>
      <c r="AG1855" s="37">
        <v>408</v>
      </c>
      <c r="AH1855" s="37">
        <v>2154</v>
      </c>
      <c r="AI1855" s="37">
        <v>531</v>
      </c>
      <c r="AJ1855" s="37">
        <v>2242</v>
      </c>
      <c r="AK1855" s="37">
        <v>13</v>
      </c>
      <c r="AL1855" s="37">
        <v>60</v>
      </c>
      <c r="AM1855" s="37">
        <v>0</v>
      </c>
      <c r="AN1855" s="37">
        <v>0</v>
      </c>
      <c r="AO1855" s="37">
        <v>0</v>
      </c>
      <c r="AP1855" s="37">
        <v>0</v>
      </c>
      <c r="AQ1855" s="37">
        <v>0</v>
      </c>
      <c r="AR1855" s="37">
        <v>0</v>
      </c>
      <c r="AS1855" s="37">
        <v>0</v>
      </c>
      <c r="AT1855" s="37">
        <v>0</v>
      </c>
      <c r="AU1855" s="37">
        <f>SUM(C1855,E1855,G1855,I1855,K1855,M1855,O1855,Q1855,S1855,U1855,W1855,Y1855,AA1855,AC1855,AE1855,AG1855,AI1855,AK1855,AM1855,AO1855,AQ1855,AS1855)</f>
        <v>10656.9</v>
      </c>
      <c r="AV1855" s="37">
        <f>SUM(D1855,F1855,H1855,J1855,L1855,N1855,P1855,R1855,T1855,V1855,X1855,Z1855,AB1855,AD1855,AF1855,AH1855,AJ1855,AL1855,AN1855,AP1855,AR1855,AT1855)</f>
        <v>35628</v>
      </c>
      <c r="AW1855" s="83" t="s">
        <v>266</v>
      </c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</row>
    <row r="1856" spans="1:61" ht="15.75">
      <c r="A1856" s="76"/>
      <c r="B1856" s="8">
        <v>2019</v>
      </c>
      <c r="C1856" s="37">
        <v>0</v>
      </c>
      <c r="D1856" s="37">
        <v>0</v>
      </c>
      <c r="E1856" s="37">
        <v>1018</v>
      </c>
      <c r="F1856" s="37">
        <v>4286</v>
      </c>
      <c r="G1856" s="37">
        <v>391</v>
      </c>
      <c r="H1856" s="37">
        <v>1738</v>
      </c>
      <c r="I1856" s="37">
        <v>0</v>
      </c>
      <c r="J1856" s="37">
        <v>0</v>
      </c>
      <c r="K1856" s="37">
        <v>0</v>
      </c>
      <c r="L1856" s="37">
        <v>0</v>
      </c>
      <c r="M1856" s="37">
        <v>0</v>
      </c>
      <c r="N1856" s="37">
        <v>0</v>
      </c>
      <c r="O1856" s="37">
        <v>0</v>
      </c>
      <c r="P1856" s="37">
        <v>0</v>
      </c>
      <c r="Q1856" s="37">
        <v>2683</v>
      </c>
      <c r="R1856" s="37">
        <v>10743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4875</v>
      </c>
      <c r="Z1856" s="37">
        <v>8577</v>
      </c>
      <c r="AA1856" s="37">
        <v>654</v>
      </c>
      <c r="AB1856" s="37">
        <v>1792</v>
      </c>
      <c r="AC1856" s="37">
        <v>61</v>
      </c>
      <c r="AD1856" s="37">
        <v>1154</v>
      </c>
      <c r="AE1856" s="37">
        <v>581</v>
      </c>
      <c r="AF1856" s="37">
        <v>2935</v>
      </c>
      <c r="AG1856" s="37">
        <v>318</v>
      </c>
      <c r="AH1856" s="37">
        <v>1646</v>
      </c>
      <c r="AI1856" s="37">
        <v>648</v>
      </c>
      <c r="AJ1856" s="37">
        <v>2910</v>
      </c>
      <c r="AK1856" s="37">
        <v>22</v>
      </c>
      <c r="AL1856" s="37">
        <v>137</v>
      </c>
      <c r="AM1856" s="37">
        <v>0</v>
      </c>
      <c r="AN1856" s="37">
        <v>0</v>
      </c>
      <c r="AO1856" s="37">
        <v>0</v>
      </c>
      <c r="AP1856" s="37">
        <v>0</v>
      </c>
      <c r="AQ1856" s="37">
        <v>0</v>
      </c>
      <c r="AR1856" s="37">
        <v>0</v>
      </c>
      <c r="AS1856" s="37">
        <v>0</v>
      </c>
      <c r="AT1856" s="37">
        <v>0</v>
      </c>
      <c r="AU1856" s="37">
        <f t="shared" ref="AU1856:AV1919" si="184">SUM(C1856,E1856,G1856,I1856,K1856,M1856,O1856,Q1856,S1856,U1856,W1856,Y1856,AA1856,AC1856,AE1856,AG1856,AI1856,AK1856,AM1856,AO1856,AQ1856,AS1856)</f>
        <v>11251</v>
      </c>
      <c r="AV1856" s="37">
        <f t="shared" si="184"/>
        <v>35918</v>
      </c>
      <c r="AW1856" s="84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</row>
    <row r="1857" spans="1:61" ht="15.75">
      <c r="A1857" s="77"/>
      <c r="B1857" s="8">
        <v>2020</v>
      </c>
      <c r="C1857" s="37">
        <v>0</v>
      </c>
      <c r="D1857" s="37">
        <v>0</v>
      </c>
      <c r="E1857" s="37">
        <v>268</v>
      </c>
      <c r="F1857" s="37">
        <v>945</v>
      </c>
      <c r="G1857" s="37">
        <v>211</v>
      </c>
      <c r="H1857" s="37">
        <v>827</v>
      </c>
      <c r="I1857" s="37">
        <v>0</v>
      </c>
      <c r="J1857" s="37">
        <v>0</v>
      </c>
      <c r="K1857" s="37">
        <v>0</v>
      </c>
      <c r="L1857" s="37">
        <v>0</v>
      </c>
      <c r="M1857" s="37">
        <v>0</v>
      </c>
      <c r="N1857" s="37">
        <v>0</v>
      </c>
      <c r="O1857" s="37">
        <v>0</v>
      </c>
      <c r="P1857" s="37">
        <v>0</v>
      </c>
      <c r="Q1857" s="37">
        <v>2157</v>
      </c>
      <c r="R1857" s="37">
        <v>6786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  <c r="X1857" s="37">
        <v>0</v>
      </c>
      <c r="Y1857" s="37">
        <v>5952</v>
      </c>
      <c r="Z1857" s="37">
        <v>12151</v>
      </c>
      <c r="AA1857" s="37">
        <v>28</v>
      </c>
      <c r="AB1857" s="37">
        <v>139</v>
      </c>
      <c r="AC1857" s="37">
        <v>4</v>
      </c>
      <c r="AD1857" s="37">
        <v>18</v>
      </c>
      <c r="AE1857" s="37">
        <v>234</v>
      </c>
      <c r="AF1857" s="37">
        <v>942</v>
      </c>
      <c r="AG1857" s="37">
        <v>37</v>
      </c>
      <c r="AH1857" s="37">
        <v>204</v>
      </c>
      <c r="AI1857" s="37">
        <v>6</v>
      </c>
      <c r="AJ1857" s="37">
        <v>22</v>
      </c>
      <c r="AK1857" s="37">
        <v>3</v>
      </c>
      <c r="AL1857" s="37">
        <v>48</v>
      </c>
      <c r="AM1857" s="37">
        <v>29</v>
      </c>
      <c r="AN1857" s="37">
        <v>446</v>
      </c>
      <c r="AO1857" s="37">
        <v>0</v>
      </c>
      <c r="AP1857" s="37">
        <v>0</v>
      </c>
      <c r="AQ1857" s="37">
        <v>0</v>
      </c>
      <c r="AR1857" s="37">
        <v>0</v>
      </c>
      <c r="AS1857" s="37">
        <v>69</v>
      </c>
      <c r="AT1857" s="37">
        <v>131</v>
      </c>
      <c r="AU1857" s="37">
        <f t="shared" si="184"/>
        <v>8998</v>
      </c>
      <c r="AV1857" s="37">
        <f t="shared" si="184"/>
        <v>22659</v>
      </c>
      <c r="AW1857" s="85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</row>
    <row r="1858" spans="1:61" ht="15.75">
      <c r="A1858" s="75" t="s">
        <v>16</v>
      </c>
      <c r="B1858" s="8">
        <v>2018</v>
      </c>
      <c r="C1858" s="37">
        <v>960</v>
      </c>
      <c r="D1858" s="37">
        <v>2555</v>
      </c>
      <c r="E1858" s="37">
        <v>0</v>
      </c>
      <c r="F1858" s="37">
        <v>0</v>
      </c>
      <c r="G1858" s="37">
        <v>690</v>
      </c>
      <c r="H1858" s="37">
        <v>2397</v>
      </c>
      <c r="I1858" s="37">
        <v>12</v>
      </c>
      <c r="J1858" s="37">
        <v>33</v>
      </c>
      <c r="K1858" s="37">
        <v>0</v>
      </c>
      <c r="L1858" s="37">
        <v>0</v>
      </c>
      <c r="M1858" s="37">
        <v>0</v>
      </c>
      <c r="N1858" s="37">
        <v>0</v>
      </c>
      <c r="O1858" s="37">
        <v>64</v>
      </c>
      <c r="P1858" s="37">
        <v>343</v>
      </c>
      <c r="Q1858" s="37">
        <v>11524</v>
      </c>
      <c r="R1858" s="37">
        <v>28669</v>
      </c>
      <c r="S1858" s="37">
        <v>46</v>
      </c>
      <c r="T1858" s="37">
        <v>205</v>
      </c>
      <c r="U1858" s="37">
        <v>0</v>
      </c>
      <c r="V1858" s="37">
        <v>0</v>
      </c>
      <c r="W1858" s="37">
        <v>1835</v>
      </c>
      <c r="X1858" s="37">
        <v>4199</v>
      </c>
      <c r="Y1858" s="37">
        <v>3983</v>
      </c>
      <c r="Z1858" s="37">
        <v>6377</v>
      </c>
      <c r="AA1858" s="37">
        <v>10451</v>
      </c>
      <c r="AB1858" s="37">
        <v>30017</v>
      </c>
      <c r="AC1858" s="37">
        <v>0</v>
      </c>
      <c r="AD1858" s="37">
        <v>0</v>
      </c>
      <c r="AE1858" s="37">
        <v>0</v>
      </c>
      <c r="AF1858" s="37">
        <v>0</v>
      </c>
      <c r="AG1858" s="37">
        <v>5087</v>
      </c>
      <c r="AH1858" s="37">
        <v>17782</v>
      </c>
      <c r="AI1858" s="37">
        <v>662</v>
      </c>
      <c r="AJ1858" s="37">
        <v>2099</v>
      </c>
      <c r="AK1858" s="37">
        <v>4</v>
      </c>
      <c r="AL1858" s="37">
        <v>12</v>
      </c>
      <c r="AM1858" s="37">
        <v>0</v>
      </c>
      <c r="AN1858" s="37">
        <v>2</v>
      </c>
      <c r="AO1858" s="37">
        <v>0</v>
      </c>
      <c r="AP1858" s="37">
        <v>3</v>
      </c>
      <c r="AQ1858" s="37">
        <v>0</v>
      </c>
      <c r="AR1858" s="37">
        <v>0</v>
      </c>
      <c r="AS1858" s="37">
        <v>4304</v>
      </c>
      <c r="AT1858" s="37">
        <v>6856</v>
      </c>
      <c r="AU1858" s="37">
        <v>12494</v>
      </c>
      <c r="AV1858" s="37">
        <v>29671</v>
      </c>
      <c r="AW1858" s="83" t="s">
        <v>17</v>
      </c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</row>
    <row r="1859" spans="1:61" ht="15.75">
      <c r="A1859" s="76"/>
      <c r="B1859" s="8">
        <v>2019</v>
      </c>
      <c r="C1859" s="37">
        <v>468</v>
      </c>
      <c r="D1859" s="37">
        <v>1058</v>
      </c>
      <c r="E1859" s="37">
        <v>0</v>
      </c>
      <c r="F1859" s="37">
        <v>0</v>
      </c>
      <c r="G1859" s="37">
        <v>1309</v>
      </c>
      <c r="H1859" s="37">
        <v>4205</v>
      </c>
      <c r="I1859" s="37">
        <v>0</v>
      </c>
      <c r="J1859" s="37">
        <v>0</v>
      </c>
      <c r="K1859" s="37">
        <v>0</v>
      </c>
      <c r="L1859" s="37">
        <v>0</v>
      </c>
      <c r="M1859" s="37">
        <v>0</v>
      </c>
      <c r="N1859" s="37">
        <v>0</v>
      </c>
      <c r="O1859" s="37">
        <v>241</v>
      </c>
      <c r="P1859" s="37">
        <v>933</v>
      </c>
      <c r="Q1859" s="37">
        <v>25605</v>
      </c>
      <c r="R1859" s="37">
        <v>66328</v>
      </c>
      <c r="S1859" s="37">
        <v>3</v>
      </c>
      <c r="T1859" s="37">
        <v>23</v>
      </c>
      <c r="U1859" s="37">
        <v>0</v>
      </c>
      <c r="V1859" s="37">
        <v>0</v>
      </c>
      <c r="W1859" s="37">
        <v>2045</v>
      </c>
      <c r="X1859" s="37">
        <v>4287</v>
      </c>
      <c r="Y1859" s="37">
        <v>4380</v>
      </c>
      <c r="Z1859" s="37">
        <v>9610</v>
      </c>
      <c r="AA1859" s="37">
        <v>7921</v>
      </c>
      <c r="AB1859" s="37">
        <v>22321</v>
      </c>
      <c r="AC1859" s="37">
        <v>0</v>
      </c>
      <c r="AD1859" s="37">
        <v>0</v>
      </c>
      <c r="AE1859" s="37">
        <v>0</v>
      </c>
      <c r="AF1859" s="37">
        <v>0</v>
      </c>
      <c r="AG1859" s="37">
        <v>13410</v>
      </c>
      <c r="AH1859" s="37">
        <v>46759</v>
      </c>
      <c r="AI1859" s="37">
        <v>855</v>
      </c>
      <c r="AJ1859" s="37">
        <v>2793</v>
      </c>
      <c r="AK1859" s="37">
        <v>0</v>
      </c>
      <c r="AL1859" s="37">
        <v>0</v>
      </c>
      <c r="AM1859" s="37">
        <v>29</v>
      </c>
      <c r="AN1859" s="37">
        <v>81</v>
      </c>
      <c r="AO1859" s="37">
        <v>0</v>
      </c>
      <c r="AP1859" s="37">
        <v>1</v>
      </c>
      <c r="AQ1859" s="37">
        <v>0</v>
      </c>
      <c r="AR1859" s="37">
        <v>0</v>
      </c>
      <c r="AS1859" s="37">
        <v>14486</v>
      </c>
      <c r="AT1859" s="37">
        <v>24297</v>
      </c>
      <c r="AU1859" s="37">
        <v>39622</v>
      </c>
      <c r="AV1859" s="37">
        <v>101549</v>
      </c>
      <c r="AW1859" s="84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</row>
    <row r="1860" spans="1:61" ht="15.75">
      <c r="A1860" s="77"/>
      <c r="B1860" s="8">
        <v>2020</v>
      </c>
      <c r="C1860" s="37">
        <v>108</v>
      </c>
      <c r="D1860" s="37">
        <v>182</v>
      </c>
      <c r="E1860" s="37">
        <v>0</v>
      </c>
      <c r="F1860" s="37">
        <v>0</v>
      </c>
      <c r="G1860" s="37">
        <v>978</v>
      </c>
      <c r="H1860" s="37">
        <v>3558</v>
      </c>
      <c r="I1860" s="37">
        <v>0</v>
      </c>
      <c r="J1860" s="37">
        <v>0</v>
      </c>
      <c r="K1860" s="37">
        <v>0</v>
      </c>
      <c r="L1860" s="37">
        <v>0</v>
      </c>
      <c r="M1860" s="37">
        <v>0</v>
      </c>
      <c r="N1860" s="37">
        <v>0</v>
      </c>
      <c r="O1860" s="37">
        <v>308</v>
      </c>
      <c r="P1860" s="37">
        <v>1273</v>
      </c>
      <c r="Q1860" s="37">
        <v>13681</v>
      </c>
      <c r="R1860" s="37">
        <v>46378</v>
      </c>
      <c r="S1860" s="37">
        <v>28</v>
      </c>
      <c r="T1860" s="37">
        <v>116</v>
      </c>
      <c r="U1860" s="37">
        <v>0</v>
      </c>
      <c r="V1860" s="37">
        <v>0</v>
      </c>
      <c r="W1860" s="37">
        <v>1646</v>
      </c>
      <c r="X1860" s="37">
        <v>3108</v>
      </c>
      <c r="Y1860" s="37">
        <v>2941</v>
      </c>
      <c r="Z1860" s="37">
        <v>5264</v>
      </c>
      <c r="AA1860" s="37">
        <v>8990</v>
      </c>
      <c r="AB1860" s="37">
        <v>21124</v>
      </c>
      <c r="AC1860" s="37">
        <v>0</v>
      </c>
      <c r="AD1860" s="37">
        <v>0</v>
      </c>
      <c r="AE1860" s="37">
        <v>0</v>
      </c>
      <c r="AF1860" s="37">
        <v>0</v>
      </c>
      <c r="AG1860" s="37">
        <v>10674</v>
      </c>
      <c r="AH1860" s="37">
        <v>36759</v>
      </c>
      <c r="AI1860" s="37">
        <v>161</v>
      </c>
      <c r="AJ1860" s="37">
        <v>580</v>
      </c>
      <c r="AK1860" s="37">
        <v>0</v>
      </c>
      <c r="AL1860" s="37">
        <v>0</v>
      </c>
      <c r="AM1860" s="37">
        <v>0</v>
      </c>
      <c r="AN1860" s="37">
        <v>0</v>
      </c>
      <c r="AO1860" s="37">
        <v>0</v>
      </c>
      <c r="AP1860" s="37">
        <v>0</v>
      </c>
      <c r="AQ1860" s="37">
        <v>1</v>
      </c>
      <c r="AR1860" s="37">
        <v>1</v>
      </c>
      <c r="AS1860" s="37">
        <v>22379</v>
      </c>
      <c r="AT1860" s="37">
        <v>34817</v>
      </c>
      <c r="AU1860" s="37">
        <f t="shared" si="184"/>
        <v>61895</v>
      </c>
      <c r="AV1860" s="37">
        <f t="shared" si="184"/>
        <v>153160</v>
      </c>
      <c r="AW1860" s="85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</row>
    <row r="1861" spans="1:61" ht="15.75">
      <c r="A1861" s="75" t="s">
        <v>18</v>
      </c>
      <c r="B1861" s="8">
        <v>2018</v>
      </c>
      <c r="C1861" s="37">
        <v>0</v>
      </c>
      <c r="D1861" s="37">
        <v>0</v>
      </c>
      <c r="E1861" s="37">
        <v>28</v>
      </c>
      <c r="F1861" s="37">
        <v>236</v>
      </c>
      <c r="G1861" s="37">
        <v>0</v>
      </c>
      <c r="H1861" s="37">
        <v>0</v>
      </c>
      <c r="I1861" s="37">
        <v>0</v>
      </c>
      <c r="J1861" s="37">
        <v>0</v>
      </c>
      <c r="K1861" s="37">
        <v>0</v>
      </c>
      <c r="L1861" s="37">
        <v>0</v>
      </c>
      <c r="M1861" s="37">
        <v>0</v>
      </c>
      <c r="N1861" s="37">
        <v>0</v>
      </c>
      <c r="O1861" s="37">
        <v>0</v>
      </c>
      <c r="P1861" s="37">
        <v>0</v>
      </c>
      <c r="Q1861" s="37">
        <v>324</v>
      </c>
      <c r="R1861" s="37">
        <v>990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1</v>
      </c>
      <c r="Z1861" s="37">
        <v>2</v>
      </c>
      <c r="AA1861" s="37">
        <v>10</v>
      </c>
      <c r="AB1861" s="37">
        <v>27</v>
      </c>
      <c r="AC1861" s="37">
        <v>0</v>
      </c>
      <c r="AD1861" s="37">
        <v>0</v>
      </c>
      <c r="AE1861" s="37">
        <v>0</v>
      </c>
      <c r="AF1861" s="37">
        <v>0</v>
      </c>
      <c r="AG1861" s="37">
        <v>96</v>
      </c>
      <c r="AH1861" s="37">
        <v>1003</v>
      </c>
      <c r="AI1861" s="37">
        <v>0</v>
      </c>
      <c r="AJ1861" s="37">
        <v>0</v>
      </c>
      <c r="AK1861" s="37">
        <v>0</v>
      </c>
      <c r="AL1861" s="37">
        <v>0</v>
      </c>
      <c r="AM1861" s="37">
        <v>0</v>
      </c>
      <c r="AN1861" s="37">
        <v>0</v>
      </c>
      <c r="AO1861" s="37">
        <v>0</v>
      </c>
      <c r="AP1861" s="37">
        <v>0</v>
      </c>
      <c r="AQ1861" s="37">
        <v>0</v>
      </c>
      <c r="AR1861" s="37">
        <v>0</v>
      </c>
      <c r="AS1861" s="37">
        <v>0</v>
      </c>
      <c r="AT1861" s="37">
        <v>0</v>
      </c>
      <c r="AU1861" s="37">
        <f t="shared" si="184"/>
        <v>459</v>
      </c>
      <c r="AV1861" s="37">
        <f t="shared" si="184"/>
        <v>2258</v>
      </c>
      <c r="AW1861" s="83" t="s">
        <v>267</v>
      </c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</row>
    <row r="1862" spans="1:61" ht="15.75">
      <c r="A1862" s="76"/>
      <c r="B1862" s="8">
        <v>2019</v>
      </c>
      <c r="C1862" s="37">
        <v>0</v>
      </c>
      <c r="D1862" s="37">
        <v>0</v>
      </c>
      <c r="E1862" s="37">
        <v>2</v>
      </c>
      <c r="F1862" s="37">
        <v>24</v>
      </c>
      <c r="G1862" s="37">
        <v>0</v>
      </c>
      <c r="H1862" s="37"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0</v>
      </c>
      <c r="P1862" s="37">
        <v>0</v>
      </c>
      <c r="Q1862" s="37">
        <v>178</v>
      </c>
      <c r="R1862" s="37">
        <v>573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  <c r="AA1862" s="37">
        <v>42</v>
      </c>
      <c r="AB1862" s="37">
        <v>110</v>
      </c>
      <c r="AC1862" s="37">
        <v>0</v>
      </c>
      <c r="AD1862" s="37">
        <v>0</v>
      </c>
      <c r="AE1862" s="37">
        <v>0</v>
      </c>
      <c r="AF1862" s="37">
        <v>0</v>
      </c>
      <c r="AG1862" s="37">
        <v>58</v>
      </c>
      <c r="AH1862" s="37">
        <v>313</v>
      </c>
      <c r="AI1862" s="37">
        <v>0</v>
      </c>
      <c r="AJ1862" s="37">
        <v>0</v>
      </c>
      <c r="AK1862" s="37">
        <v>0</v>
      </c>
      <c r="AL1862" s="37">
        <v>0</v>
      </c>
      <c r="AM1862" s="37">
        <v>0</v>
      </c>
      <c r="AN1862" s="37">
        <v>0</v>
      </c>
      <c r="AO1862" s="37">
        <v>0</v>
      </c>
      <c r="AP1862" s="37">
        <v>0</v>
      </c>
      <c r="AQ1862" s="37">
        <v>0</v>
      </c>
      <c r="AR1862" s="37">
        <v>0</v>
      </c>
      <c r="AS1862" s="37">
        <v>0</v>
      </c>
      <c r="AT1862" s="37">
        <v>0</v>
      </c>
      <c r="AU1862" s="37">
        <f t="shared" si="184"/>
        <v>280</v>
      </c>
      <c r="AV1862" s="37">
        <f t="shared" si="184"/>
        <v>1020</v>
      </c>
      <c r="AW1862" s="84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</row>
    <row r="1863" spans="1:61" ht="15.75">
      <c r="A1863" s="77"/>
      <c r="B1863" s="8">
        <v>2020</v>
      </c>
      <c r="C1863" s="37">
        <v>0</v>
      </c>
      <c r="D1863" s="37">
        <v>0</v>
      </c>
      <c r="E1863" s="37">
        <v>29</v>
      </c>
      <c r="F1863" s="37">
        <v>78</v>
      </c>
      <c r="G1863" s="37">
        <v>0</v>
      </c>
      <c r="H1863" s="37">
        <v>0</v>
      </c>
      <c r="I1863" s="37">
        <v>0</v>
      </c>
      <c r="J1863" s="37">
        <v>0</v>
      </c>
      <c r="K1863" s="37">
        <v>0</v>
      </c>
      <c r="L1863" s="37">
        <v>0</v>
      </c>
      <c r="M1863" s="37">
        <v>0</v>
      </c>
      <c r="N1863" s="37">
        <v>0</v>
      </c>
      <c r="O1863" s="37">
        <v>0</v>
      </c>
      <c r="P1863" s="37">
        <v>0</v>
      </c>
      <c r="Q1863" s="37">
        <v>242</v>
      </c>
      <c r="R1863" s="37">
        <v>1318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45</v>
      </c>
      <c r="AB1863" s="37">
        <v>108</v>
      </c>
      <c r="AC1863" s="37">
        <v>0</v>
      </c>
      <c r="AD1863" s="37">
        <v>0</v>
      </c>
      <c r="AE1863" s="37">
        <v>0</v>
      </c>
      <c r="AF1863" s="37">
        <v>0</v>
      </c>
      <c r="AG1863" s="37">
        <v>201</v>
      </c>
      <c r="AH1863" s="37">
        <v>757</v>
      </c>
      <c r="AI1863" s="37">
        <v>0</v>
      </c>
      <c r="AJ1863" s="37">
        <v>0</v>
      </c>
      <c r="AK1863" s="37">
        <v>0</v>
      </c>
      <c r="AL1863" s="37">
        <v>0</v>
      </c>
      <c r="AM1863" s="37">
        <v>0</v>
      </c>
      <c r="AN1863" s="37">
        <v>0</v>
      </c>
      <c r="AO1863" s="37">
        <v>0</v>
      </c>
      <c r="AP1863" s="37">
        <v>0</v>
      </c>
      <c r="AQ1863" s="37">
        <v>0</v>
      </c>
      <c r="AR1863" s="37">
        <v>0</v>
      </c>
      <c r="AS1863" s="37">
        <v>0</v>
      </c>
      <c r="AT1863" s="37">
        <v>0</v>
      </c>
      <c r="AU1863" s="37">
        <f t="shared" si="184"/>
        <v>517</v>
      </c>
      <c r="AV1863" s="37">
        <f t="shared" si="184"/>
        <v>2261</v>
      </c>
      <c r="AW1863" s="85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</row>
    <row r="1864" spans="1:61" ht="15.75">
      <c r="A1864" s="75" t="s">
        <v>19</v>
      </c>
      <c r="B1864" s="8">
        <v>2018</v>
      </c>
      <c r="C1864" s="37">
        <v>0</v>
      </c>
      <c r="D1864" s="37">
        <v>0</v>
      </c>
      <c r="E1864" s="37">
        <v>166</v>
      </c>
      <c r="F1864" s="37">
        <v>68</v>
      </c>
      <c r="G1864" s="37">
        <v>0</v>
      </c>
      <c r="H1864" s="37"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0</v>
      </c>
      <c r="P1864" s="37">
        <v>0</v>
      </c>
      <c r="Q1864" s="37">
        <v>0</v>
      </c>
      <c r="R1864" s="37">
        <v>0</v>
      </c>
      <c r="S1864" s="37">
        <v>0</v>
      </c>
      <c r="T1864" s="37">
        <v>0</v>
      </c>
      <c r="U1864" s="37">
        <v>0</v>
      </c>
      <c r="V1864" s="37">
        <v>0</v>
      </c>
      <c r="W1864" s="37">
        <v>0</v>
      </c>
      <c r="X1864" s="37">
        <v>0</v>
      </c>
      <c r="Y1864" s="37">
        <v>0</v>
      </c>
      <c r="Z1864" s="37">
        <v>0</v>
      </c>
      <c r="AA1864" s="37">
        <v>0</v>
      </c>
      <c r="AB1864" s="37">
        <v>0</v>
      </c>
      <c r="AC1864" s="37">
        <v>0</v>
      </c>
      <c r="AD1864" s="37">
        <v>0</v>
      </c>
      <c r="AE1864" s="37">
        <v>80</v>
      </c>
      <c r="AF1864" s="37">
        <v>390</v>
      </c>
      <c r="AG1864" s="37">
        <v>0</v>
      </c>
      <c r="AH1864" s="37">
        <v>0</v>
      </c>
      <c r="AI1864" s="37">
        <v>0</v>
      </c>
      <c r="AJ1864" s="37">
        <v>0</v>
      </c>
      <c r="AK1864" s="37">
        <v>966</v>
      </c>
      <c r="AL1864" s="37">
        <v>1741</v>
      </c>
      <c r="AM1864" s="37">
        <v>0</v>
      </c>
      <c r="AN1864" s="37">
        <v>0</v>
      </c>
      <c r="AO1864" s="37">
        <v>0</v>
      </c>
      <c r="AP1864" s="37">
        <v>0</v>
      </c>
      <c r="AQ1864" s="37">
        <v>4</v>
      </c>
      <c r="AR1864" s="37">
        <v>8</v>
      </c>
      <c r="AS1864" s="37">
        <v>0</v>
      </c>
      <c r="AT1864" s="37">
        <v>0</v>
      </c>
      <c r="AU1864" s="37">
        <f t="shared" si="184"/>
        <v>1216</v>
      </c>
      <c r="AV1864" s="37">
        <f t="shared" si="184"/>
        <v>2207</v>
      </c>
      <c r="AW1864" s="83" t="s">
        <v>268</v>
      </c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</row>
    <row r="1865" spans="1:61" ht="15.75">
      <c r="A1865" s="76"/>
      <c r="B1865" s="8">
        <v>2019</v>
      </c>
      <c r="C1865" s="37">
        <v>0</v>
      </c>
      <c r="D1865" s="37">
        <v>0</v>
      </c>
      <c r="E1865" s="37">
        <v>0</v>
      </c>
      <c r="F1865" s="37">
        <v>0</v>
      </c>
      <c r="G1865" s="37">
        <v>0</v>
      </c>
      <c r="H1865" s="37">
        <v>0</v>
      </c>
      <c r="I1865" s="37">
        <v>0</v>
      </c>
      <c r="J1865" s="37">
        <v>0</v>
      </c>
      <c r="K1865" s="37">
        <v>0</v>
      </c>
      <c r="L1865" s="37">
        <v>0</v>
      </c>
      <c r="M1865" s="37">
        <v>0</v>
      </c>
      <c r="N1865" s="37">
        <v>0</v>
      </c>
      <c r="O1865" s="37">
        <v>0</v>
      </c>
      <c r="P1865" s="37">
        <v>0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  <c r="W1865" s="37">
        <v>0</v>
      </c>
      <c r="X1865" s="37">
        <v>0</v>
      </c>
      <c r="Y1865" s="37">
        <v>0</v>
      </c>
      <c r="Z1865" s="37">
        <v>0</v>
      </c>
      <c r="AA1865" s="37">
        <v>0</v>
      </c>
      <c r="AB1865" s="37">
        <v>0</v>
      </c>
      <c r="AC1865" s="37">
        <v>0</v>
      </c>
      <c r="AD1865" s="37">
        <v>0</v>
      </c>
      <c r="AE1865" s="37">
        <v>26</v>
      </c>
      <c r="AF1865" s="37">
        <v>139</v>
      </c>
      <c r="AG1865" s="37">
        <v>0</v>
      </c>
      <c r="AH1865" s="37">
        <v>0</v>
      </c>
      <c r="AI1865" s="37">
        <v>167</v>
      </c>
      <c r="AJ1865" s="37">
        <v>198</v>
      </c>
      <c r="AK1865" s="37">
        <v>548</v>
      </c>
      <c r="AL1865" s="37">
        <v>990</v>
      </c>
      <c r="AM1865" s="37">
        <v>0</v>
      </c>
      <c r="AN1865" s="37">
        <v>0</v>
      </c>
      <c r="AO1865" s="37">
        <v>0</v>
      </c>
      <c r="AP1865" s="37">
        <v>0</v>
      </c>
      <c r="AQ1865" s="37">
        <v>12</v>
      </c>
      <c r="AR1865" s="37">
        <v>20</v>
      </c>
      <c r="AS1865" s="37">
        <v>0</v>
      </c>
      <c r="AT1865" s="37">
        <v>0</v>
      </c>
      <c r="AU1865" s="37">
        <f t="shared" si="184"/>
        <v>753</v>
      </c>
      <c r="AV1865" s="37">
        <f t="shared" si="184"/>
        <v>1347</v>
      </c>
      <c r="AW1865" s="84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</row>
    <row r="1866" spans="1:61" ht="15.75">
      <c r="A1866" s="77"/>
      <c r="B1866" s="8">
        <v>2020</v>
      </c>
      <c r="C1866" s="37">
        <v>0</v>
      </c>
      <c r="D1866" s="37">
        <v>0</v>
      </c>
      <c r="E1866" s="37">
        <v>0</v>
      </c>
      <c r="F1866" s="37">
        <v>0</v>
      </c>
      <c r="G1866" s="37">
        <v>0</v>
      </c>
      <c r="H1866" s="37">
        <v>0</v>
      </c>
      <c r="I1866" s="37">
        <v>0</v>
      </c>
      <c r="J1866" s="37">
        <v>0</v>
      </c>
      <c r="K1866" s="37">
        <v>0</v>
      </c>
      <c r="L1866" s="37">
        <v>0</v>
      </c>
      <c r="M1866" s="37">
        <v>0</v>
      </c>
      <c r="N1866" s="37">
        <v>0</v>
      </c>
      <c r="O1866" s="37">
        <v>0</v>
      </c>
      <c r="P1866" s="37">
        <v>0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  <c r="AA1866" s="37">
        <v>0</v>
      </c>
      <c r="AB1866" s="37">
        <v>0</v>
      </c>
      <c r="AC1866" s="37">
        <v>0</v>
      </c>
      <c r="AD1866" s="37">
        <v>0</v>
      </c>
      <c r="AE1866" s="37">
        <v>14</v>
      </c>
      <c r="AF1866" s="37">
        <v>64</v>
      </c>
      <c r="AG1866" s="37">
        <v>0</v>
      </c>
      <c r="AH1866" s="37">
        <v>0</v>
      </c>
      <c r="AI1866" s="37">
        <v>0</v>
      </c>
      <c r="AJ1866" s="37">
        <v>0</v>
      </c>
      <c r="AK1866" s="37">
        <v>376</v>
      </c>
      <c r="AL1866" s="37">
        <v>610</v>
      </c>
      <c r="AM1866" s="37">
        <v>0</v>
      </c>
      <c r="AN1866" s="37">
        <v>0</v>
      </c>
      <c r="AO1866" s="37">
        <v>0</v>
      </c>
      <c r="AP1866" s="37">
        <v>0</v>
      </c>
      <c r="AQ1866" s="37">
        <v>22</v>
      </c>
      <c r="AR1866" s="37">
        <v>35</v>
      </c>
      <c r="AS1866" s="37">
        <v>0</v>
      </c>
      <c r="AT1866" s="37">
        <v>0</v>
      </c>
      <c r="AU1866" s="37">
        <f t="shared" si="184"/>
        <v>412</v>
      </c>
      <c r="AV1866" s="37">
        <f t="shared" si="184"/>
        <v>709</v>
      </c>
      <c r="AW1866" s="85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</row>
    <row r="1867" spans="1:61" ht="15.75">
      <c r="A1867" s="75" t="s">
        <v>20</v>
      </c>
      <c r="B1867" s="8">
        <v>2018</v>
      </c>
      <c r="C1867" s="37">
        <v>0</v>
      </c>
      <c r="D1867" s="37">
        <v>0</v>
      </c>
      <c r="E1867" s="37">
        <v>0</v>
      </c>
      <c r="F1867" s="37">
        <v>0</v>
      </c>
      <c r="G1867" s="37">
        <v>0</v>
      </c>
      <c r="H1867" s="37">
        <v>0</v>
      </c>
      <c r="I1867" s="37">
        <v>0</v>
      </c>
      <c r="J1867" s="37">
        <v>0</v>
      </c>
      <c r="K1867" s="37">
        <v>0</v>
      </c>
      <c r="L1867" s="37">
        <v>0</v>
      </c>
      <c r="M1867" s="37">
        <v>0</v>
      </c>
      <c r="N1867" s="37">
        <v>0</v>
      </c>
      <c r="O1867" s="37">
        <v>0</v>
      </c>
      <c r="P1867" s="37">
        <v>0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  <c r="AA1867" s="37">
        <v>0</v>
      </c>
      <c r="AB1867" s="37">
        <v>0</v>
      </c>
      <c r="AC1867" s="37">
        <v>0</v>
      </c>
      <c r="AD1867" s="37">
        <v>0</v>
      </c>
      <c r="AE1867" s="37">
        <v>0</v>
      </c>
      <c r="AF1867" s="37">
        <v>0</v>
      </c>
      <c r="AG1867" s="37">
        <v>0</v>
      </c>
      <c r="AH1867" s="37">
        <v>0</v>
      </c>
      <c r="AI1867" s="37">
        <v>0</v>
      </c>
      <c r="AJ1867" s="37">
        <v>0</v>
      </c>
      <c r="AK1867" s="37">
        <v>0</v>
      </c>
      <c r="AL1867" s="37">
        <v>0</v>
      </c>
      <c r="AM1867" s="37">
        <v>0</v>
      </c>
      <c r="AN1867" s="37">
        <v>0</v>
      </c>
      <c r="AO1867" s="37">
        <v>0</v>
      </c>
      <c r="AP1867" s="37">
        <v>0</v>
      </c>
      <c r="AQ1867" s="37">
        <v>0</v>
      </c>
      <c r="AR1867" s="37">
        <v>0</v>
      </c>
      <c r="AS1867" s="37">
        <v>0</v>
      </c>
      <c r="AT1867" s="37">
        <v>0</v>
      </c>
      <c r="AU1867" s="37">
        <f t="shared" si="184"/>
        <v>0</v>
      </c>
      <c r="AV1867" s="37">
        <f t="shared" si="184"/>
        <v>0</v>
      </c>
      <c r="AW1867" s="83" t="s">
        <v>269</v>
      </c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</row>
    <row r="1868" spans="1:61" ht="15.75">
      <c r="A1868" s="76"/>
      <c r="B1868" s="8">
        <v>2019</v>
      </c>
      <c r="C1868" s="37">
        <v>0</v>
      </c>
      <c r="D1868" s="37">
        <v>0</v>
      </c>
      <c r="E1868" s="37">
        <v>0</v>
      </c>
      <c r="F1868" s="37">
        <v>0</v>
      </c>
      <c r="G1868" s="37">
        <v>0</v>
      </c>
      <c r="H1868" s="37">
        <v>0</v>
      </c>
      <c r="I1868" s="37">
        <v>0</v>
      </c>
      <c r="J1868" s="37">
        <v>0</v>
      </c>
      <c r="K1868" s="37">
        <v>0</v>
      </c>
      <c r="L1868" s="37">
        <v>0</v>
      </c>
      <c r="M1868" s="37">
        <v>0</v>
      </c>
      <c r="N1868" s="37">
        <v>0</v>
      </c>
      <c r="O1868" s="37">
        <v>0</v>
      </c>
      <c r="P1868" s="37">
        <v>0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  <c r="AA1868" s="37">
        <v>0</v>
      </c>
      <c r="AB1868" s="37">
        <v>0</v>
      </c>
      <c r="AC1868" s="37">
        <v>0</v>
      </c>
      <c r="AD1868" s="37">
        <v>0</v>
      </c>
      <c r="AE1868" s="37">
        <v>0</v>
      </c>
      <c r="AF1868" s="37">
        <v>0</v>
      </c>
      <c r="AG1868" s="37">
        <v>0</v>
      </c>
      <c r="AH1868" s="37">
        <v>0</v>
      </c>
      <c r="AI1868" s="37">
        <v>0</v>
      </c>
      <c r="AJ1868" s="37">
        <v>0</v>
      </c>
      <c r="AK1868" s="37">
        <v>0</v>
      </c>
      <c r="AL1868" s="37">
        <v>0</v>
      </c>
      <c r="AM1868" s="37">
        <v>0</v>
      </c>
      <c r="AN1868" s="37">
        <v>0</v>
      </c>
      <c r="AO1868" s="37">
        <v>0</v>
      </c>
      <c r="AP1868" s="37">
        <v>0</v>
      </c>
      <c r="AQ1868" s="37">
        <v>0</v>
      </c>
      <c r="AR1868" s="37">
        <v>0</v>
      </c>
      <c r="AS1868" s="37">
        <v>0</v>
      </c>
      <c r="AT1868" s="37">
        <v>0</v>
      </c>
      <c r="AU1868" s="37">
        <f t="shared" si="184"/>
        <v>0</v>
      </c>
      <c r="AV1868" s="37">
        <f t="shared" si="184"/>
        <v>0</v>
      </c>
      <c r="AW1868" s="84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</row>
    <row r="1869" spans="1:61" ht="15.75">
      <c r="A1869" s="77"/>
      <c r="B1869" s="8">
        <v>2020</v>
      </c>
      <c r="C1869" s="37">
        <v>0</v>
      </c>
      <c r="D1869" s="37">
        <v>0</v>
      </c>
      <c r="E1869" s="37">
        <v>0</v>
      </c>
      <c r="F1869" s="37">
        <v>0</v>
      </c>
      <c r="G1869" s="37">
        <v>0</v>
      </c>
      <c r="H1869" s="37">
        <v>0</v>
      </c>
      <c r="I1869" s="37">
        <v>0</v>
      </c>
      <c r="J1869" s="37">
        <v>0</v>
      </c>
      <c r="K1869" s="37">
        <v>0</v>
      </c>
      <c r="L1869" s="37">
        <v>0</v>
      </c>
      <c r="M1869" s="37">
        <v>25</v>
      </c>
      <c r="N1869" s="37">
        <v>32</v>
      </c>
      <c r="O1869" s="37">
        <v>0</v>
      </c>
      <c r="P1869" s="37">
        <v>0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  <c r="AA1869" s="37">
        <v>0</v>
      </c>
      <c r="AB1869" s="37">
        <v>0</v>
      </c>
      <c r="AC1869" s="37">
        <v>0</v>
      </c>
      <c r="AD1869" s="37">
        <v>0</v>
      </c>
      <c r="AE1869" s="37">
        <v>0</v>
      </c>
      <c r="AF1869" s="37">
        <v>0</v>
      </c>
      <c r="AG1869" s="37">
        <v>0</v>
      </c>
      <c r="AH1869" s="37">
        <v>0</v>
      </c>
      <c r="AI1869" s="37">
        <v>0</v>
      </c>
      <c r="AJ1869" s="37">
        <v>0</v>
      </c>
      <c r="AK1869" s="37">
        <v>0</v>
      </c>
      <c r="AL1869" s="37">
        <v>0</v>
      </c>
      <c r="AM1869" s="37">
        <v>0</v>
      </c>
      <c r="AN1869" s="37">
        <v>0</v>
      </c>
      <c r="AO1869" s="37">
        <v>0</v>
      </c>
      <c r="AP1869" s="37">
        <v>0</v>
      </c>
      <c r="AQ1869" s="37">
        <v>35</v>
      </c>
      <c r="AR1869" s="37">
        <v>30</v>
      </c>
      <c r="AS1869" s="37">
        <v>0</v>
      </c>
      <c r="AT1869" s="37">
        <v>0</v>
      </c>
      <c r="AU1869" s="37">
        <f t="shared" si="184"/>
        <v>60</v>
      </c>
      <c r="AV1869" s="37">
        <f t="shared" si="184"/>
        <v>62</v>
      </c>
      <c r="AW1869" s="85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</row>
    <row r="1870" spans="1:61" ht="15.75">
      <c r="A1870" s="75" t="s">
        <v>21</v>
      </c>
      <c r="B1870" s="8">
        <v>2018</v>
      </c>
      <c r="C1870" s="37">
        <v>0</v>
      </c>
      <c r="D1870" s="37">
        <v>0</v>
      </c>
      <c r="E1870" s="37">
        <v>0</v>
      </c>
      <c r="F1870" s="37">
        <v>0</v>
      </c>
      <c r="G1870" s="37">
        <v>0</v>
      </c>
      <c r="H1870" s="37">
        <v>0</v>
      </c>
      <c r="I1870" s="37">
        <v>0</v>
      </c>
      <c r="J1870" s="37">
        <v>0</v>
      </c>
      <c r="K1870" s="37">
        <v>0</v>
      </c>
      <c r="L1870" s="37">
        <v>0</v>
      </c>
      <c r="M1870" s="37">
        <v>0</v>
      </c>
      <c r="N1870" s="37">
        <v>0</v>
      </c>
      <c r="O1870" s="37">
        <v>0</v>
      </c>
      <c r="P1870" s="37">
        <v>0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  <c r="AA1870" s="37">
        <v>0</v>
      </c>
      <c r="AB1870" s="37">
        <v>0</v>
      </c>
      <c r="AC1870" s="37">
        <v>0</v>
      </c>
      <c r="AD1870" s="37">
        <v>0</v>
      </c>
      <c r="AE1870" s="37">
        <v>0</v>
      </c>
      <c r="AF1870" s="37">
        <v>0</v>
      </c>
      <c r="AG1870" s="37">
        <v>0</v>
      </c>
      <c r="AH1870" s="37">
        <v>0</v>
      </c>
      <c r="AI1870" s="37">
        <v>0</v>
      </c>
      <c r="AJ1870" s="37">
        <v>0</v>
      </c>
      <c r="AK1870" s="37">
        <v>0</v>
      </c>
      <c r="AL1870" s="37">
        <v>0</v>
      </c>
      <c r="AM1870" s="37">
        <v>0</v>
      </c>
      <c r="AN1870" s="37">
        <v>0</v>
      </c>
      <c r="AO1870" s="37">
        <v>0</v>
      </c>
      <c r="AP1870" s="37">
        <v>0</v>
      </c>
      <c r="AQ1870" s="37">
        <v>0</v>
      </c>
      <c r="AR1870" s="37">
        <v>0</v>
      </c>
      <c r="AS1870" s="37">
        <v>0</v>
      </c>
      <c r="AT1870" s="37">
        <v>0</v>
      </c>
      <c r="AU1870" s="37">
        <f t="shared" si="184"/>
        <v>0</v>
      </c>
      <c r="AV1870" s="37">
        <f t="shared" si="184"/>
        <v>0</v>
      </c>
      <c r="AW1870" s="83" t="s">
        <v>270</v>
      </c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</row>
    <row r="1871" spans="1:61" ht="15.75">
      <c r="A1871" s="76"/>
      <c r="B1871" s="8">
        <v>2019</v>
      </c>
      <c r="C1871" s="37">
        <v>0</v>
      </c>
      <c r="D1871" s="37">
        <v>0</v>
      </c>
      <c r="E1871" s="37">
        <v>0</v>
      </c>
      <c r="F1871" s="37">
        <v>0</v>
      </c>
      <c r="G1871" s="37">
        <v>0</v>
      </c>
      <c r="H1871" s="37">
        <v>0</v>
      </c>
      <c r="I1871" s="37">
        <v>0</v>
      </c>
      <c r="J1871" s="37">
        <v>0</v>
      </c>
      <c r="K1871" s="37">
        <v>0</v>
      </c>
      <c r="L1871" s="37">
        <v>0</v>
      </c>
      <c r="M1871" s="37">
        <v>0</v>
      </c>
      <c r="N1871" s="37">
        <v>0</v>
      </c>
      <c r="O1871" s="37">
        <v>0</v>
      </c>
      <c r="P1871" s="37">
        <v>0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  <c r="AA1871" s="37">
        <v>0</v>
      </c>
      <c r="AB1871" s="37">
        <v>0</v>
      </c>
      <c r="AC1871" s="37">
        <v>0</v>
      </c>
      <c r="AD1871" s="37">
        <v>0</v>
      </c>
      <c r="AE1871" s="37">
        <v>0</v>
      </c>
      <c r="AF1871" s="37">
        <v>0</v>
      </c>
      <c r="AG1871" s="37">
        <v>0</v>
      </c>
      <c r="AH1871" s="37">
        <v>0</v>
      </c>
      <c r="AI1871" s="37">
        <v>0</v>
      </c>
      <c r="AJ1871" s="37">
        <v>0</v>
      </c>
      <c r="AK1871" s="37">
        <v>0</v>
      </c>
      <c r="AL1871" s="37">
        <v>0</v>
      </c>
      <c r="AM1871" s="37">
        <v>0</v>
      </c>
      <c r="AN1871" s="37">
        <v>0</v>
      </c>
      <c r="AO1871" s="37">
        <v>0</v>
      </c>
      <c r="AP1871" s="37">
        <v>0</v>
      </c>
      <c r="AQ1871" s="37">
        <v>0</v>
      </c>
      <c r="AR1871" s="37">
        <v>0</v>
      </c>
      <c r="AS1871" s="37">
        <v>0</v>
      </c>
      <c r="AT1871" s="37">
        <v>0</v>
      </c>
      <c r="AU1871" s="37">
        <f t="shared" si="184"/>
        <v>0</v>
      </c>
      <c r="AV1871" s="37">
        <f t="shared" si="184"/>
        <v>0</v>
      </c>
      <c r="AW1871" s="84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</row>
    <row r="1872" spans="1:61" ht="15.75">
      <c r="A1872" s="77"/>
      <c r="B1872" s="8">
        <v>2020</v>
      </c>
      <c r="C1872" s="37">
        <v>0</v>
      </c>
      <c r="D1872" s="37">
        <v>0</v>
      </c>
      <c r="E1872" s="37">
        <v>0</v>
      </c>
      <c r="F1872" s="37">
        <v>0</v>
      </c>
      <c r="G1872" s="37">
        <v>0</v>
      </c>
      <c r="H1872" s="37">
        <v>0</v>
      </c>
      <c r="I1872" s="37">
        <v>0</v>
      </c>
      <c r="J1872" s="37">
        <v>0</v>
      </c>
      <c r="K1872" s="37">
        <v>0</v>
      </c>
      <c r="L1872" s="37">
        <v>0</v>
      </c>
      <c r="M1872" s="37">
        <v>0</v>
      </c>
      <c r="N1872" s="37">
        <v>0</v>
      </c>
      <c r="O1872" s="37">
        <v>0</v>
      </c>
      <c r="P1872" s="37">
        <v>0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  <c r="AA1872" s="37">
        <v>0</v>
      </c>
      <c r="AB1872" s="37">
        <v>0</v>
      </c>
      <c r="AC1872" s="37">
        <v>0</v>
      </c>
      <c r="AD1872" s="37">
        <v>0</v>
      </c>
      <c r="AE1872" s="37">
        <v>0</v>
      </c>
      <c r="AF1872" s="37">
        <v>0</v>
      </c>
      <c r="AG1872" s="37">
        <v>0</v>
      </c>
      <c r="AH1872" s="37">
        <v>0</v>
      </c>
      <c r="AI1872" s="37">
        <v>0</v>
      </c>
      <c r="AJ1872" s="37">
        <v>0</v>
      </c>
      <c r="AK1872" s="37">
        <v>0</v>
      </c>
      <c r="AL1872" s="37">
        <v>0</v>
      </c>
      <c r="AM1872" s="37">
        <v>0</v>
      </c>
      <c r="AN1872" s="37">
        <v>0</v>
      </c>
      <c r="AO1872" s="37">
        <v>0</v>
      </c>
      <c r="AP1872" s="37">
        <v>0</v>
      </c>
      <c r="AQ1872" s="37">
        <v>0</v>
      </c>
      <c r="AR1872" s="37">
        <v>0</v>
      </c>
      <c r="AS1872" s="37">
        <v>0</v>
      </c>
      <c r="AT1872" s="37">
        <v>0</v>
      </c>
      <c r="AU1872" s="37">
        <f t="shared" si="184"/>
        <v>0</v>
      </c>
      <c r="AV1872" s="37">
        <f t="shared" si="184"/>
        <v>0</v>
      </c>
      <c r="AW1872" s="85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</row>
    <row r="1873" spans="1:61" ht="15.75">
      <c r="A1873" s="75" t="s">
        <v>113</v>
      </c>
      <c r="B1873" s="8">
        <v>2018</v>
      </c>
      <c r="C1873" s="37">
        <v>0</v>
      </c>
      <c r="D1873" s="37">
        <v>0</v>
      </c>
      <c r="E1873" s="37">
        <v>0</v>
      </c>
      <c r="F1873" s="37">
        <v>0</v>
      </c>
      <c r="G1873" s="37">
        <v>0</v>
      </c>
      <c r="H1873" s="37">
        <v>0</v>
      </c>
      <c r="I1873" s="37">
        <v>0</v>
      </c>
      <c r="J1873" s="37">
        <v>0</v>
      </c>
      <c r="K1873" s="37">
        <v>0</v>
      </c>
      <c r="L1873" s="37">
        <v>0</v>
      </c>
      <c r="M1873" s="37">
        <v>0</v>
      </c>
      <c r="N1873" s="37">
        <v>0</v>
      </c>
      <c r="O1873" s="37">
        <v>0</v>
      </c>
      <c r="P1873" s="37">
        <v>0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  <c r="AA1873" s="37">
        <v>12</v>
      </c>
      <c r="AB1873" s="37">
        <v>57</v>
      </c>
      <c r="AC1873" s="37">
        <v>0</v>
      </c>
      <c r="AD1873" s="37">
        <v>0</v>
      </c>
      <c r="AE1873" s="37">
        <v>0</v>
      </c>
      <c r="AF1873" s="37">
        <v>0</v>
      </c>
      <c r="AG1873" s="37">
        <v>0</v>
      </c>
      <c r="AH1873" s="37">
        <v>0</v>
      </c>
      <c r="AI1873" s="37">
        <v>0</v>
      </c>
      <c r="AJ1873" s="37">
        <v>0</v>
      </c>
      <c r="AK1873" s="37">
        <v>0</v>
      </c>
      <c r="AL1873" s="37">
        <v>0</v>
      </c>
      <c r="AM1873" s="37">
        <v>0</v>
      </c>
      <c r="AN1873" s="37">
        <v>0</v>
      </c>
      <c r="AO1873" s="37">
        <v>0</v>
      </c>
      <c r="AP1873" s="37">
        <v>0</v>
      </c>
      <c r="AQ1873" s="37">
        <v>0</v>
      </c>
      <c r="AR1873" s="37">
        <v>0</v>
      </c>
      <c r="AS1873" s="37">
        <v>0</v>
      </c>
      <c r="AT1873" s="37">
        <v>0</v>
      </c>
      <c r="AU1873" s="37">
        <f t="shared" si="184"/>
        <v>12</v>
      </c>
      <c r="AV1873" s="37">
        <f t="shared" si="184"/>
        <v>57</v>
      </c>
      <c r="AW1873" s="83" t="s">
        <v>76</v>
      </c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</row>
    <row r="1874" spans="1:61" ht="15.75">
      <c r="A1874" s="76"/>
      <c r="B1874" s="8">
        <v>2019</v>
      </c>
      <c r="C1874" s="37">
        <v>0</v>
      </c>
      <c r="D1874" s="37">
        <v>0</v>
      </c>
      <c r="E1874" s="37">
        <v>49</v>
      </c>
      <c r="F1874" s="37">
        <v>148</v>
      </c>
      <c r="G1874" s="37">
        <v>0</v>
      </c>
      <c r="H1874" s="37"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  <c r="AA1874" s="37">
        <v>0</v>
      </c>
      <c r="AB1874" s="37">
        <v>0</v>
      </c>
      <c r="AC1874" s="37">
        <v>0</v>
      </c>
      <c r="AD1874" s="37">
        <v>0</v>
      </c>
      <c r="AE1874" s="37">
        <v>0</v>
      </c>
      <c r="AF1874" s="37">
        <v>0</v>
      </c>
      <c r="AG1874" s="37">
        <v>0</v>
      </c>
      <c r="AH1874" s="37">
        <v>0</v>
      </c>
      <c r="AI1874" s="37">
        <v>0</v>
      </c>
      <c r="AJ1874" s="37">
        <v>0</v>
      </c>
      <c r="AK1874" s="37">
        <v>0</v>
      </c>
      <c r="AL1874" s="37">
        <v>0</v>
      </c>
      <c r="AM1874" s="37">
        <v>0</v>
      </c>
      <c r="AN1874" s="37">
        <v>0</v>
      </c>
      <c r="AO1874" s="37">
        <v>0</v>
      </c>
      <c r="AP1874" s="37">
        <v>0</v>
      </c>
      <c r="AQ1874" s="37">
        <v>0</v>
      </c>
      <c r="AR1874" s="37">
        <v>0</v>
      </c>
      <c r="AS1874" s="37">
        <v>0</v>
      </c>
      <c r="AT1874" s="37">
        <v>0</v>
      </c>
      <c r="AU1874" s="37">
        <f t="shared" si="184"/>
        <v>49</v>
      </c>
      <c r="AV1874" s="37">
        <f t="shared" si="184"/>
        <v>148</v>
      </c>
      <c r="AW1874" s="84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</row>
    <row r="1875" spans="1:61" ht="15.75">
      <c r="A1875" s="77"/>
      <c r="B1875" s="8">
        <v>2020</v>
      </c>
      <c r="C1875" s="37">
        <v>0</v>
      </c>
      <c r="D1875" s="37">
        <v>0</v>
      </c>
      <c r="E1875" s="37">
        <v>0</v>
      </c>
      <c r="F1875" s="37">
        <v>0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0</v>
      </c>
      <c r="P1875" s="37">
        <v>0</v>
      </c>
      <c r="Q1875" s="37">
        <v>0</v>
      </c>
      <c r="R1875" s="37">
        <v>0</v>
      </c>
      <c r="S1875" s="37">
        <v>0</v>
      </c>
      <c r="T1875" s="37">
        <v>0</v>
      </c>
      <c r="U1875" s="37">
        <v>0</v>
      </c>
      <c r="V1875" s="37">
        <v>0</v>
      </c>
      <c r="W1875" s="37">
        <v>0</v>
      </c>
      <c r="X1875" s="37">
        <v>0</v>
      </c>
      <c r="Y1875" s="37">
        <v>0</v>
      </c>
      <c r="Z1875" s="37">
        <v>0</v>
      </c>
      <c r="AA1875" s="37">
        <v>0</v>
      </c>
      <c r="AB1875" s="37">
        <v>0</v>
      </c>
      <c r="AC1875" s="37">
        <v>0</v>
      </c>
      <c r="AD1875" s="37">
        <v>0</v>
      </c>
      <c r="AE1875" s="37">
        <v>0</v>
      </c>
      <c r="AF1875" s="37">
        <v>0</v>
      </c>
      <c r="AG1875" s="37">
        <v>0</v>
      </c>
      <c r="AH1875" s="37">
        <v>0</v>
      </c>
      <c r="AI1875" s="37">
        <v>0</v>
      </c>
      <c r="AJ1875" s="37">
        <v>0</v>
      </c>
      <c r="AK1875" s="37">
        <v>0</v>
      </c>
      <c r="AL1875" s="37">
        <v>0</v>
      </c>
      <c r="AM1875" s="37">
        <v>0</v>
      </c>
      <c r="AN1875" s="37">
        <v>0</v>
      </c>
      <c r="AO1875" s="37">
        <v>0</v>
      </c>
      <c r="AP1875" s="37">
        <v>0</v>
      </c>
      <c r="AQ1875" s="37">
        <v>0</v>
      </c>
      <c r="AR1875" s="37">
        <v>0</v>
      </c>
      <c r="AS1875" s="37">
        <v>0</v>
      </c>
      <c r="AT1875" s="37">
        <v>0</v>
      </c>
      <c r="AU1875" s="37">
        <f t="shared" si="184"/>
        <v>0</v>
      </c>
      <c r="AV1875" s="37">
        <f t="shared" si="184"/>
        <v>0</v>
      </c>
      <c r="AW1875" s="85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</row>
    <row r="1876" spans="1:61" ht="15.75">
      <c r="A1876" s="75" t="s">
        <v>24</v>
      </c>
      <c r="B1876" s="8">
        <v>2018</v>
      </c>
      <c r="C1876" s="37">
        <v>345</v>
      </c>
      <c r="D1876" s="37">
        <v>376</v>
      </c>
      <c r="E1876" s="37">
        <v>14306</v>
      </c>
      <c r="F1876" s="37">
        <v>65121</v>
      </c>
      <c r="G1876" s="37">
        <v>9675</v>
      </c>
      <c r="H1876" s="37">
        <v>35929</v>
      </c>
      <c r="I1876" s="37">
        <v>0</v>
      </c>
      <c r="J1876" s="37">
        <v>0</v>
      </c>
      <c r="K1876" s="37">
        <v>0</v>
      </c>
      <c r="L1876" s="37">
        <v>0</v>
      </c>
      <c r="M1876" s="37">
        <v>30</v>
      </c>
      <c r="N1876" s="37">
        <v>20</v>
      </c>
      <c r="O1876" s="37">
        <v>300</v>
      </c>
      <c r="P1876" s="37">
        <v>200</v>
      </c>
      <c r="Q1876" s="37">
        <v>0</v>
      </c>
      <c r="R1876" s="37">
        <v>0</v>
      </c>
      <c r="S1876" s="37">
        <v>145</v>
      </c>
      <c r="T1876" s="37">
        <v>11</v>
      </c>
      <c r="U1876" s="37">
        <v>0</v>
      </c>
      <c r="V1876" s="37">
        <v>0</v>
      </c>
      <c r="W1876" s="37">
        <v>0</v>
      </c>
      <c r="X1876" s="37">
        <v>0</v>
      </c>
      <c r="Y1876" s="37">
        <v>181</v>
      </c>
      <c r="Z1876" s="37">
        <v>363</v>
      </c>
      <c r="AA1876" s="37">
        <v>767</v>
      </c>
      <c r="AB1876" s="37">
        <v>2745</v>
      </c>
      <c r="AC1876" s="37">
        <v>0</v>
      </c>
      <c r="AD1876" s="37">
        <v>0</v>
      </c>
      <c r="AE1876" s="37">
        <v>0</v>
      </c>
      <c r="AF1876" s="37">
        <v>0</v>
      </c>
      <c r="AG1876" s="37">
        <v>314</v>
      </c>
      <c r="AH1876" s="37">
        <v>1029</v>
      </c>
      <c r="AI1876" s="37">
        <v>898</v>
      </c>
      <c r="AJ1876" s="37">
        <v>3617</v>
      </c>
      <c r="AK1876" s="37">
        <v>25</v>
      </c>
      <c r="AL1876" s="37">
        <v>23</v>
      </c>
      <c r="AM1876" s="37">
        <v>601</v>
      </c>
      <c r="AN1876" s="37">
        <v>905</v>
      </c>
      <c r="AO1876" s="37">
        <v>108</v>
      </c>
      <c r="AP1876" s="37">
        <v>321</v>
      </c>
      <c r="AQ1876" s="37">
        <v>0</v>
      </c>
      <c r="AR1876" s="37">
        <v>0</v>
      </c>
      <c r="AS1876" s="37">
        <v>4955</v>
      </c>
      <c r="AT1876" s="37">
        <v>8897</v>
      </c>
      <c r="AU1876" s="37">
        <f t="shared" si="184"/>
        <v>32650</v>
      </c>
      <c r="AV1876" s="37">
        <f t="shared" si="184"/>
        <v>119557</v>
      </c>
      <c r="AW1876" s="83" t="s">
        <v>25</v>
      </c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</row>
    <row r="1877" spans="1:61" ht="15.75">
      <c r="A1877" s="76"/>
      <c r="B1877" s="8">
        <v>2019</v>
      </c>
      <c r="C1877" s="37">
        <v>228</v>
      </c>
      <c r="D1877" s="37">
        <v>211</v>
      </c>
      <c r="E1877" s="37">
        <v>17186</v>
      </c>
      <c r="F1877" s="37">
        <v>65288</v>
      </c>
      <c r="G1877" s="37">
        <v>10417</v>
      </c>
      <c r="H1877" s="37">
        <v>37220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0</v>
      </c>
      <c r="P1877" s="37">
        <v>0</v>
      </c>
      <c r="Q1877" s="37">
        <v>0</v>
      </c>
      <c r="R1877" s="37">
        <v>0</v>
      </c>
      <c r="S1877" s="37">
        <v>0</v>
      </c>
      <c r="T1877" s="37">
        <v>0</v>
      </c>
      <c r="U1877" s="37">
        <v>0</v>
      </c>
      <c r="V1877" s="37">
        <v>0</v>
      </c>
      <c r="W1877" s="37">
        <v>0</v>
      </c>
      <c r="X1877" s="37">
        <v>0</v>
      </c>
      <c r="Y1877" s="37">
        <v>49</v>
      </c>
      <c r="Z1877" s="37">
        <v>85</v>
      </c>
      <c r="AA1877" s="37">
        <v>686</v>
      </c>
      <c r="AB1877" s="37">
        <v>3442</v>
      </c>
      <c r="AC1877" s="37">
        <v>0</v>
      </c>
      <c r="AD1877" s="37">
        <v>0</v>
      </c>
      <c r="AE1877" s="37">
        <v>0</v>
      </c>
      <c r="AF1877" s="37">
        <v>0</v>
      </c>
      <c r="AG1877" s="37">
        <v>4587</v>
      </c>
      <c r="AH1877" s="37">
        <v>21541</v>
      </c>
      <c r="AI1877" s="37">
        <v>0</v>
      </c>
      <c r="AJ1877" s="37">
        <v>0</v>
      </c>
      <c r="AK1877" s="37">
        <v>0</v>
      </c>
      <c r="AL1877" s="37">
        <v>0</v>
      </c>
      <c r="AM1877" s="37">
        <v>46</v>
      </c>
      <c r="AN1877" s="37">
        <v>297</v>
      </c>
      <c r="AO1877" s="37">
        <v>0</v>
      </c>
      <c r="AP1877" s="37">
        <v>0</v>
      </c>
      <c r="AQ1877" s="37">
        <v>0</v>
      </c>
      <c r="AR1877" s="37">
        <v>0</v>
      </c>
      <c r="AS1877" s="37">
        <v>2272</v>
      </c>
      <c r="AT1877" s="37">
        <v>4779</v>
      </c>
      <c r="AU1877" s="37">
        <f t="shared" si="184"/>
        <v>35471</v>
      </c>
      <c r="AV1877" s="37">
        <f t="shared" si="184"/>
        <v>132863</v>
      </c>
      <c r="AW1877" s="84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</row>
    <row r="1878" spans="1:61" ht="15.75">
      <c r="A1878" s="77"/>
      <c r="B1878" s="8">
        <v>2020</v>
      </c>
      <c r="C1878" s="37">
        <v>1</v>
      </c>
      <c r="D1878" s="37">
        <v>8</v>
      </c>
      <c r="E1878" s="37">
        <v>14305</v>
      </c>
      <c r="F1878" s="37">
        <v>63502</v>
      </c>
      <c r="G1878" s="37">
        <v>11859</v>
      </c>
      <c r="H1878" s="37">
        <v>40022</v>
      </c>
      <c r="I1878" s="37">
        <v>0</v>
      </c>
      <c r="J1878" s="37">
        <v>0</v>
      </c>
      <c r="K1878" s="37">
        <v>0</v>
      </c>
      <c r="L1878" s="37">
        <v>0</v>
      </c>
      <c r="M1878" s="37">
        <v>0</v>
      </c>
      <c r="N1878" s="37">
        <v>0</v>
      </c>
      <c r="O1878" s="37">
        <v>0</v>
      </c>
      <c r="P1878" s="37">
        <v>0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  <c r="X1878" s="37">
        <v>0</v>
      </c>
      <c r="Y1878" s="37">
        <v>197</v>
      </c>
      <c r="Z1878" s="37">
        <v>186</v>
      </c>
      <c r="AA1878" s="37">
        <v>241</v>
      </c>
      <c r="AB1878" s="37">
        <v>989</v>
      </c>
      <c r="AC1878" s="37">
        <v>0</v>
      </c>
      <c r="AD1878" s="37">
        <v>0</v>
      </c>
      <c r="AE1878" s="37">
        <v>0</v>
      </c>
      <c r="AF1878" s="37">
        <v>0</v>
      </c>
      <c r="AG1878" s="37">
        <v>4452</v>
      </c>
      <c r="AH1878" s="37">
        <v>22979</v>
      </c>
      <c r="AI1878" s="37">
        <v>8</v>
      </c>
      <c r="AJ1878" s="37">
        <v>53</v>
      </c>
      <c r="AK1878" s="37">
        <v>0</v>
      </c>
      <c r="AL1878" s="37">
        <v>0</v>
      </c>
      <c r="AM1878" s="37">
        <v>25</v>
      </c>
      <c r="AN1878" s="37">
        <v>288</v>
      </c>
      <c r="AO1878" s="37">
        <v>0</v>
      </c>
      <c r="AP1878" s="37">
        <v>0</v>
      </c>
      <c r="AQ1878" s="37">
        <v>0</v>
      </c>
      <c r="AR1878" s="37">
        <v>0</v>
      </c>
      <c r="AS1878" s="37">
        <v>786</v>
      </c>
      <c r="AT1878" s="37">
        <v>1188</v>
      </c>
      <c r="AU1878" s="37">
        <f t="shared" si="184"/>
        <v>31874</v>
      </c>
      <c r="AV1878" s="37">
        <f t="shared" si="184"/>
        <v>129215</v>
      </c>
      <c r="AW1878" s="85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</row>
    <row r="1879" spans="1:61" ht="15.75">
      <c r="A1879" s="75" t="s">
        <v>26</v>
      </c>
      <c r="B1879" s="8">
        <v>2018</v>
      </c>
      <c r="C1879" s="37">
        <v>0</v>
      </c>
      <c r="D1879" s="37">
        <v>0</v>
      </c>
      <c r="E1879" s="37">
        <v>1178</v>
      </c>
      <c r="F1879" s="37">
        <v>18104</v>
      </c>
      <c r="G1879" s="37">
        <v>418</v>
      </c>
      <c r="H1879" s="37">
        <v>5022</v>
      </c>
      <c r="I1879" s="37">
        <v>0</v>
      </c>
      <c r="J1879" s="37">
        <v>0</v>
      </c>
      <c r="K1879" s="37">
        <v>0</v>
      </c>
      <c r="L1879" s="37">
        <v>0</v>
      </c>
      <c r="M1879" s="37">
        <v>0</v>
      </c>
      <c r="N1879" s="37">
        <v>0</v>
      </c>
      <c r="O1879" s="37">
        <v>0</v>
      </c>
      <c r="P1879" s="37">
        <v>0</v>
      </c>
      <c r="Q1879" s="37">
        <v>25</v>
      </c>
      <c r="R1879" s="37">
        <v>117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  <c r="AA1879" s="37">
        <v>35</v>
      </c>
      <c r="AB1879" s="37">
        <v>256</v>
      </c>
      <c r="AC1879" s="37">
        <v>0</v>
      </c>
      <c r="AD1879" s="37">
        <v>0</v>
      </c>
      <c r="AE1879" s="37">
        <v>2431</v>
      </c>
      <c r="AF1879" s="37">
        <v>10544</v>
      </c>
      <c r="AG1879" s="37">
        <v>194</v>
      </c>
      <c r="AH1879" s="37">
        <v>2399</v>
      </c>
      <c r="AI1879" s="37">
        <v>0</v>
      </c>
      <c r="AJ1879" s="37">
        <v>0</v>
      </c>
      <c r="AK1879" s="37">
        <v>0</v>
      </c>
      <c r="AL1879" s="37">
        <v>0</v>
      </c>
      <c r="AM1879" s="37">
        <v>7333</v>
      </c>
      <c r="AN1879" s="37">
        <v>29891</v>
      </c>
      <c r="AO1879" s="37">
        <v>0</v>
      </c>
      <c r="AP1879" s="37">
        <v>0</v>
      </c>
      <c r="AQ1879" s="37">
        <v>0</v>
      </c>
      <c r="AR1879" s="37">
        <v>0</v>
      </c>
      <c r="AS1879" s="37">
        <v>0</v>
      </c>
      <c r="AT1879" s="37">
        <v>0</v>
      </c>
      <c r="AU1879" s="37">
        <f t="shared" si="184"/>
        <v>11614</v>
      </c>
      <c r="AV1879" s="37">
        <f t="shared" si="184"/>
        <v>66333</v>
      </c>
      <c r="AW1879" s="83" t="s">
        <v>27</v>
      </c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</row>
    <row r="1880" spans="1:61" ht="15.75">
      <c r="A1880" s="76"/>
      <c r="B1880" s="8">
        <v>2019</v>
      </c>
      <c r="C1880" s="37">
        <v>0</v>
      </c>
      <c r="D1880" s="37">
        <v>0</v>
      </c>
      <c r="E1880" s="37">
        <v>2381</v>
      </c>
      <c r="F1880" s="37">
        <v>13229</v>
      </c>
      <c r="G1880" s="37">
        <v>616</v>
      </c>
      <c r="H1880" s="37">
        <v>5463</v>
      </c>
      <c r="I1880" s="37">
        <v>0</v>
      </c>
      <c r="J1880" s="37">
        <v>0</v>
      </c>
      <c r="K1880" s="37">
        <v>0</v>
      </c>
      <c r="L1880" s="37">
        <v>0</v>
      </c>
      <c r="M1880" s="37">
        <v>0</v>
      </c>
      <c r="N1880" s="37">
        <v>0</v>
      </c>
      <c r="O1880" s="37">
        <v>0</v>
      </c>
      <c r="P1880" s="37">
        <v>0</v>
      </c>
      <c r="Q1880" s="37">
        <v>1</v>
      </c>
      <c r="R1880" s="37">
        <v>5</v>
      </c>
      <c r="S1880" s="37">
        <v>0</v>
      </c>
      <c r="T1880" s="37">
        <v>0</v>
      </c>
      <c r="U1880" s="37">
        <v>0</v>
      </c>
      <c r="V1880" s="37">
        <v>0</v>
      </c>
      <c r="W1880" s="37">
        <v>0</v>
      </c>
      <c r="X1880" s="37">
        <v>0</v>
      </c>
      <c r="Y1880" s="37">
        <v>0</v>
      </c>
      <c r="Z1880" s="37">
        <v>0</v>
      </c>
      <c r="AA1880" s="37">
        <v>0</v>
      </c>
      <c r="AB1880" s="37">
        <v>0</v>
      </c>
      <c r="AC1880" s="37">
        <v>0</v>
      </c>
      <c r="AD1880" s="37">
        <v>0</v>
      </c>
      <c r="AE1880" s="37">
        <v>906</v>
      </c>
      <c r="AF1880" s="37">
        <v>5021</v>
      </c>
      <c r="AG1880" s="37">
        <v>419</v>
      </c>
      <c r="AH1880" s="37">
        <v>2923</v>
      </c>
      <c r="AI1880" s="37">
        <v>0</v>
      </c>
      <c r="AJ1880" s="37">
        <v>0</v>
      </c>
      <c r="AK1880" s="37">
        <v>0</v>
      </c>
      <c r="AL1880" s="37">
        <v>0</v>
      </c>
      <c r="AM1880" s="37">
        <v>6506.991803552909</v>
      </c>
      <c r="AN1880" s="37">
        <v>26524</v>
      </c>
      <c r="AO1880" s="37">
        <v>0</v>
      </c>
      <c r="AP1880" s="37">
        <v>0</v>
      </c>
      <c r="AQ1880" s="37">
        <v>0</v>
      </c>
      <c r="AR1880" s="37">
        <v>0</v>
      </c>
      <c r="AS1880" s="37">
        <v>0</v>
      </c>
      <c r="AT1880" s="37">
        <v>0</v>
      </c>
      <c r="AU1880" s="37">
        <f t="shared" si="184"/>
        <v>10829.991803552908</v>
      </c>
      <c r="AV1880" s="37">
        <f t="shared" si="184"/>
        <v>53165</v>
      </c>
      <c r="AW1880" s="84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</row>
    <row r="1881" spans="1:61" ht="15.75">
      <c r="A1881" s="77"/>
      <c r="B1881" s="8">
        <v>2020</v>
      </c>
      <c r="C1881" s="37">
        <v>0</v>
      </c>
      <c r="D1881" s="37">
        <v>0</v>
      </c>
      <c r="E1881" s="37">
        <v>4207</v>
      </c>
      <c r="F1881" s="37">
        <v>25846</v>
      </c>
      <c r="G1881" s="37">
        <v>122</v>
      </c>
      <c r="H1881" s="37">
        <v>809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0</v>
      </c>
      <c r="P1881" s="37">
        <v>0</v>
      </c>
      <c r="Q1881" s="37">
        <v>1349</v>
      </c>
      <c r="R1881" s="37">
        <v>7685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  <c r="AA1881" s="37">
        <v>0</v>
      </c>
      <c r="AB1881" s="37">
        <v>0</v>
      </c>
      <c r="AC1881" s="37">
        <v>0</v>
      </c>
      <c r="AD1881" s="37">
        <v>0</v>
      </c>
      <c r="AE1881" s="37">
        <v>951</v>
      </c>
      <c r="AF1881" s="37">
        <v>4648</v>
      </c>
      <c r="AG1881" s="37">
        <v>1530</v>
      </c>
      <c r="AH1881" s="37">
        <v>10472</v>
      </c>
      <c r="AI1881" s="37">
        <v>0</v>
      </c>
      <c r="AJ1881" s="37">
        <v>0</v>
      </c>
      <c r="AK1881" s="37">
        <v>0</v>
      </c>
      <c r="AL1881" s="37">
        <v>0</v>
      </c>
      <c r="AM1881" s="37">
        <v>3010</v>
      </c>
      <c r="AN1881" s="37">
        <v>14295</v>
      </c>
      <c r="AO1881" s="37">
        <v>0</v>
      </c>
      <c r="AP1881" s="37">
        <v>0</v>
      </c>
      <c r="AQ1881" s="37">
        <v>0</v>
      </c>
      <c r="AR1881" s="37">
        <v>0</v>
      </c>
      <c r="AS1881" s="37">
        <v>0</v>
      </c>
      <c r="AT1881" s="37">
        <v>0</v>
      </c>
      <c r="AU1881" s="37">
        <f t="shared" si="184"/>
        <v>11169</v>
      </c>
      <c r="AV1881" s="37">
        <f t="shared" si="184"/>
        <v>63755</v>
      </c>
      <c r="AW1881" s="85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</row>
    <row r="1882" spans="1:61" ht="15.75">
      <c r="A1882" s="75" t="s">
        <v>28</v>
      </c>
      <c r="B1882" s="8">
        <v>2018</v>
      </c>
      <c r="C1882" s="37">
        <v>0</v>
      </c>
      <c r="D1882" s="37">
        <v>0</v>
      </c>
      <c r="E1882" s="37">
        <v>0</v>
      </c>
      <c r="F1882" s="37">
        <v>0</v>
      </c>
      <c r="G1882" s="37">
        <v>0</v>
      </c>
      <c r="H1882" s="37">
        <v>0</v>
      </c>
      <c r="I1882" s="37">
        <v>0</v>
      </c>
      <c r="J1882" s="37">
        <v>0</v>
      </c>
      <c r="K1882" s="37">
        <v>0</v>
      </c>
      <c r="L1882" s="37">
        <v>0</v>
      </c>
      <c r="M1882" s="37">
        <v>0</v>
      </c>
      <c r="N1882" s="37">
        <v>0</v>
      </c>
      <c r="O1882" s="37">
        <v>0</v>
      </c>
      <c r="P1882" s="37">
        <v>0</v>
      </c>
      <c r="Q1882" s="37">
        <v>0</v>
      </c>
      <c r="R1882" s="37">
        <v>0</v>
      </c>
      <c r="S1882" s="37">
        <v>0</v>
      </c>
      <c r="T1882" s="37">
        <v>0</v>
      </c>
      <c r="U1882" s="37">
        <v>0</v>
      </c>
      <c r="V1882" s="37">
        <v>0</v>
      </c>
      <c r="W1882" s="37">
        <v>0</v>
      </c>
      <c r="X1882" s="37">
        <v>0</v>
      </c>
      <c r="Y1882" s="37">
        <v>0</v>
      </c>
      <c r="Z1882" s="37">
        <v>0</v>
      </c>
      <c r="AA1882" s="37">
        <v>0</v>
      </c>
      <c r="AB1882" s="37">
        <v>0</v>
      </c>
      <c r="AC1882" s="37">
        <v>0</v>
      </c>
      <c r="AD1882" s="37">
        <v>0</v>
      </c>
      <c r="AE1882" s="37">
        <v>0</v>
      </c>
      <c r="AF1882" s="37">
        <v>0</v>
      </c>
      <c r="AG1882" s="37">
        <v>0</v>
      </c>
      <c r="AH1882" s="37">
        <v>0</v>
      </c>
      <c r="AI1882" s="37">
        <v>0</v>
      </c>
      <c r="AJ1882" s="37">
        <v>0</v>
      </c>
      <c r="AK1882" s="37">
        <v>0</v>
      </c>
      <c r="AL1882" s="37">
        <v>0</v>
      </c>
      <c r="AM1882" s="37">
        <v>0</v>
      </c>
      <c r="AN1882" s="37">
        <v>0</v>
      </c>
      <c r="AO1882" s="37">
        <v>0</v>
      </c>
      <c r="AP1882" s="37">
        <v>0</v>
      </c>
      <c r="AQ1882" s="37">
        <v>0</v>
      </c>
      <c r="AR1882" s="37">
        <v>0</v>
      </c>
      <c r="AS1882" s="37">
        <v>0</v>
      </c>
      <c r="AT1882" s="37">
        <v>0</v>
      </c>
      <c r="AU1882" s="37">
        <f t="shared" si="184"/>
        <v>0</v>
      </c>
      <c r="AV1882" s="37">
        <f t="shared" si="184"/>
        <v>0</v>
      </c>
      <c r="AW1882" s="83" t="s">
        <v>29</v>
      </c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</row>
    <row r="1883" spans="1:61" ht="15.75">
      <c r="A1883" s="76"/>
      <c r="B1883" s="8">
        <v>2019</v>
      </c>
      <c r="C1883" s="37">
        <v>0</v>
      </c>
      <c r="D1883" s="37">
        <v>0</v>
      </c>
      <c r="E1883" s="37">
        <v>22</v>
      </c>
      <c r="F1883" s="37">
        <v>109</v>
      </c>
      <c r="G1883" s="37">
        <v>0</v>
      </c>
      <c r="H1883" s="37">
        <v>0</v>
      </c>
      <c r="I1883" s="37">
        <v>0</v>
      </c>
      <c r="J1883" s="37">
        <v>0</v>
      </c>
      <c r="K1883" s="37">
        <v>0</v>
      </c>
      <c r="L1883" s="37">
        <v>0</v>
      </c>
      <c r="M1883" s="37">
        <v>0</v>
      </c>
      <c r="N1883" s="37">
        <v>0</v>
      </c>
      <c r="O1883" s="37">
        <v>0</v>
      </c>
      <c r="P1883" s="37">
        <v>0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  <c r="AA1883" s="37">
        <v>0</v>
      </c>
      <c r="AB1883" s="37">
        <v>0</v>
      </c>
      <c r="AC1883" s="37">
        <v>0</v>
      </c>
      <c r="AD1883" s="37">
        <v>0</v>
      </c>
      <c r="AE1883" s="37">
        <v>2</v>
      </c>
      <c r="AF1883" s="37">
        <v>58</v>
      </c>
      <c r="AG1883" s="37">
        <v>0</v>
      </c>
      <c r="AH1883" s="37">
        <v>4</v>
      </c>
      <c r="AI1883" s="37">
        <v>0</v>
      </c>
      <c r="AJ1883" s="37">
        <v>0</v>
      </c>
      <c r="AK1883" s="37">
        <v>0</v>
      </c>
      <c r="AL1883" s="37">
        <v>0</v>
      </c>
      <c r="AM1883" s="37">
        <v>0</v>
      </c>
      <c r="AN1883" s="37">
        <v>0</v>
      </c>
      <c r="AO1883" s="37">
        <v>0</v>
      </c>
      <c r="AP1883" s="37">
        <v>0</v>
      </c>
      <c r="AQ1883" s="37">
        <v>0</v>
      </c>
      <c r="AR1883" s="37">
        <v>0</v>
      </c>
      <c r="AS1883" s="37">
        <v>0</v>
      </c>
      <c r="AT1883" s="37">
        <v>0</v>
      </c>
      <c r="AU1883" s="37">
        <f t="shared" si="184"/>
        <v>24</v>
      </c>
      <c r="AV1883" s="37">
        <f t="shared" si="184"/>
        <v>171</v>
      </c>
      <c r="AW1883" s="84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</row>
    <row r="1884" spans="1:61" ht="15.75">
      <c r="A1884" s="77"/>
      <c r="B1884" s="8">
        <v>2020</v>
      </c>
      <c r="C1884" s="37">
        <v>0</v>
      </c>
      <c r="D1884" s="37">
        <v>0</v>
      </c>
      <c r="E1884" s="37">
        <v>0</v>
      </c>
      <c r="F1884" s="37">
        <v>0</v>
      </c>
      <c r="G1884" s="37">
        <v>0</v>
      </c>
      <c r="H1884" s="37">
        <v>0</v>
      </c>
      <c r="I1884" s="37">
        <v>0</v>
      </c>
      <c r="J1884" s="37">
        <v>0</v>
      </c>
      <c r="K1884" s="37">
        <v>0</v>
      </c>
      <c r="L1884" s="37">
        <v>0</v>
      </c>
      <c r="M1884" s="37">
        <v>0</v>
      </c>
      <c r="N1884" s="37">
        <v>0</v>
      </c>
      <c r="O1884" s="37">
        <v>0</v>
      </c>
      <c r="P1884" s="37">
        <v>0</v>
      </c>
      <c r="Q1884" s="37">
        <v>0</v>
      </c>
      <c r="R1884" s="37">
        <v>0</v>
      </c>
      <c r="S1884" s="37">
        <v>0</v>
      </c>
      <c r="T1884" s="37">
        <v>0</v>
      </c>
      <c r="U1884" s="37">
        <v>0</v>
      </c>
      <c r="V1884" s="37">
        <v>0</v>
      </c>
      <c r="W1884" s="37">
        <v>0</v>
      </c>
      <c r="X1884" s="37">
        <v>0</v>
      </c>
      <c r="Y1884" s="37">
        <v>0</v>
      </c>
      <c r="Z1884" s="37">
        <v>0</v>
      </c>
      <c r="AA1884" s="37">
        <v>0</v>
      </c>
      <c r="AB1884" s="37">
        <v>0</v>
      </c>
      <c r="AC1884" s="37">
        <v>0</v>
      </c>
      <c r="AD1884" s="37">
        <v>0</v>
      </c>
      <c r="AE1884" s="37">
        <v>0</v>
      </c>
      <c r="AF1884" s="37">
        <v>0</v>
      </c>
      <c r="AG1884" s="37">
        <v>1</v>
      </c>
      <c r="AH1884" s="37">
        <v>2</v>
      </c>
      <c r="AI1884" s="37">
        <v>0</v>
      </c>
      <c r="AJ1884" s="37">
        <v>0</v>
      </c>
      <c r="AK1884" s="37">
        <v>0</v>
      </c>
      <c r="AL1884" s="37">
        <v>0</v>
      </c>
      <c r="AM1884" s="37">
        <v>0</v>
      </c>
      <c r="AN1884" s="37">
        <v>0</v>
      </c>
      <c r="AO1884" s="37">
        <v>0</v>
      </c>
      <c r="AP1884" s="37">
        <v>0</v>
      </c>
      <c r="AQ1884" s="37">
        <v>0</v>
      </c>
      <c r="AR1884" s="37">
        <v>0</v>
      </c>
      <c r="AS1884" s="37">
        <v>0</v>
      </c>
      <c r="AT1884" s="37">
        <v>0</v>
      </c>
      <c r="AU1884" s="37">
        <f t="shared" si="184"/>
        <v>1</v>
      </c>
      <c r="AV1884" s="37">
        <f t="shared" si="184"/>
        <v>2</v>
      </c>
      <c r="AW1884" s="85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</row>
    <row r="1885" spans="1:61" ht="15.75">
      <c r="A1885" s="75" t="s">
        <v>110</v>
      </c>
      <c r="B1885" s="8">
        <v>2018</v>
      </c>
      <c r="C1885" s="37">
        <v>0</v>
      </c>
      <c r="D1885" s="37">
        <v>0</v>
      </c>
      <c r="E1885" s="37">
        <v>0</v>
      </c>
      <c r="F1885" s="37">
        <v>0</v>
      </c>
      <c r="G1885" s="37">
        <v>0</v>
      </c>
      <c r="H1885" s="37">
        <v>0</v>
      </c>
      <c r="I1885" s="37">
        <v>0</v>
      </c>
      <c r="J1885" s="37">
        <v>0</v>
      </c>
      <c r="K1885" s="37">
        <v>0</v>
      </c>
      <c r="L1885" s="37">
        <v>0</v>
      </c>
      <c r="M1885" s="37">
        <v>0</v>
      </c>
      <c r="N1885" s="37">
        <v>0</v>
      </c>
      <c r="O1885" s="37">
        <v>0</v>
      </c>
      <c r="P1885" s="37">
        <v>0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  <c r="AA1885" s="37">
        <v>0</v>
      </c>
      <c r="AB1885" s="37">
        <v>0</v>
      </c>
      <c r="AC1885" s="37">
        <v>0</v>
      </c>
      <c r="AD1885" s="37">
        <v>0</v>
      </c>
      <c r="AE1885" s="37">
        <v>0</v>
      </c>
      <c r="AF1885" s="37">
        <v>0</v>
      </c>
      <c r="AG1885" s="37">
        <v>0</v>
      </c>
      <c r="AH1885" s="37">
        <v>0</v>
      </c>
      <c r="AI1885" s="37">
        <v>0</v>
      </c>
      <c r="AJ1885" s="37">
        <v>0</v>
      </c>
      <c r="AK1885" s="37">
        <v>0</v>
      </c>
      <c r="AL1885" s="37">
        <v>0</v>
      </c>
      <c r="AM1885" s="37">
        <v>0</v>
      </c>
      <c r="AN1885" s="37">
        <v>0</v>
      </c>
      <c r="AO1885" s="37">
        <v>0</v>
      </c>
      <c r="AP1885" s="37">
        <v>0</v>
      </c>
      <c r="AQ1885" s="37">
        <v>0</v>
      </c>
      <c r="AR1885" s="37">
        <v>0</v>
      </c>
      <c r="AS1885" s="37">
        <v>0</v>
      </c>
      <c r="AT1885" s="37">
        <v>0</v>
      </c>
      <c r="AU1885" s="37">
        <f t="shared" si="184"/>
        <v>0</v>
      </c>
      <c r="AV1885" s="37">
        <f t="shared" si="184"/>
        <v>0</v>
      </c>
      <c r="AW1885" s="83" t="s">
        <v>106</v>
      </c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</row>
    <row r="1886" spans="1:61" ht="15.75">
      <c r="A1886" s="76"/>
      <c r="B1886" s="8">
        <v>2019</v>
      </c>
      <c r="C1886" s="37">
        <v>0</v>
      </c>
      <c r="D1886" s="37">
        <v>0</v>
      </c>
      <c r="E1886" s="37">
        <v>0</v>
      </c>
      <c r="F1886" s="37">
        <v>0</v>
      </c>
      <c r="G1886" s="37">
        <v>80</v>
      </c>
      <c r="H1886" s="37">
        <v>376</v>
      </c>
      <c r="I1886" s="37">
        <v>0</v>
      </c>
      <c r="J1886" s="37">
        <v>0</v>
      </c>
      <c r="K1886" s="37">
        <v>0</v>
      </c>
      <c r="L1886" s="37">
        <v>0</v>
      </c>
      <c r="M1886" s="37">
        <v>0</v>
      </c>
      <c r="N1886" s="37">
        <v>0</v>
      </c>
      <c r="O1886" s="37">
        <v>0</v>
      </c>
      <c r="P1886" s="37">
        <v>0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  <c r="AA1886" s="37">
        <v>0</v>
      </c>
      <c r="AB1886" s="37">
        <v>0</v>
      </c>
      <c r="AC1886" s="37">
        <v>0</v>
      </c>
      <c r="AD1886" s="37">
        <v>0</v>
      </c>
      <c r="AE1886" s="37">
        <v>0</v>
      </c>
      <c r="AF1886" s="37">
        <v>0</v>
      </c>
      <c r="AG1886" s="37">
        <v>0</v>
      </c>
      <c r="AH1886" s="37">
        <v>0</v>
      </c>
      <c r="AI1886" s="37">
        <v>0</v>
      </c>
      <c r="AJ1886" s="37">
        <v>0</v>
      </c>
      <c r="AK1886" s="37">
        <v>0</v>
      </c>
      <c r="AL1886" s="37">
        <v>0</v>
      </c>
      <c r="AM1886" s="37">
        <v>0</v>
      </c>
      <c r="AN1886" s="37">
        <v>0</v>
      </c>
      <c r="AO1886" s="37">
        <v>0</v>
      </c>
      <c r="AP1886" s="37">
        <v>0</v>
      </c>
      <c r="AQ1886" s="37">
        <v>0</v>
      </c>
      <c r="AR1886" s="37">
        <v>0</v>
      </c>
      <c r="AS1886" s="37">
        <v>0</v>
      </c>
      <c r="AT1886" s="37">
        <v>0</v>
      </c>
      <c r="AU1886" s="37">
        <f t="shared" si="184"/>
        <v>80</v>
      </c>
      <c r="AV1886" s="37">
        <f t="shared" si="184"/>
        <v>376</v>
      </c>
      <c r="AW1886" s="84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</row>
    <row r="1887" spans="1:61" ht="15.75">
      <c r="A1887" s="77"/>
      <c r="B1887" s="8">
        <v>2020</v>
      </c>
      <c r="C1887" s="37">
        <v>0</v>
      </c>
      <c r="D1887" s="37">
        <v>0</v>
      </c>
      <c r="E1887" s="37">
        <v>0</v>
      </c>
      <c r="F1887" s="37">
        <v>0</v>
      </c>
      <c r="G1887" s="37">
        <v>101</v>
      </c>
      <c r="H1887" s="37">
        <v>543</v>
      </c>
      <c r="I1887" s="37">
        <v>0</v>
      </c>
      <c r="J1887" s="37">
        <v>0</v>
      </c>
      <c r="K1887" s="37">
        <v>0</v>
      </c>
      <c r="L1887" s="37">
        <v>0</v>
      </c>
      <c r="M1887" s="37">
        <v>0</v>
      </c>
      <c r="N1887" s="37">
        <v>0</v>
      </c>
      <c r="O1887" s="37">
        <v>0</v>
      </c>
      <c r="P1887" s="37">
        <v>0</v>
      </c>
      <c r="Q1887" s="37">
        <v>0</v>
      </c>
      <c r="R1887" s="37">
        <v>0</v>
      </c>
      <c r="S1887" s="37">
        <v>0</v>
      </c>
      <c r="T1887" s="37">
        <v>0</v>
      </c>
      <c r="U1887" s="37">
        <v>0</v>
      </c>
      <c r="V1887" s="37">
        <v>0</v>
      </c>
      <c r="W1887" s="37">
        <v>0</v>
      </c>
      <c r="X1887" s="37">
        <v>0</v>
      </c>
      <c r="Y1887" s="37">
        <v>0</v>
      </c>
      <c r="Z1887" s="37">
        <v>0</v>
      </c>
      <c r="AA1887" s="37">
        <v>0</v>
      </c>
      <c r="AB1887" s="37">
        <v>0</v>
      </c>
      <c r="AC1887" s="37">
        <v>0</v>
      </c>
      <c r="AD1887" s="37">
        <v>0</v>
      </c>
      <c r="AE1887" s="37">
        <v>0</v>
      </c>
      <c r="AF1887" s="37">
        <v>0</v>
      </c>
      <c r="AG1887" s="37">
        <v>0</v>
      </c>
      <c r="AH1887" s="37">
        <v>0</v>
      </c>
      <c r="AI1887" s="37">
        <v>0</v>
      </c>
      <c r="AJ1887" s="37">
        <v>0</v>
      </c>
      <c r="AK1887" s="37">
        <v>0</v>
      </c>
      <c r="AL1887" s="37">
        <v>0</v>
      </c>
      <c r="AM1887" s="37">
        <v>0</v>
      </c>
      <c r="AN1887" s="37">
        <v>0</v>
      </c>
      <c r="AO1887" s="37">
        <v>0</v>
      </c>
      <c r="AP1887" s="37">
        <v>0</v>
      </c>
      <c r="AQ1887" s="37">
        <v>0</v>
      </c>
      <c r="AR1887" s="37">
        <v>0</v>
      </c>
      <c r="AS1887" s="37">
        <v>0</v>
      </c>
      <c r="AT1887" s="37">
        <v>0</v>
      </c>
      <c r="AU1887" s="37">
        <f t="shared" si="184"/>
        <v>101</v>
      </c>
      <c r="AV1887" s="37">
        <f t="shared" si="184"/>
        <v>543</v>
      </c>
      <c r="AW1887" s="85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</row>
    <row r="1888" spans="1:61" ht="15.75">
      <c r="A1888" s="75" t="s">
        <v>32</v>
      </c>
      <c r="B1888" s="8">
        <v>2018</v>
      </c>
      <c r="C1888" s="37">
        <v>0</v>
      </c>
      <c r="D1888" s="37">
        <v>0</v>
      </c>
      <c r="E1888" s="37">
        <v>0</v>
      </c>
      <c r="F1888" s="37">
        <v>0</v>
      </c>
      <c r="G1888" s="37">
        <v>0</v>
      </c>
      <c r="H1888" s="37"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0</v>
      </c>
      <c r="P1888" s="37">
        <v>0</v>
      </c>
      <c r="Q1888" s="37">
        <v>0</v>
      </c>
      <c r="R1888" s="37">
        <v>0</v>
      </c>
      <c r="S1888" s="37">
        <v>0</v>
      </c>
      <c r="T1888" s="37">
        <v>0</v>
      </c>
      <c r="U1888" s="37">
        <v>0</v>
      </c>
      <c r="V1888" s="37">
        <v>0</v>
      </c>
      <c r="W1888" s="37">
        <v>0</v>
      </c>
      <c r="X1888" s="37">
        <v>0</v>
      </c>
      <c r="Y1888" s="37">
        <v>0</v>
      </c>
      <c r="Z1888" s="37">
        <v>0</v>
      </c>
      <c r="AA1888" s="37">
        <v>0</v>
      </c>
      <c r="AB1888" s="37">
        <v>0</v>
      </c>
      <c r="AC1888" s="37">
        <v>0</v>
      </c>
      <c r="AD1888" s="37">
        <v>0</v>
      </c>
      <c r="AE1888" s="37">
        <v>0</v>
      </c>
      <c r="AF1888" s="37">
        <v>0</v>
      </c>
      <c r="AG1888" s="37">
        <v>0</v>
      </c>
      <c r="AH1888" s="37">
        <v>0</v>
      </c>
      <c r="AI1888" s="37">
        <v>0</v>
      </c>
      <c r="AJ1888" s="37">
        <v>0</v>
      </c>
      <c r="AK1888" s="37">
        <v>0</v>
      </c>
      <c r="AL1888" s="37">
        <v>0</v>
      </c>
      <c r="AM1888" s="37">
        <v>0</v>
      </c>
      <c r="AN1888" s="37">
        <v>0</v>
      </c>
      <c r="AO1888" s="37">
        <v>0</v>
      </c>
      <c r="AP1888" s="37">
        <v>0</v>
      </c>
      <c r="AQ1888" s="37">
        <v>0</v>
      </c>
      <c r="AR1888" s="37">
        <v>0</v>
      </c>
      <c r="AS1888" s="37">
        <v>0</v>
      </c>
      <c r="AT1888" s="37">
        <v>0</v>
      </c>
      <c r="AU1888" s="37">
        <f t="shared" si="184"/>
        <v>0</v>
      </c>
      <c r="AV1888" s="37">
        <f t="shared" si="184"/>
        <v>0</v>
      </c>
      <c r="AW1888" s="83" t="s">
        <v>33</v>
      </c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</row>
    <row r="1889" spans="1:61" ht="15.75">
      <c r="A1889" s="76"/>
      <c r="B1889" s="8">
        <v>2019</v>
      </c>
      <c r="C1889" s="37">
        <v>0</v>
      </c>
      <c r="D1889" s="37">
        <v>0</v>
      </c>
      <c r="E1889" s="37">
        <v>0</v>
      </c>
      <c r="F1889" s="37">
        <v>0</v>
      </c>
      <c r="G1889" s="37">
        <v>0</v>
      </c>
      <c r="H1889" s="37">
        <v>0</v>
      </c>
      <c r="I1889" s="37">
        <v>0</v>
      </c>
      <c r="J1889" s="37">
        <v>0</v>
      </c>
      <c r="K1889" s="37">
        <v>0</v>
      </c>
      <c r="L1889" s="37">
        <v>0</v>
      </c>
      <c r="M1889" s="37">
        <v>0</v>
      </c>
      <c r="N1889" s="37">
        <v>0</v>
      </c>
      <c r="O1889" s="37">
        <v>0</v>
      </c>
      <c r="P1889" s="37">
        <v>0</v>
      </c>
      <c r="Q1889" s="37">
        <v>0</v>
      </c>
      <c r="R1889" s="37">
        <v>0</v>
      </c>
      <c r="S1889" s="37">
        <v>0</v>
      </c>
      <c r="T1889" s="37">
        <v>0</v>
      </c>
      <c r="U1889" s="37">
        <v>0</v>
      </c>
      <c r="V1889" s="37">
        <v>0</v>
      </c>
      <c r="W1889" s="37">
        <v>0</v>
      </c>
      <c r="X1889" s="37">
        <v>0</v>
      </c>
      <c r="Y1889" s="37">
        <v>0</v>
      </c>
      <c r="Z1889" s="37">
        <v>0</v>
      </c>
      <c r="AA1889" s="37">
        <v>0</v>
      </c>
      <c r="AB1889" s="37">
        <v>0</v>
      </c>
      <c r="AC1889" s="37">
        <v>0</v>
      </c>
      <c r="AD1889" s="37">
        <v>0</v>
      </c>
      <c r="AE1889" s="37">
        <v>0</v>
      </c>
      <c r="AF1889" s="37">
        <v>0</v>
      </c>
      <c r="AG1889" s="37">
        <v>0</v>
      </c>
      <c r="AH1889" s="37">
        <v>0</v>
      </c>
      <c r="AI1889" s="37">
        <v>0</v>
      </c>
      <c r="AJ1889" s="37">
        <v>0</v>
      </c>
      <c r="AK1889" s="37">
        <v>0</v>
      </c>
      <c r="AL1889" s="37">
        <v>0</v>
      </c>
      <c r="AM1889" s="37">
        <v>0</v>
      </c>
      <c r="AN1889" s="37">
        <v>0</v>
      </c>
      <c r="AO1889" s="37">
        <v>0</v>
      </c>
      <c r="AP1889" s="37">
        <v>0</v>
      </c>
      <c r="AQ1889" s="37">
        <v>0</v>
      </c>
      <c r="AR1889" s="37">
        <v>0</v>
      </c>
      <c r="AS1889" s="37">
        <v>0</v>
      </c>
      <c r="AT1889" s="37">
        <v>0</v>
      </c>
      <c r="AU1889" s="37">
        <f t="shared" si="184"/>
        <v>0</v>
      </c>
      <c r="AV1889" s="37">
        <f t="shared" si="184"/>
        <v>0</v>
      </c>
      <c r="AW1889" s="84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</row>
    <row r="1890" spans="1:61" ht="15.75">
      <c r="A1890" s="77"/>
      <c r="B1890" s="8">
        <v>2020</v>
      </c>
      <c r="C1890" s="37">
        <v>1</v>
      </c>
      <c r="D1890" s="37">
        <v>6</v>
      </c>
      <c r="E1890" s="37">
        <v>0</v>
      </c>
      <c r="F1890" s="37">
        <v>0</v>
      </c>
      <c r="G1890" s="37">
        <v>0</v>
      </c>
      <c r="H1890" s="37"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0</v>
      </c>
      <c r="P1890" s="37">
        <v>0</v>
      </c>
      <c r="Q1890" s="37">
        <v>0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  <c r="W1890" s="37">
        <v>0</v>
      </c>
      <c r="X1890" s="37">
        <v>0</v>
      </c>
      <c r="Y1890" s="37">
        <v>0</v>
      </c>
      <c r="Z1890" s="37">
        <v>0</v>
      </c>
      <c r="AA1890" s="37">
        <v>0</v>
      </c>
      <c r="AB1890" s="37">
        <v>0</v>
      </c>
      <c r="AC1890" s="37">
        <v>0</v>
      </c>
      <c r="AD1890" s="37">
        <v>0</v>
      </c>
      <c r="AE1890" s="37">
        <v>0</v>
      </c>
      <c r="AF1890" s="37">
        <v>0</v>
      </c>
      <c r="AG1890" s="37">
        <v>0</v>
      </c>
      <c r="AH1890" s="37">
        <v>0</v>
      </c>
      <c r="AI1890" s="37">
        <v>0</v>
      </c>
      <c r="AJ1890" s="37">
        <v>0</v>
      </c>
      <c r="AK1890" s="37">
        <v>0</v>
      </c>
      <c r="AL1890" s="37">
        <v>0</v>
      </c>
      <c r="AM1890" s="37">
        <v>0</v>
      </c>
      <c r="AN1890" s="37">
        <v>0</v>
      </c>
      <c r="AO1890" s="37">
        <v>0</v>
      </c>
      <c r="AP1890" s="37">
        <v>0</v>
      </c>
      <c r="AQ1890" s="37">
        <v>0</v>
      </c>
      <c r="AR1890" s="37">
        <v>0</v>
      </c>
      <c r="AS1890" s="37">
        <v>0</v>
      </c>
      <c r="AT1890" s="37">
        <v>0</v>
      </c>
      <c r="AU1890" s="37">
        <f t="shared" si="184"/>
        <v>1</v>
      </c>
      <c r="AV1890" s="37">
        <f t="shared" si="184"/>
        <v>6</v>
      </c>
      <c r="AW1890" s="85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</row>
    <row r="1891" spans="1:61" ht="15.75">
      <c r="A1891" s="75" t="s">
        <v>79</v>
      </c>
      <c r="B1891" s="8">
        <v>2018</v>
      </c>
      <c r="C1891" s="37">
        <v>7.4640000000000004</v>
      </c>
      <c r="D1891" s="37">
        <v>1.4741649999999999</v>
      </c>
      <c r="E1891" s="37">
        <v>8037.6850000000004</v>
      </c>
      <c r="F1891" s="37">
        <v>4262.7111450000002</v>
      </c>
      <c r="G1891" s="37">
        <v>320.483</v>
      </c>
      <c r="H1891" s="37">
        <v>163.79825</v>
      </c>
      <c r="I1891" s="37">
        <v>0</v>
      </c>
      <c r="J1891" s="37">
        <v>0</v>
      </c>
      <c r="K1891" s="37">
        <v>0</v>
      </c>
      <c r="L1891" s="37">
        <v>0</v>
      </c>
      <c r="M1891" s="37">
        <v>0</v>
      </c>
      <c r="N1891" s="37">
        <v>0</v>
      </c>
      <c r="O1891" s="37">
        <v>0</v>
      </c>
      <c r="P1891" s="37">
        <v>0</v>
      </c>
      <c r="Q1891" s="37">
        <v>70.465999999999994</v>
      </c>
      <c r="R1891" s="37">
        <v>62.958280000000002</v>
      </c>
      <c r="S1891" s="37">
        <v>0</v>
      </c>
      <c r="T1891" s="37">
        <v>0</v>
      </c>
      <c r="U1891" s="37">
        <v>0</v>
      </c>
      <c r="V1891" s="37">
        <v>0</v>
      </c>
      <c r="W1891" s="37">
        <v>396.95</v>
      </c>
      <c r="X1891" s="37">
        <v>187.01952499999999</v>
      </c>
      <c r="Y1891" s="37">
        <v>0</v>
      </c>
      <c r="Z1891" s="37">
        <v>0</v>
      </c>
      <c r="AA1891" s="37">
        <v>0</v>
      </c>
      <c r="AB1891" s="37">
        <v>0</v>
      </c>
      <c r="AC1891" s="37">
        <v>15.505000000000001</v>
      </c>
      <c r="AD1891" s="37">
        <v>3.0661399999999999</v>
      </c>
      <c r="AE1891" s="37">
        <v>3751.8629999999998</v>
      </c>
      <c r="AF1891" s="37">
        <v>1884.844885</v>
      </c>
      <c r="AG1891" s="37">
        <v>68.043999999999997</v>
      </c>
      <c r="AH1891" s="37">
        <v>30.719150000000003</v>
      </c>
      <c r="AI1891" s="37">
        <v>0</v>
      </c>
      <c r="AJ1891" s="37">
        <v>0</v>
      </c>
      <c r="AK1891" s="37">
        <v>0</v>
      </c>
      <c r="AL1891" s="37">
        <v>0</v>
      </c>
      <c r="AM1891" s="37">
        <v>0.26</v>
      </c>
      <c r="AN1891" s="37">
        <v>0.154</v>
      </c>
      <c r="AO1891" s="37">
        <v>0</v>
      </c>
      <c r="AP1891" s="37">
        <v>0</v>
      </c>
      <c r="AQ1891" s="37">
        <v>0</v>
      </c>
      <c r="AR1891" s="37">
        <v>0</v>
      </c>
      <c r="AS1891" s="37">
        <v>120.794</v>
      </c>
      <c r="AT1891" s="37">
        <v>32.321135000000005</v>
      </c>
      <c r="AU1891" s="38">
        <f t="shared" si="184"/>
        <v>12789.513999999999</v>
      </c>
      <c r="AV1891" s="38">
        <f t="shared" si="184"/>
        <v>6629.0666749999991</v>
      </c>
      <c r="AW1891" s="83" t="s">
        <v>35</v>
      </c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</row>
    <row r="1892" spans="1:61" ht="15.75">
      <c r="A1892" s="76"/>
      <c r="B1892" s="8">
        <v>2019</v>
      </c>
      <c r="C1892" s="37">
        <v>21</v>
      </c>
      <c r="D1892" s="37">
        <v>8.3116883116883117E-2</v>
      </c>
      <c r="E1892" s="37">
        <v>9793.3070000000007</v>
      </c>
      <c r="F1892" s="37">
        <v>30645.277922077919</v>
      </c>
      <c r="G1892" s="37">
        <v>156.185</v>
      </c>
      <c r="H1892" s="37">
        <v>355.8493506493507</v>
      </c>
      <c r="I1892" s="37">
        <v>0</v>
      </c>
      <c r="J1892" s="37">
        <v>0</v>
      </c>
      <c r="K1892" s="37">
        <v>0</v>
      </c>
      <c r="L1892" s="37">
        <v>0</v>
      </c>
      <c r="M1892" s="37">
        <v>0</v>
      </c>
      <c r="N1892" s="37">
        <v>0</v>
      </c>
      <c r="O1892" s="37">
        <v>0</v>
      </c>
      <c r="P1892" s="37">
        <v>0</v>
      </c>
      <c r="Q1892" s="37">
        <v>18.5</v>
      </c>
      <c r="R1892" s="37">
        <v>66.633766233766238</v>
      </c>
      <c r="S1892" s="37">
        <v>0</v>
      </c>
      <c r="T1892" s="37">
        <v>0</v>
      </c>
      <c r="U1892" s="37">
        <v>0</v>
      </c>
      <c r="V1892" s="37">
        <v>0</v>
      </c>
      <c r="W1892" s="37">
        <v>133.09</v>
      </c>
      <c r="X1892" s="37">
        <v>879.0701298701299</v>
      </c>
      <c r="Y1892" s="37">
        <v>23.838000000000001</v>
      </c>
      <c r="Z1892" s="37">
        <v>38.771428571428572</v>
      </c>
      <c r="AA1892" s="37">
        <v>0</v>
      </c>
      <c r="AB1892" s="37">
        <v>0</v>
      </c>
      <c r="AC1892" s="37">
        <v>0</v>
      </c>
      <c r="AD1892" s="37">
        <v>0</v>
      </c>
      <c r="AE1892" s="37">
        <v>3821.2080000000001</v>
      </c>
      <c r="AF1892" s="37">
        <v>12116.42077922078</v>
      </c>
      <c r="AG1892" s="37">
        <v>15.18</v>
      </c>
      <c r="AH1892" s="37">
        <v>46.558441558441558</v>
      </c>
      <c r="AI1892" s="37">
        <v>0</v>
      </c>
      <c r="AJ1892" s="37">
        <v>0</v>
      </c>
      <c r="AK1892" s="37">
        <v>7.04</v>
      </c>
      <c r="AL1892" s="37">
        <v>25.527272727272727</v>
      </c>
      <c r="AM1892" s="37">
        <v>0</v>
      </c>
      <c r="AN1892" s="37">
        <v>0</v>
      </c>
      <c r="AO1892" s="37">
        <v>0</v>
      </c>
      <c r="AP1892" s="37">
        <v>0</v>
      </c>
      <c r="AQ1892" s="37">
        <v>0</v>
      </c>
      <c r="AR1892" s="37">
        <v>0</v>
      </c>
      <c r="AS1892" s="37">
        <v>154.22399999999999</v>
      </c>
      <c r="AT1892" s="37">
        <v>191.09350649350648</v>
      </c>
      <c r="AU1892" s="38">
        <f t="shared" si="184"/>
        <v>14143.572000000002</v>
      </c>
      <c r="AV1892" s="38">
        <f t="shared" si="184"/>
        <v>44365.28571428571</v>
      </c>
      <c r="AW1892" s="84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</row>
    <row r="1893" spans="1:61" ht="15.75">
      <c r="A1893" s="77"/>
      <c r="B1893" s="8">
        <v>2020</v>
      </c>
      <c r="C1893" s="37">
        <v>0</v>
      </c>
      <c r="D1893" s="37">
        <v>0</v>
      </c>
      <c r="E1893" s="37">
        <v>10340</v>
      </c>
      <c r="F1893" s="37">
        <v>33935</v>
      </c>
      <c r="G1893" s="37">
        <v>162</v>
      </c>
      <c r="H1893" s="37">
        <v>419</v>
      </c>
      <c r="I1893" s="37">
        <v>0</v>
      </c>
      <c r="J1893" s="37">
        <v>0</v>
      </c>
      <c r="K1893" s="37">
        <v>0</v>
      </c>
      <c r="L1893" s="37">
        <v>0</v>
      </c>
      <c r="M1893" s="37">
        <v>0</v>
      </c>
      <c r="N1893" s="37">
        <v>0</v>
      </c>
      <c r="O1893" s="37">
        <v>0</v>
      </c>
      <c r="P1893" s="37">
        <v>0</v>
      </c>
      <c r="Q1893" s="37">
        <v>0</v>
      </c>
      <c r="R1893" s="37">
        <v>0</v>
      </c>
      <c r="S1893" s="37">
        <v>0</v>
      </c>
      <c r="T1893" s="37">
        <v>0</v>
      </c>
      <c r="U1893" s="37">
        <v>0</v>
      </c>
      <c r="V1893" s="37">
        <v>0</v>
      </c>
      <c r="W1893" s="37">
        <v>0</v>
      </c>
      <c r="X1893" s="37">
        <v>0</v>
      </c>
      <c r="Y1893" s="37">
        <v>0</v>
      </c>
      <c r="Z1893" s="37">
        <v>0</v>
      </c>
      <c r="AA1893" s="37">
        <v>0</v>
      </c>
      <c r="AB1893" s="37">
        <v>0</v>
      </c>
      <c r="AC1893" s="37">
        <v>0</v>
      </c>
      <c r="AD1893" s="37">
        <v>0</v>
      </c>
      <c r="AE1893" s="37">
        <v>2660</v>
      </c>
      <c r="AF1893" s="37">
        <v>8127</v>
      </c>
      <c r="AG1893" s="37">
        <v>0</v>
      </c>
      <c r="AH1893" s="37">
        <v>0</v>
      </c>
      <c r="AI1893" s="37">
        <v>0</v>
      </c>
      <c r="AJ1893" s="37">
        <v>0</v>
      </c>
      <c r="AK1893" s="37">
        <v>0</v>
      </c>
      <c r="AL1893" s="37">
        <v>0</v>
      </c>
      <c r="AM1893" s="37">
        <v>0</v>
      </c>
      <c r="AN1893" s="37">
        <v>0</v>
      </c>
      <c r="AO1893" s="37">
        <v>0</v>
      </c>
      <c r="AP1893" s="37">
        <v>0</v>
      </c>
      <c r="AQ1893" s="37">
        <v>0</v>
      </c>
      <c r="AR1893" s="37">
        <v>0</v>
      </c>
      <c r="AS1893" s="37">
        <v>0</v>
      </c>
      <c r="AT1893" s="37">
        <v>0</v>
      </c>
      <c r="AU1893" s="38">
        <f t="shared" si="184"/>
        <v>13162</v>
      </c>
      <c r="AV1893" s="38">
        <f t="shared" si="184"/>
        <v>42481</v>
      </c>
      <c r="AW1893" s="85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</row>
    <row r="1894" spans="1:61" ht="15.75">
      <c r="A1894" s="75" t="s">
        <v>36</v>
      </c>
      <c r="B1894" s="8">
        <v>2018</v>
      </c>
      <c r="C1894" s="37">
        <v>0</v>
      </c>
      <c r="D1894" s="37">
        <v>0</v>
      </c>
      <c r="E1894" s="37">
        <v>0</v>
      </c>
      <c r="F1894" s="37">
        <v>0</v>
      </c>
      <c r="G1894" s="37">
        <v>0</v>
      </c>
      <c r="H1894" s="37">
        <v>0</v>
      </c>
      <c r="I1894" s="37">
        <v>0</v>
      </c>
      <c r="J1894" s="37">
        <v>0</v>
      </c>
      <c r="K1894" s="37">
        <v>0</v>
      </c>
      <c r="L1894" s="37">
        <v>0</v>
      </c>
      <c r="M1894" s="37">
        <v>0</v>
      </c>
      <c r="N1894" s="37">
        <v>0</v>
      </c>
      <c r="O1894" s="37">
        <v>0</v>
      </c>
      <c r="P1894" s="37">
        <v>0</v>
      </c>
      <c r="Q1894" s="37">
        <v>0</v>
      </c>
      <c r="R1894" s="37">
        <v>0</v>
      </c>
      <c r="S1894" s="37">
        <v>0</v>
      </c>
      <c r="T1894" s="37">
        <v>0</v>
      </c>
      <c r="U1894" s="37">
        <v>0</v>
      </c>
      <c r="V1894" s="37">
        <v>0</v>
      </c>
      <c r="W1894" s="37">
        <v>0</v>
      </c>
      <c r="X1894" s="37">
        <v>0</v>
      </c>
      <c r="Y1894" s="37">
        <v>0</v>
      </c>
      <c r="Z1894" s="37">
        <v>0</v>
      </c>
      <c r="AA1894" s="37">
        <v>0</v>
      </c>
      <c r="AB1894" s="37">
        <v>0</v>
      </c>
      <c r="AC1894" s="37">
        <v>0</v>
      </c>
      <c r="AD1894" s="37">
        <v>0</v>
      </c>
      <c r="AE1894" s="37">
        <v>0</v>
      </c>
      <c r="AF1894" s="37">
        <v>0</v>
      </c>
      <c r="AG1894" s="37">
        <v>0</v>
      </c>
      <c r="AH1894" s="37">
        <v>0</v>
      </c>
      <c r="AI1894" s="37">
        <v>0</v>
      </c>
      <c r="AJ1894" s="37">
        <v>0</v>
      </c>
      <c r="AK1894" s="37">
        <v>0</v>
      </c>
      <c r="AL1894" s="37">
        <v>0</v>
      </c>
      <c r="AM1894" s="37">
        <v>0</v>
      </c>
      <c r="AN1894" s="37">
        <v>0</v>
      </c>
      <c r="AO1894" s="37">
        <v>0</v>
      </c>
      <c r="AP1894" s="37">
        <v>0</v>
      </c>
      <c r="AQ1894" s="37">
        <v>0</v>
      </c>
      <c r="AR1894" s="37">
        <v>0</v>
      </c>
      <c r="AS1894" s="37">
        <v>0</v>
      </c>
      <c r="AT1894" s="37">
        <v>0</v>
      </c>
      <c r="AU1894" s="37">
        <f t="shared" si="184"/>
        <v>0</v>
      </c>
      <c r="AV1894" s="37">
        <f t="shared" si="184"/>
        <v>0</v>
      </c>
      <c r="AW1894" s="83" t="s">
        <v>37</v>
      </c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</row>
    <row r="1895" spans="1:61" ht="15.75">
      <c r="A1895" s="76"/>
      <c r="B1895" s="8">
        <v>2019</v>
      </c>
      <c r="C1895" s="37">
        <v>103</v>
      </c>
      <c r="D1895" s="37">
        <v>234</v>
      </c>
      <c r="E1895" s="37">
        <v>0</v>
      </c>
      <c r="F1895" s="37">
        <v>0</v>
      </c>
      <c r="G1895" s="37">
        <v>0</v>
      </c>
      <c r="H1895" s="37">
        <v>0</v>
      </c>
      <c r="I1895" s="37">
        <v>0</v>
      </c>
      <c r="J1895" s="37">
        <v>0</v>
      </c>
      <c r="K1895" s="37">
        <v>0</v>
      </c>
      <c r="L1895" s="37">
        <v>0</v>
      </c>
      <c r="M1895" s="37">
        <v>0</v>
      </c>
      <c r="N1895" s="37">
        <v>0</v>
      </c>
      <c r="O1895" s="37">
        <v>0</v>
      </c>
      <c r="P1895" s="37">
        <v>0</v>
      </c>
      <c r="Q1895" s="37">
        <v>0</v>
      </c>
      <c r="R1895" s="37">
        <v>0</v>
      </c>
      <c r="S1895" s="37">
        <v>0</v>
      </c>
      <c r="T1895" s="37">
        <v>0</v>
      </c>
      <c r="U1895" s="37">
        <v>0</v>
      </c>
      <c r="V1895" s="37">
        <v>0</v>
      </c>
      <c r="W1895" s="37">
        <v>0</v>
      </c>
      <c r="X1895" s="37">
        <v>0</v>
      </c>
      <c r="Y1895" s="37">
        <v>0</v>
      </c>
      <c r="Z1895" s="37">
        <v>0</v>
      </c>
      <c r="AA1895" s="37">
        <v>0</v>
      </c>
      <c r="AB1895" s="37">
        <v>0</v>
      </c>
      <c r="AC1895" s="37">
        <v>0</v>
      </c>
      <c r="AD1895" s="37">
        <v>0</v>
      </c>
      <c r="AE1895" s="37">
        <v>0</v>
      </c>
      <c r="AF1895" s="37">
        <v>0</v>
      </c>
      <c r="AG1895" s="37">
        <v>0</v>
      </c>
      <c r="AH1895" s="37">
        <v>0</v>
      </c>
      <c r="AI1895" s="37">
        <v>0</v>
      </c>
      <c r="AJ1895" s="37">
        <v>0</v>
      </c>
      <c r="AK1895" s="37">
        <v>0</v>
      </c>
      <c r="AL1895" s="37">
        <v>0</v>
      </c>
      <c r="AM1895" s="37">
        <v>0</v>
      </c>
      <c r="AN1895" s="37">
        <v>0</v>
      </c>
      <c r="AO1895" s="37">
        <v>0</v>
      </c>
      <c r="AP1895" s="37">
        <v>0</v>
      </c>
      <c r="AQ1895" s="37">
        <v>0</v>
      </c>
      <c r="AR1895" s="37">
        <v>0</v>
      </c>
      <c r="AS1895" s="37">
        <v>0</v>
      </c>
      <c r="AT1895" s="37">
        <v>0</v>
      </c>
      <c r="AU1895" s="37">
        <f t="shared" si="184"/>
        <v>103</v>
      </c>
      <c r="AV1895" s="37">
        <f t="shared" si="184"/>
        <v>234</v>
      </c>
      <c r="AW1895" s="84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</row>
    <row r="1896" spans="1:61" ht="15.75">
      <c r="A1896" s="77"/>
      <c r="B1896" s="8">
        <v>2020</v>
      </c>
      <c r="C1896" s="37">
        <v>125</v>
      </c>
      <c r="D1896" s="37">
        <v>129</v>
      </c>
      <c r="E1896" s="37">
        <v>0</v>
      </c>
      <c r="F1896" s="37">
        <v>0</v>
      </c>
      <c r="G1896" s="37">
        <v>0</v>
      </c>
      <c r="H1896" s="37">
        <v>0</v>
      </c>
      <c r="I1896" s="37">
        <v>0</v>
      </c>
      <c r="J1896" s="37">
        <v>0</v>
      </c>
      <c r="K1896" s="37">
        <v>0</v>
      </c>
      <c r="L1896" s="37">
        <v>0</v>
      </c>
      <c r="M1896" s="37">
        <v>0</v>
      </c>
      <c r="N1896" s="37">
        <v>0</v>
      </c>
      <c r="O1896" s="37">
        <v>0</v>
      </c>
      <c r="P1896" s="37">
        <v>0</v>
      </c>
      <c r="Q1896" s="37">
        <v>0</v>
      </c>
      <c r="R1896" s="37">
        <v>0</v>
      </c>
      <c r="S1896" s="37">
        <v>0</v>
      </c>
      <c r="T1896" s="37">
        <v>0</v>
      </c>
      <c r="U1896" s="37">
        <v>0</v>
      </c>
      <c r="V1896" s="37">
        <v>0</v>
      </c>
      <c r="W1896" s="37">
        <v>0</v>
      </c>
      <c r="X1896" s="37">
        <v>0</v>
      </c>
      <c r="Y1896" s="37">
        <v>0</v>
      </c>
      <c r="Z1896" s="37">
        <v>0</v>
      </c>
      <c r="AA1896" s="37">
        <v>0</v>
      </c>
      <c r="AB1896" s="37">
        <v>0</v>
      </c>
      <c r="AC1896" s="37">
        <v>0</v>
      </c>
      <c r="AD1896" s="37">
        <v>0</v>
      </c>
      <c r="AE1896" s="37">
        <v>0</v>
      </c>
      <c r="AF1896" s="37">
        <v>0</v>
      </c>
      <c r="AG1896" s="37">
        <v>0</v>
      </c>
      <c r="AH1896" s="37">
        <v>0</v>
      </c>
      <c r="AI1896" s="37">
        <v>0</v>
      </c>
      <c r="AJ1896" s="37">
        <v>0</v>
      </c>
      <c r="AK1896" s="37">
        <v>0</v>
      </c>
      <c r="AL1896" s="37">
        <v>0</v>
      </c>
      <c r="AM1896" s="37">
        <v>0</v>
      </c>
      <c r="AN1896" s="37">
        <v>0</v>
      </c>
      <c r="AO1896" s="37">
        <v>0</v>
      </c>
      <c r="AP1896" s="37">
        <v>0</v>
      </c>
      <c r="AQ1896" s="37">
        <v>0</v>
      </c>
      <c r="AR1896" s="37">
        <v>0</v>
      </c>
      <c r="AS1896" s="37">
        <v>0</v>
      </c>
      <c r="AT1896" s="37">
        <v>0</v>
      </c>
      <c r="AU1896" s="37">
        <f t="shared" si="184"/>
        <v>125</v>
      </c>
      <c r="AV1896" s="37">
        <f t="shared" si="184"/>
        <v>129</v>
      </c>
      <c r="AW1896" s="85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</row>
    <row r="1897" spans="1:61" ht="15.75">
      <c r="A1897" s="75" t="s">
        <v>38</v>
      </c>
      <c r="B1897" s="8">
        <v>2018</v>
      </c>
      <c r="C1897" s="37">
        <v>0</v>
      </c>
      <c r="D1897" s="37">
        <v>0</v>
      </c>
      <c r="E1897" s="37">
        <v>0</v>
      </c>
      <c r="F1897" s="37">
        <v>0</v>
      </c>
      <c r="G1897" s="37">
        <v>0</v>
      </c>
      <c r="H1897" s="37">
        <v>0</v>
      </c>
      <c r="I1897" s="37">
        <v>0</v>
      </c>
      <c r="J1897" s="37">
        <v>0</v>
      </c>
      <c r="K1897" s="37">
        <v>0</v>
      </c>
      <c r="L1897" s="37">
        <v>0</v>
      </c>
      <c r="M1897" s="37">
        <v>0</v>
      </c>
      <c r="N1897" s="37">
        <v>0</v>
      </c>
      <c r="O1897" s="37">
        <v>0</v>
      </c>
      <c r="P1897" s="37">
        <v>0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  <c r="AA1897" s="37">
        <v>696</v>
      </c>
      <c r="AB1897" s="37">
        <v>3758</v>
      </c>
      <c r="AC1897" s="37">
        <v>0</v>
      </c>
      <c r="AD1897" s="37">
        <v>0</v>
      </c>
      <c r="AE1897" s="37">
        <v>0</v>
      </c>
      <c r="AF1897" s="37">
        <v>0</v>
      </c>
      <c r="AG1897" s="37">
        <v>21</v>
      </c>
      <c r="AH1897" s="37">
        <v>76</v>
      </c>
      <c r="AI1897" s="37">
        <v>0</v>
      </c>
      <c r="AJ1897" s="37">
        <v>0</v>
      </c>
      <c r="AK1897" s="37">
        <v>0</v>
      </c>
      <c r="AL1897" s="37">
        <v>0</v>
      </c>
      <c r="AM1897" s="37">
        <v>0</v>
      </c>
      <c r="AN1897" s="37">
        <v>0</v>
      </c>
      <c r="AO1897" s="37">
        <v>0</v>
      </c>
      <c r="AP1897" s="37">
        <v>0</v>
      </c>
      <c r="AQ1897" s="37">
        <v>0</v>
      </c>
      <c r="AR1897" s="37">
        <v>0</v>
      </c>
      <c r="AS1897" s="37">
        <v>0</v>
      </c>
      <c r="AT1897" s="37">
        <v>0</v>
      </c>
      <c r="AU1897" s="37">
        <f t="shared" si="184"/>
        <v>717</v>
      </c>
      <c r="AV1897" s="37">
        <f t="shared" si="184"/>
        <v>3834</v>
      </c>
      <c r="AW1897" s="83" t="s">
        <v>39</v>
      </c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</row>
    <row r="1898" spans="1:61" ht="15.75">
      <c r="A1898" s="76"/>
      <c r="B1898" s="8">
        <v>2019</v>
      </c>
      <c r="C1898" s="37">
        <v>0</v>
      </c>
      <c r="D1898" s="37">
        <v>0</v>
      </c>
      <c r="E1898" s="37">
        <v>0</v>
      </c>
      <c r="F1898" s="37">
        <v>0</v>
      </c>
      <c r="G1898" s="37">
        <v>0</v>
      </c>
      <c r="H1898" s="37"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0</v>
      </c>
      <c r="P1898" s="37">
        <v>0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  <c r="AA1898" s="37">
        <v>0</v>
      </c>
      <c r="AB1898" s="37">
        <v>0</v>
      </c>
      <c r="AC1898" s="37">
        <v>0</v>
      </c>
      <c r="AD1898" s="37">
        <v>0</v>
      </c>
      <c r="AE1898" s="37">
        <v>0</v>
      </c>
      <c r="AF1898" s="37">
        <v>0</v>
      </c>
      <c r="AG1898" s="37">
        <v>0</v>
      </c>
      <c r="AH1898" s="37">
        <v>0</v>
      </c>
      <c r="AI1898" s="37">
        <v>0</v>
      </c>
      <c r="AJ1898" s="37">
        <v>0</v>
      </c>
      <c r="AK1898" s="37">
        <v>0</v>
      </c>
      <c r="AL1898" s="37">
        <v>0</v>
      </c>
      <c r="AM1898" s="37">
        <v>0</v>
      </c>
      <c r="AN1898" s="37">
        <v>0</v>
      </c>
      <c r="AO1898" s="37">
        <v>0</v>
      </c>
      <c r="AP1898" s="37">
        <v>0</v>
      </c>
      <c r="AQ1898" s="37">
        <v>0</v>
      </c>
      <c r="AR1898" s="37">
        <v>0</v>
      </c>
      <c r="AS1898" s="37">
        <v>0</v>
      </c>
      <c r="AT1898" s="37">
        <v>0</v>
      </c>
      <c r="AU1898" s="37">
        <f t="shared" si="184"/>
        <v>0</v>
      </c>
      <c r="AV1898" s="37">
        <f t="shared" si="184"/>
        <v>0</v>
      </c>
      <c r="AW1898" s="84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</row>
    <row r="1899" spans="1:61" ht="15.75">
      <c r="A1899" s="77"/>
      <c r="B1899" s="8">
        <v>2020</v>
      </c>
      <c r="C1899" s="37">
        <v>0</v>
      </c>
      <c r="D1899" s="37">
        <v>0</v>
      </c>
      <c r="E1899" s="37">
        <v>0</v>
      </c>
      <c r="F1899" s="37">
        <v>0</v>
      </c>
      <c r="G1899" s="37">
        <v>0</v>
      </c>
      <c r="H1899" s="37">
        <v>0</v>
      </c>
      <c r="I1899" s="37">
        <v>0</v>
      </c>
      <c r="J1899" s="37">
        <v>0</v>
      </c>
      <c r="K1899" s="37">
        <v>0</v>
      </c>
      <c r="L1899" s="37">
        <v>0</v>
      </c>
      <c r="M1899" s="37">
        <v>0</v>
      </c>
      <c r="N1899" s="37">
        <v>0</v>
      </c>
      <c r="O1899" s="37">
        <v>0</v>
      </c>
      <c r="P1899" s="37">
        <v>0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0</v>
      </c>
      <c r="AB1899" s="37">
        <v>0</v>
      </c>
      <c r="AC1899" s="37">
        <v>0</v>
      </c>
      <c r="AD1899" s="37">
        <v>0</v>
      </c>
      <c r="AE1899" s="37">
        <v>0</v>
      </c>
      <c r="AF1899" s="37">
        <v>0</v>
      </c>
      <c r="AG1899" s="37">
        <v>4</v>
      </c>
      <c r="AH1899" s="37">
        <v>20</v>
      </c>
      <c r="AI1899" s="37">
        <v>0</v>
      </c>
      <c r="AJ1899" s="37">
        <v>0</v>
      </c>
      <c r="AK1899" s="37">
        <v>0</v>
      </c>
      <c r="AL1899" s="37">
        <v>0</v>
      </c>
      <c r="AM1899" s="37">
        <v>0</v>
      </c>
      <c r="AN1899" s="37">
        <v>0</v>
      </c>
      <c r="AO1899" s="37">
        <v>0</v>
      </c>
      <c r="AP1899" s="37">
        <v>0</v>
      </c>
      <c r="AQ1899" s="37">
        <v>0</v>
      </c>
      <c r="AR1899" s="37">
        <v>0</v>
      </c>
      <c r="AS1899" s="37">
        <v>0</v>
      </c>
      <c r="AT1899" s="37">
        <v>0</v>
      </c>
      <c r="AU1899" s="37">
        <f t="shared" si="184"/>
        <v>4</v>
      </c>
      <c r="AV1899" s="37">
        <f t="shared" si="184"/>
        <v>20</v>
      </c>
      <c r="AW1899" s="85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</row>
    <row r="1900" spans="1:61" ht="15.75">
      <c r="A1900" s="75" t="s">
        <v>40</v>
      </c>
      <c r="B1900" s="8">
        <v>2018</v>
      </c>
      <c r="C1900" s="37">
        <v>1058</v>
      </c>
      <c r="D1900" s="37">
        <v>3275</v>
      </c>
      <c r="E1900" s="37">
        <v>541</v>
      </c>
      <c r="F1900" s="37">
        <v>2285</v>
      </c>
      <c r="G1900" s="37">
        <v>363</v>
      </c>
      <c r="H1900" s="37">
        <v>1362</v>
      </c>
      <c r="I1900" s="37">
        <v>0</v>
      </c>
      <c r="J1900" s="37">
        <v>0</v>
      </c>
      <c r="K1900" s="37">
        <v>0</v>
      </c>
      <c r="L1900" s="37">
        <v>0</v>
      </c>
      <c r="M1900" s="37">
        <v>0</v>
      </c>
      <c r="N1900" s="37">
        <v>0</v>
      </c>
      <c r="O1900" s="37">
        <v>0</v>
      </c>
      <c r="P1900" s="37">
        <v>0</v>
      </c>
      <c r="Q1900" s="37">
        <v>2234</v>
      </c>
      <c r="R1900" s="37">
        <v>7529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2082</v>
      </c>
      <c r="Z1900" s="37">
        <v>14988</v>
      </c>
      <c r="AA1900" s="37">
        <v>226</v>
      </c>
      <c r="AB1900" s="37">
        <v>792</v>
      </c>
      <c r="AC1900" s="37">
        <v>0</v>
      </c>
      <c r="AD1900" s="37">
        <v>0</v>
      </c>
      <c r="AE1900" s="37">
        <v>1773</v>
      </c>
      <c r="AF1900" s="37">
        <v>8302</v>
      </c>
      <c r="AG1900" s="37">
        <v>0</v>
      </c>
      <c r="AH1900" s="37">
        <v>0</v>
      </c>
      <c r="AI1900" s="37">
        <v>0</v>
      </c>
      <c r="AJ1900" s="37">
        <v>0</v>
      </c>
      <c r="AK1900" s="37">
        <v>0</v>
      </c>
      <c r="AL1900" s="37">
        <v>0</v>
      </c>
      <c r="AM1900" s="37">
        <v>0</v>
      </c>
      <c r="AN1900" s="37">
        <v>0</v>
      </c>
      <c r="AO1900" s="37">
        <v>0</v>
      </c>
      <c r="AP1900" s="37">
        <v>0</v>
      </c>
      <c r="AQ1900" s="37">
        <v>0</v>
      </c>
      <c r="AR1900" s="37">
        <v>0</v>
      </c>
      <c r="AS1900" s="37">
        <v>57</v>
      </c>
      <c r="AT1900" s="37">
        <v>234</v>
      </c>
      <c r="AU1900" s="37">
        <f t="shared" si="184"/>
        <v>8334</v>
      </c>
      <c r="AV1900" s="37">
        <f t="shared" si="184"/>
        <v>38767</v>
      </c>
      <c r="AW1900" s="83" t="s">
        <v>271</v>
      </c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</row>
    <row r="1901" spans="1:61" ht="15.75">
      <c r="A1901" s="76"/>
      <c r="B1901" s="8">
        <v>2019</v>
      </c>
      <c r="C1901" s="37">
        <v>95</v>
      </c>
      <c r="D1901" s="37">
        <v>284</v>
      </c>
      <c r="E1901" s="37">
        <v>7</v>
      </c>
      <c r="F1901" s="37">
        <v>38</v>
      </c>
      <c r="G1901" s="37">
        <v>38</v>
      </c>
      <c r="H1901" s="37">
        <v>150</v>
      </c>
      <c r="I1901" s="37">
        <v>0</v>
      </c>
      <c r="J1901" s="37">
        <v>0</v>
      </c>
      <c r="K1901" s="37">
        <v>0</v>
      </c>
      <c r="L1901" s="37">
        <v>0</v>
      </c>
      <c r="M1901" s="37">
        <v>0</v>
      </c>
      <c r="N1901" s="37">
        <v>0</v>
      </c>
      <c r="O1901" s="37">
        <v>0</v>
      </c>
      <c r="P1901" s="37">
        <v>0</v>
      </c>
      <c r="Q1901" s="37">
        <v>446</v>
      </c>
      <c r="R1901" s="37">
        <v>1552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1394</v>
      </c>
      <c r="Z1901" s="37">
        <v>3414</v>
      </c>
      <c r="AA1901" s="37">
        <v>33</v>
      </c>
      <c r="AB1901" s="37">
        <v>116</v>
      </c>
      <c r="AC1901" s="37">
        <v>0</v>
      </c>
      <c r="AD1901" s="37">
        <v>0</v>
      </c>
      <c r="AE1901" s="37">
        <v>46</v>
      </c>
      <c r="AF1901" s="37">
        <v>198</v>
      </c>
      <c r="AG1901" s="37">
        <v>0</v>
      </c>
      <c r="AH1901" s="37">
        <v>0</v>
      </c>
      <c r="AI1901" s="37">
        <v>0</v>
      </c>
      <c r="AJ1901" s="37">
        <v>0</v>
      </c>
      <c r="AK1901" s="37">
        <v>0</v>
      </c>
      <c r="AL1901" s="37">
        <v>0</v>
      </c>
      <c r="AM1901" s="37">
        <v>0</v>
      </c>
      <c r="AN1901" s="37">
        <v>0</v>
      </c>
      <c r="AO1901" s="37">
        <v>0</v>
      </c>
      <c r="AP1901" s="37">
        <v>0</v>
      </c>
      <c r="AQ1901" s="37">
        <v>0</v>
      </c>
      <c r="AR1901" s="37">
        <v>0</v>
      </c>
      <c r="AS1901" s="37">
        <v>57</v>
      </c>
      <c r="AT1901" s="37">
        <v>238</v>
      </c>
      <c r="AU1901" s="37">
        <f t="shared" si="184"/>
        <v>2116</v>
      </c>
      <c r="AV1901" s="37">
        <f t="shared" si="184"/>
        <v>5990</v>
      </c>
      <c r="AW1901" s="84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</row>
    <row r="1902" spans="1:61" ht="15.75">
      <c r="A1902" s="77"/>
      <c r="B1902" s="8">
        <v>2020</v>
      </c>
      <c r="C1902" s="37">
        <v>161</v>
      </c>
      <c r="D1902" s="37">
        <v>536</v>
      </c>
      <c r="E1902" s="37">
        <v>2716</v>
      </c>
      <c r="F1902" s="37">
        <v>7125</v>
      </c>
      <c r="G1902" s="37">
        <v>209</v>
      </c>
      <c r="H1902" s="37">
        <v>950</v>
      </c>
      <c r="I1902" s="37">
        <v>0</v>
      </c>
      <c r="J1902" s="37">
        <v>0</v>
      </c>
      <c r="K1902" s="37">
        <v>0</v>
      </c>
      <c r="L1902" s="37">
        <v>0</v>
      </c>
      <c r="M1902" s="37">
        <v>0</v>
      </c>
      <c r="N1902" s="37">
        <v>0</v>
      </c>
      <c r="O1902" s="37">
        <v>0</v>
      </c>
      <c r="P1902" s="37">
        <v>0</v>
      </c>
      <c r="Q1902" s="37">
        <v>440</v>
      </c>
      <c r="R1902" s="37">
        <v>1291</v>
      </c>
      <c r="S1902" s="37">
        <v>0</v>
      </c>
      <c r="T1902" s="37">
        <v>0</v>
      </c>
      <c r="U1902" s="37">
        <v>0</v>
      </c>
      <c r="V1902" s="37">
        <v>0</v>
      </c>
      <c r="W1902" s="37">
        <v>0</v>
      </c>
      <c r="X1902" s="37">
        <v>0</v>
      </c>
      <c r="Y1902" s="37">
        <v>627</v>
      </c>
      <c r="Z1902" s="37">
        <v>2377</v>
      </c>
      <c r="AA1902" s="37">
        <v>12</v>
      </c>
      <c r="AB1902" s="37">
        <v>55</v>
      </c>
      <c r="AC1902" s="37">
        <v>0</v>
      </c>
      <c r="AD1902" s="37">
        <v>0</v>
      </c>
      <c r="AE1902" s="37">
        <v>1471</v>
      </c>
      <c r="AF1902" s="37">
        <v>6937</v>
      </c>
      <c r="AG1902" s="37">
        <v>0</v>
      </c>
      <c r="AH1902" s="37">
        <v>0</v>
      </c>
      <c r="AI1902" s="37">
        <v>0</v>
      </c>
      <c r="AJ1902" s="37">
        <v>0</v>
      </c>
      <c r="AK1902" s="37">
        <v>0</v>
      </c>
      <c r="AL1902" s="37">
        <v>0</v>
      </c>
      <c r="AM1902" s="37">
        <v>51</v>
      </c>
      <c r="AN1902" s="37">
        <v>90</v>
      </c>
      <c r="AO1902" s="37">
        <v>0</v>
      </c>
      <c r="AP1902" s="37">
        <v>0</v>
      </c>
      <c r="AQ1902" s="37">
        <v>0</v>
      </c>
      <c r="AR1902" s="37">
        <v>0</v>
      </c>
      <c r="AS1902" s="37">
        <v>3</v>
      </c>
      <c r="AT1902" s="37">
        <v>12</v>
      </c>
      <c r="AU1902" s="37">
        <f t="shared" si="184"/>
        <v>5690</v>
      </c>
      <c r="AV1902" s="37">
        <f t="shared" si="184"/>
        <v>19373</v>
      </c>
      <c r="AW1902" s="85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</row>
    <row r="1903" spans="1:61" ht="15.75">
      <c r="A1903" s="75" t="s">
        <v>107</v>
      </c>
      <c r="B1903" s="8">
        <v>2018</v>
      </c>
      <c r="C1903" s="37">
        <v>0</v>
      </c>
      <c r="D1903" s="37">
        <v>0</v>
      </c>
      <c r="E1903" s="37">
        <v>3</v>
      </c>
      <c r="F1903" s="37">
        <v>9</v>
      </c>
      <c r="G1903" s="37">
        <v>0</v>
      </c>
      <c r="H1903" s="37"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0</v>
      </c>
      <c r="P1903" s="37">
        <v>0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10</v>
      </c>
      <c r="Z1903" s="37">
        <v>170</v>
      </c>
      <c r="AA1903" s="37">
        <v>0</v>
      </c>
      <c r="AB1903" s="37">
        <v>0</v>
      </c>
      <c r="AC1903" s="37">
        <v>0</v>
      </c>
      <c r="AD1903" s="37">
        <v>0</v>
      </c>
      <c r="AE1903" s="37">
        <v>62</v>
      </c>
      <c r="AF1903" s="37">
        <v>247</v>
      </c>
      <c r="AG1903" s="37">
        <v>25</v>
      </c>
      <c r="AH1903" s="37">
        <v>242</v>
      </c>
      <c r="AI1903" s="37">
        <v>0</v>
      </c>
      <c r="AJ1903" s="37">
        <v>0</v>
      </c>
      <c r="AK1903" s="37">
        <v>0</v>
      </c>
      <c r="AL1903" s="37">
        <v>0</v>
      </c>
      <c r="AM1903" s="37">
        <v>0</v>
      </c>
      <c r="AN1903" s="37">
        <v>0</v>
      </c>
      <c r="AO1903" s="37">
        <v>0</v>
      </c>
      <c r="AP1903" s="37">
        <v>0</v>
      </c>
      <c r="AQ1903" s="37">
        <v>0</v>
      </c>
      <c r="AR1903" s="37">
        <v>0</v>
      </c>
      <c r="AS1903" s="37">
        <v>0</v>
      </c>
      <c r="AT1903" s="37">
        <v>0</v>
      </c>
      <c r="AU1903" s="37">
        <f t="shared" si="184"/>
        <v>100</v>
      </c>
      <c r="AV1903" s="37">
        <f t="shared" si="184"/>
        <v>668</v>
      </c>
      <c r="AW1903" s="83" t="s">
        <v>272</v>
      </c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</row>
    <row r="1904" spans="1:61" ht="15.75">
      <c r="A1904" s="76"/>
      <c r="B1904" s="8">
        <v>2019</v>
      </c>
      <c r="C1904" s="37">
        <v>0</v>
      </c>
      <c r="D1904" s="37">
        <v>0</v>
      </c>
      <c r="E1904" s="37">
        <v>7</v>
      </c>
      <c r="F1904" s="37">
        <v>6</v>
      </c>
      <c r="G1904" s="37">
        <v>0</v>
      </c>
      <c r="H1904" s="37">
        <v>0</v>
      </c>
      <c r="I1904" s="37">
        <v>0</v>
      </c>
      <c r="J1904" s="37">
        <v>0</v>
      </c>
      <c r="K1904" s="37">
        <v>0</v>
      </c>
      <c r="L1904" s="37">
        <v>0</v>
      </c>
      <c r="M1904" s="37">
        <v>0</v>
      </c>
      <c r="N1904" s="37">
        <v>0</v>
      </c>
      <c r="O1904" s="37">
        <v>0</v>
      </c>
      <c r="P1904" s="37">
        <v>0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  <c r="W1904" s="37">
        <v>0</v>
      </c>
      <c r="X1904" s="37">
        <v>0</v>
      </c>
      <c r="Y1904" s="37">
        <v>3</v>
      </c>
      <c r="Z1904" s="37">
        <v>86</v>
      </c>
      <c r="AA1904" s="37">
        <v>2</v>
      </c>
      <c r="AB1904" s="37">
        <v>3</v>
      </c>
      <c r="AC1904" s="37">
        <v>0</v>
      </c>
      <c r="AD1904" s="37">
        <v>0</v>
      </c>
      <c r="AE1904" s="37">
        <v>86</v>
      </c>
      <c r="AF1904" s="37">
        <v>160</v>
      </c>
      <c r="AG1904" s="37">
        <v>11</v>
      </c>
      <c r="AH1904" s="37">
        <v>93</v>
      </c>
      <c r="AI1904" s="37">
        <v>0</v>
      </c>
      <c r="AJ1904" s="37">
        <v>0</v>
      </c>
      <c r="AK1904" s="37">
        <v>0</v>
      </c>
      <c r="AL1904" s="37">
        <v>0</v>
      </c>
      <c r="AM1904" s="37">
        <v>0</v>
      </c>
      <c r="AN1904" s="37">
        <v>0</v>
      </c>
      <c r="AO1904" s="37">
        <v>0</v>
      </c>
      <c r="AP1904" s="37">
        <v>0</v>
      </c>
      <c r="AQ1904" s="37">
        <v>0</v>
      </c>
      <c r="AR1904" s="37">
        <v>0</v>
      </c>
      <c r="AS1904" s="37">
        <v>0</v>
      </c>
      <c r="AT1904" s="37">
        <v>0</v>
      </c>
      <c r="AU1904" s="37">
        <f t="shared" si="184"/>
        <v>109</v>
      </c>
      <c r="AV1904" s="37">
        <f t="shared" si="184"/>
        <v>348</v>
      </c>
      <c r="AW1904" s="84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</row>
    <row r="1905" spans="1:61" ht="15.75">
      <c r="A1905" s="77"/>
      <c r="B1905" s="8">
        <v>2020</v>
      </c>
      <c r="C1905" s="37">
        <v>0</v>
      </c>
      <c r="D1905" s="37">
        <v>0</v>
      </c>
      <c r="E1905" s="37">
        <v>131</v>
      </c>
      <c r="F1905" s="37">
        <v>490</v>
      </c>
      <c r="G1905" s="37">
        <v>0</v>
      </c>
      <c r="H1905" s="37">
        <v>0</v>
      </c>
      <c r="I1905" s="37">
        <v>0</v>
      </c>
      <c r="J1905" s="37">
        <v>0</v>
      </c>
      <c r="K1905" s="37">
        <v>0</v>
      </c>
      <c r="L1905" s="37">
        <v>0</v>
      </c>
      <c r="M1905" s="37">
        <v>0</v>
      </c>
      <c r="N1905" s="37">
        <v>0</v>
      </c>
      <c r="O1905" s="37">
        <v>0</v>
      </c>
      <c r="P1905" s="37">
        <v>0</v>
      </c>
      <c r="Q1905" s="37">
        <v>0</v>
      </c>
      <c r="R1905" s="37">
        <v>1</v>
      </c>
      <c r="S1905" s="37">
        <v>0</v>
      </c>
      <c r="T1905" s="37">
        <v>0</v>
      </c>
      <c r="U1905" s="37">
        <v>0</v>
      </c>
      <c r="V1905" s="37">
        <v>0</v>
      </c>
      <c r="W1905" s="37">
        <v>0</v>
      </c>
      <c r="X1905" s="37">
        <v>0</v>
      </c>
      <c r="Y1905" s="37">
        <v>2</v>
      </c>
      <c r="Z1905" s="37">
        <v>22</v>
      </c>
      <c r="AA1905" s="37">
        <v>0</v>
      </c>
      <c r="AB1905" s="37">
        <v>0</v>
      </c>
      <c r="AC1905" s="37">
        <v>0</v>
      </c>
      <c r="AD1905" s="37">
        <v>0</v>
      </c>
      <c r="AE1905" s="37">
        <v>102</v>
      </c>
      <c r="AF1905" s="37">
        <v>170</v>
      </c>
      <c r="AG1905" s="37">
        <v>7</v>
      </c>
      <c r="AH1905" s="37">
        <v>57</v>
      </c>
      <c r="AI1905" s="37">
        <v>0</v>
      </c>
      <c r="AJ1905" s="37">
        <v>0</v>
      </c>
      <c r="AK1905" s="37">
        <v>0</v>
      </c>
      <c r="AL1905" s="37">
        <v>0</v>
      </c>
      <c r="AM1905" s="37">
        <v>0</v>
      </c>
      <c r="AN1905" s="37">
        <v>0</v>
      </c>
      <c r="AO1905" s="37">
        <v>0</v>
      </c>
      <c r="AP1905" s="37">
        <v>0</v>
      </c>
      <c r="AQ1905" s="37">
        <v>0</v>
      </c>
      <c r="AR1905" s="37">
        <v>0</v>
      </c>
      <c r="AS1905" s="37">
        <v>0</v>
      </c>
      <c r="AT1905" s="37">
        <v>0</v>
      </c>
      <c r="AU1905" s="37">
        <f t="shared" si="184"/>
        <v>242</v>
      </c>
      <c r="AV1905" s="37">
        <f t="shared" si="184"/>
        <v>740</v>
      </c>
      <c r="AW1905" s="85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</row>
    <row r="1906" spans="1:61" ht="15.75">
      <c r="A1906" s="75" t="s">
        <v>42</v>
      </c>
      <c r="B1906" s="8">
        <v>2018</v>
      </c>
      <c r="C1906" s="37">
        <v>0</v>
      </c>
      <c r="D1906" s="37">
        <v>0</v>
      </c>
      <c r="E1906" s="37">
        <v>0</v>
      </c>
      <c r="F1906" s="37">
        <v>0</v>
      </c>
      <c r="G1906" s="37">
        <v>0</v>
      </c>
      <c r="H1906" s="37">
        <v>0</v>
      </c>
      <c r="I1906" s="37">
        <v>0</v>
      </c>
      <c r="J1906" s="37">
        <v>0</v>
      </c>
      <c r="K1906" s="37">
        <v>0</v>
      </c>
      <c r="L1906" s="37">
        <v>0</v>
      </c>
      <c r="M1906" s="37">
        <v>0</v>
      </c>
      <c r="N1906" s="37">
        <v>0</v>
      </c>
      <c r="O1906" s="37">
        <v>0</v>
      </c>
      <c r="P1906" s="37">
        <v>0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  <c r="AB1906" s="37">
        <v>0</v>
      </c>
      <c r="AC1906" s="37">
        <v>0</v>
      </c>
      <c r="AD1906" s="37">
        <v>0</v>
      </c>
      <c r="AE1906" s="37">
        <v>0</v>
      </c>
      <c r="AF1906" s="37">
        <v>0</v>
      </c>
      <c r="AG1906" s="37">
        <v>0</v>
      </c>
      <c r="AH1906" s="37">
        <v>0</v>
      </c>
      <c r="AI1906" s="37">
        <v>0</v>
      </c>
      <c r="AJ1906" s="37">
        <v>0</v>
      </c>
      <c r="AK1906" s="37">
        <v>0</v>
      </c>
      <c r="AL1906" s="37">
        <v>0</v>
      </c>
      <c r="AM1906" s="37">
        <v>0</v>
      </c>
      <c r="AN1906" s="37">
        <v>0</v>
      </c>
      <c r="AO1906" s="37">
        <v>0</v>
      </c>
      <c r="AP1906" s="37">
        <v>0</v>
      </c>
      <c r="AQ1906" s="37">
        <v>0</v>
      </c>
      <c r="AR1906" s="37">
        <v>0</v>
      </c>
      <c r="AS1906" s="37">
        <v>0</v>
      </c>
      <c r="AT1906" s="37">
        <v>0</v>
      </c>
      <c r="AU1906" s="37">
        <f t="shared" si="184"/>
        <v>0</v>
      </c>
      <c r="AV1906" s="37">
        <f t="shared" si="184"/>
        <v>0</v>
      </c>
      <c r="AW1906" s="83" t="s">
        <v>43</v>
      </c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</row>
    <row r="1907" spans="1:61" ht="15.75">
      <c r="A1907" s="76"/>
      <c r="B1907" s="8">
        <v>2019</v>
      </c>
      <c r="C1907" s="37">
        <v>0</v>
      </c>
      <c r="D1907" s="37">
        <v>0</v>
      </c>
      <c r="E1907" s="37">
        <v>0</v>
      </c>
      <c r="F1907" s="37">
        <v>0</v>
      </c>
      <c r="G1907" s="37">
        <v>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0</v>
      </c>
      <c r="P1907" s="37">
        <v>0</v>
      </c>
      <c r="Q1907" s="37">
        <v>0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0</v>
      </c>
      <c r="AA1907" s="37">
        <v>0</v>
      </c>
      <c r="AB1907" s="37">
        <v>0</v>
      </c>
      <c r="AC1907" s="37">
        <v>0</v>
      </c>
      <c r="AD1907" s="37">
        <v>0</v>
      </c>
      <c r="AE1907" s="37">
        <v>0</v>
      </c>
      <c r="AF1907" s="37">
        <v>0</v>
      </c>
      <c r="AG1907" s="37">
        <v>0</v>
      </c>
      <c r="AH1907" s="37">
        <v>0</v>
      </c>
      <c r="AI1907" s="37">
        <v>0</v>
      </c>
      <c r="AJ1907" s="37">
        <v>0</v>
      </c>
      <c r="AK1907" s="37">
        <v>0</v>
      </c>
      <c r="AL1907" s="37">
        <v>0</v>
      </c>
      <c r="AM1907" s="37">
        <v>0</v>
      </c>
      <c r="AN1907" s="37">
        <v>0</v>
      </c>
      <c r="AO1907" s="37">
        <v>0</v>
      </c>
      <c r="AP1907" s="37">
        <v>0</v>
      </c>
      <c r="AQ1907" s="37">
        <v>0</v>
      </c>
      <c r="AR1907" s="37">
        <v>0</v>
      </c>
      <c r="AS1907" s="37">
        <v>0</v>
      </c>
      <c r="AT1907" s="37">
        <v>0</v>
      </c>
      <c r="AU1907" s="37">
        <f t="shared" si="184"/>
        <v>0</v>
      </c>
      <c r="AV1907" s="37">
        <f t="shared" si="184"/>
        <v>0</v>
      </c>
      <c r="AW1907" s="84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</row>
    <row r="1908" spans="1:61" ht="15.75">
      <c r="A1908" s="77"/>
      <c r="B1908" s="8">
        <v>2020</v>
      </c>
      <c r="C1908" s="37">
        <v>0</v>
      </c>
      <c r="D1908" s="37">
        <v>0</v>
      </c>
      <c r="E1908" s="37">
        <v>0</v>
      </c>
      <c r="F1908" s="37">
        <v>0</v>
      </c>
      <c r="G1908" s="37">
        <v>0</v>
      </c>
      <c r="H1908" s="37"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  <c r="W1908" s="37">
        <v>0</v>
      </c>
      <c r="X1908" s="37">
        <v>0</v>
      </c>
      <c r="Y1908" s="37">
        <v>0</v>
      </c>
      <c r="Z1908" s="37">
        <v>0</v>
      </c>
      <c r="AA1908" s="37">
        <v>0</v>
      </c>
      <c r="AB1908" s="37">
        <v>0</v>
      </c>
      <c r="AC1908" s="37">
        <v>0</v>
      </c>
      <c r="AD1908" s="37">
        <v>0</v>
      </c>
      <c r="AE1908" s="37">
        <v>0</v>
      </c>
      <c r="AF1908" s="37">
        <v>0</v>
      </c>
      <c r="AG1908" s="37">
        <v>0</v>
      </c>
      <c r="AH1908" s="37">
        <v>0</v>
      </c>
      <c r="AI1908" s="37">
        <v>0</v>
      </c>
      <c r="AJ1908" s="37">
        <v>0</v>
      </c>
      <c r="AK1908" s="37">
        <v>0</v>
      </c>
      <c r="AL1908" s="37">
        <v>0</v>
      </c>
      <c r="AM1908" s="37">
        <v>0</v>
      </c>
      <c r="AN1908" s="37">
        <v>0</v>
      </c>
      <c r="AO1908" s="37">
        <v>0</v>
      </c>
      <c r="AP1908" s="37">
        <v>0</v>
      </c>
      <c r="AQ1908" s="37">
        <v>0</v>
      </c>
      <c r="AR1908" s="37">
        <v>0</v>
      </c>
      <c r="AS1908" s="37">
        <v>0</v>
      </c>
      <c r="AT1908" s="37">
        <v>0</v>
      </c>
      <c r="AU1908" s="37">
        <f t="shared" si="184"/>
        <v>0</v>
      </c>
      <c r="AV1908" s="37">
        <f t="shared" si="184"/>
        <v>0</v>
      </c>
      <c r="AW1908" s="85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</row>
    <row r="1909" spans="1:61" ht="15.75">
      <c r="A1909" s="75" t="s">
        <v>44</v>
      </c>
      <c r="B1909" s="8">
        <v>2018</v>
      </c>
      <c r="C1909" s="37">
        <v>0</v>
      </c>
      <c r="D1909" s="37">
        <v>0.34300000000000003</v>
      </c>
      <c r="E1909" s="37">
        <v>147</v>
      </c>
      <c r="F1909" s="37">
        <v>630.58100000000002</v>
      </c>
      <c r="G1909" s="37">
        <v>46</v>
      </c>
      <c r="H1909" s="37">
        <v>237.99299999999999</v>
      </c>
      <c r="I1909" s="37">
        <v>0</v>
      </c>
      <c r="J1909" s="37">
        <v>0</v>
      </c>
      <c r="K1909" s="37">
        <v>0</v>
      </c>
      <c r="L1909" s="37">
        <v>0</v>
      </c>
      <c r="M1909" s="37">
        <v>0</v>
      </c>
      <c r="N1909" s="37">
        <v>0</v>
      </c>
      <c r="O1909" s="37">
        <v>0</v>
      </c>
      <c r="P1909" s="37">
        <v>0</v>
      </c>
      <c r="Q1909" s="37">
        <v>45</v>
      </c>
      <c r="R1909" s="37">
        <v>149.45000000000002</v>
      </c>
      <c r="S1909" s="37">
        <v>0</v>
      </c>
      <c r="T1909" s="37">
        <v>0</v>
      </c>
      <c r="U1909" s="37">
        <v>0</v>
      </c>
      <c r="V1909" s="37">
        <v>0</v>
      </c>
      <c r="W1909" s="37">
        <v>0</v>
      </c>
      <c r="X1909" s="37">
        <v>0</v>
      </c>
      <c r="Y1909" s="37">
        <v>0</v>
      </c>
      <c r="Z1909" s="37">
        <v>0</v>
      </c>
      <c r="AA1909" s="37">
        <v>7</v>
      </c>
      <c r="AB1909" s="37">
        <v>33.026000000000003</v>
      </c>
      <c r="AC1909" s="37">
        <v>0</v>
      </c>
      <c r="AD1909" s="37">
        <v>0</v>
      </c>
      <c r="AE1909" s="37">
        <v>5</v>
      </c>
      <c r="AF1909" s="37">
        <v>13.916</v>
      </c>
      <c r="AG1909" s="37">
        <v>170</v>
      </c>
      <c r="AH1909" s="37">
        <v>911.15500000000009</v>
      </c>
      <c r="AI1909" s="37">
        <v>75.819999999999993</v>
      </c>
      <c r="AJ1909" s="37">
        <v>54</v>
      </c>
      <c r="AK1909" s="37">
        <v>0</v>
      </c>
      <c r="AL1909" s="37">
        <v>0</v>
      </c>
      <c r="AM1909" s="37">
        <v>0</v>
      </c>
      <c r="AN1909" s="37">
        <v>0</v>
      </c>
      <c r="AO1909" s="37">
        <v>0</v>
      </c>
      <c r="AP1909" s="37">
        <v>0</v>
      </c>
      <c r="AQ1909" s="37">
        <v>0</v>
      </c>
      <c r="AR1909" s="37">
        <v>0</v>
      </c>
      <c r="AS1909" s="37">
        <v>0</v>
      </c>
      <c r="AT1909" s="37">
        <v>0</v>
      </c>
      <c r="AU1909" s="37">
        <f t="shared" si="184"/>
        <v>495.82</v>
      </c>
      <c r="AV1909" s="37">
        <f t="shared" si="184"/>
        <v>2030.4639999999999</v>
      </c>
      <c r="AW1909" s="83" t="s">
        <v>273</v>
      </c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</row>
    <row r="1910" spans="1:61" ht="15.75">
      <c r="A1910" s="76"/>
      <c r="B1910" s="8">
        <v>2019</v>
      </c>
      <c r="C1910" s="37">
        <v>0</v>
      </c>
      <c r="D1910" s="37">
        <v>0</v>
      </c>
      <c r="E1910" s="37">
        <v>96</v>
      </c>
      <c r="F1910" s="37">
        <v>251.34799999999998</v>
      </c>
      <c r="G1910" s="37">
        <v>76</v>
      </c>
      <c r="H1910" s="37">
        <v>356.12799999999999</v>
      </c>
      <c r="I1910" s="37">
        <v>0</v>
      </c>
      <c r="J1910" s="37">
        <v>0</v>
      </c>
      <c r="K1910" s="37">
        <v>0</v>
      </c>
      <c r="L1910" s="37">
        <v>0</v>
      </c>
      <c r="M1910" s="37">
        <v>0</v>
      </c>
      <c r="N1910" s="37">
        <v>0</v>
      </c>
      <c r="O1910" s="37">
        <v>0</v>
      </c>
      <c r="P1910" s="37">
        <v>0</v>
      </c>
      <c r="Q1910" s="37">
        <v>0</v>
      </c>
      <c r="R1910" s="37">
        <v>0</v>
      </c>
      <c r="S1910" s="37">
        <v>0</v>
      </c>
      <c r="T1910" s="37">
        <v>0</v>
      </c>
      <c r="U1910" s="37">
        <v>0</v>
      </c>
      <c r="V1910" s="37">
        <v>0</v>
      </c>
      <c r="W1910" s="37">
        <v>0</v>
      </c>
      <c r="X1910" s="37">
        <v>0</v>
      </c>
      <c r="Y1910" s="37">
        <v>0</v>
      </c>
      <c r="Z1910" s="37">
        <v>0</v>
      </c>
      <c r="AA1910" s="37">
        <v>28</v>
      </c>
      <c r="AB1910" s="37">
        <v>38.997999999999998</v>
      </c>
      <c r="AC1910" s="37">
        <v>0</v>
      </c>
      <c r="AD1910" s="37">
        <v>0</v>
      </c>
      <c r="AE1910" s="37">
        <v>0</v>
      </c>
      <c r="AF1910" s="37">
        <v>0</v>
      </c>
      <c r="AG1910" s="37">
        <v>704</v>
      </c>
      <c r="AH1910" s="37">
        <v>542.74800000000005</v>
      </c>
      <c r="AI1910" s="37">
        <v>0</v>
      </c>
      <c r="AJ1910" s="37">
        <v>0</v>
      </c>
      <c r="AK1910" s="37">
        <v>0</v>
      </c>
      <c r="AL1910" s="37">
        <v>0</v>
      </c>
      <c r="AM1910" s="37">
        <v>0</v>
      </c>
      <c r="AN1910" s="37">
        <v>0</v>
      </c>
      <c r="AO1910" s="37">
        <v>0</v>
      </c>
      <c r="AP1910" s="37">
        <v>0</v>
      </c>
      <c r="AQ1910" s="37">
        <v>0</v>
      </c>
      <c r="AR1910" s="37">
        <v>0</v>
      </c>
      <c r="AS1910" s="37">
        <v>0</v>
      </c>
      <c r="AT1910" s="37">
        <v>0</v>
      </c>
      <c r="AU1910" s="37">
        <f t="shared" si="184"/>
        <v>904</v>
      </c>
      <c r="AV1910" s="37">
        <f t="shared" si="184"/>
        <v>1189.2220000000002</v>
      </c>
      <c r="AW1910" s="84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</row>
    <row r="1911" spans="1:61" ht="15.75">
      <c r="A1911" s="77"/>
      <c r="B1911" s="8">
        <v>2020</v>
      </c>
      <c r="C1911" s="37">
        <v>0</v>
      </c>
      <c r="D1911" s="37">
        <v>0</v>
      </c>
      <c r="E1911" s="37">
        <v>83</v>
      </c>
      <c r="F1911" s="37">
        <v>400</v>
      </c>
      <c r="G1911" s="37">
        <v>106</v>
      </c>
      <c r="H1911" s="37">
        <v>452</v>
      </c>
      <c r="I1911" s="37">
        <v>0</v>
      </c>
      <c r="J1911" s="37">
        <v>0</v>
      </c>
      <c r="K1911" s="37">
        <v>0</v>
      </c>
      <c r="L1911" s="37">
        <v>0</v>
      </c>
      <c r="M1911" s="37">
        <v>0</v>
      </c>
      <c r="N1911" s="37">
        <v>0</v>
      </c>
      <c r="O1911" s="37">
        <v>0</v>
      </c>
      <c r="P1911" s="37">
        <v>0</v>
      </c>
      <c r="Q1911" s="37">
        <v>0</v>
      </c>
      <c r="R1911" s="37">
        <v>0</v>
      </c>
      <c r="S1911" s="37">
        <v>10</v>
      </c>
      <c r="T1911" s="37">
        <v>22</v>
      </c>
      <c r="U1911" s="37">
        <v>0</v>
      </c>
      <c r="V1911" s="37">
        <v>0</v>
      </c>
      <c r="W1911" s="37">
        <v>0</v>
      </c>
      <c r="X1911" s="37">
        <v>0</v>
      </c>
      <c r="Y1911" s="37">
        <v>0</v>
      </c>
      <c r="Z1911" s="37">
        <v>0</v>
      </c>
      <c r="AA1911" s="37">
        <v>5</v>
      </c>
      <c r="AB1911" s="37">
        <v>22</v>
      </c>
      <c r="AC1911" s="37">
        <v>0</v>
      </c>
      <c r="AD1911" s="37">
        <v>0</v>
      </c>
      <c r="AE1911" s="37">
        <v>0</v>
      </c>
      <c r="AF1911" s="37">
        <v>0</v>
      </c>
      <c r="AG1911" s="37">
        <v>352</v>
      </c>
      <c r="AH1911" s="37">
        <v>949</v>
      </c>
      <c r="AI1911" s="37">
        <v>0</v>
      </c>
      <c r="AJ1911" s="37">
        <v>0</v>
      </c>
      <c r="AK1911" s="37">
        <v>7</v>
      </c>
      <c r="AL1911" s="37">
        <v>13</v>
      </c>
      <c r="AM1911" s="37">
        <v>0</v>
      </c>
      <c r="AN1911" s="37">
        <v>0</v>
      </c>
      <c r="AO1911" s="37">
        <v>0</v>
      </c>
      <c r="AP1911" s="37">
        <v>0</v>
      </c>
      <c r="AQ1911" s="37">
        <v>0</v>
      </c>
      <c r="AR1911" s="37">
        <v>0</v>
      </c>
      <c r="AS1911" s="37">
        <v>0</v>
      </c>
      <c r="AT1911" s="37">
        <v>0</v>
      </c>
      <c r="AU1911" s="37">
        <f t="shared" si="184"/>
        <v>563</v>
      </c>
      <c r="AV1911" s="37">
        <f t="shared" si="184"/>
        <v>1858</v>
      </c>
      <c r="AW1911" s="85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</row>
    <row r="1912" spans="1:61" ht="15.75">
      <c r="A1912" s="75" t="s">
        <v>45</v>
      </c>
      <c r="B1912" s="8">
        <v>2018</v>
      </c>
      <c r="C1912" s="37">
        <v>0</v>
      </c>
      <c r="D1912" s="37">
        <v>0</v>
      </c>
      <c r="E1912" s="37">
        <v>0</v>
      </c>
      <c r="F1912" s="37">
        <v>0</v>
      </c>
      <c r="G1912" s="37">
        <v>0</v>
      </c>
      <c r="H1912" s="37"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  <c r="X1912" s="37">
        <v>0</v>
      </c>
      <c r="Y1912" s="37">
        <v>0</v>
      </c>
      <c r="Z1912" s="37">
        <v>0</v>
      </c>
      <c r="AA1912" s="37">
        <v>0</v>
      </c>
      <c r="AB1912" s="37">
        <v>0</v>
      </c>
      <c r="AC1912" s="37">
        <v>0</v>
      </c>
      <c r="AD1912" s="37">
        <v>0</v>
      </c>
      <c r="AE1912" s="37">
        <v>0</v>
      </c>
      <c r="AF1912" s="37">
        <v>0</v>
      </c>
      <c r="AG1912" s="37">
        <v>0</v>
      </c>
      <c r="AH1912" s="37">
        <v>0</v>
      </c>
      <c r="AI1912" s="37">
        <v>0</v>
      </c>
      <c r="AJ1912" s="37">
        <v>0</v>
      </c>
      <c r="AK1912" s="37">
        <v>0</v>
      </c>
      <c r="AL1912" s="37">
        <v>0</v>
      </c>
      <c r="AM1912" s="37">
        <v>0</v>
      </c>
      <c r="AN1912" s="37">
        <v>0</v>
      </c>
      <c r="AO1912" s="37">
        <v>0</v>
      </c>
      <c r="AP1912" s="37">
        <v>0</v>
      </c>
      <c r="AQ1912" s="37">
        <v>0</v>
      </c>
      <c r="AR1912" s="37">
        <v>0</v>
      </c>
      <c r="AS1912" s="37">
        <v>0</v>
      </c>
      <c r="AT1912" s="37">
        <v>0</v>
      </c>
      <c r="AU1912" s="37">
        <v>0</v>
      </c>
      <c r="AV1912" s="37">
        <v>0</v>
      </c>
      <c r="AW1912" s="83" t="s">
        <v>274</v>
      </c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</row>
    <row r="1913" spans="1:61" ht="15.75">
      <c r="A1913" s="76"/>
      <c r="B1913" s="8">
        <v>2019</v>
      </c>
      <c r="C1913" s="37">
        <v>0</v>
      </c>
      <c r="D1913" s="37">
        <v>0</v>
      </c>
      <c r="E1913" s="37">
        <v>0</v>
      </c>
      <c r="F1913" s="37">
        <v>0</v>
      </c>
      <c r="G1913" s="37">
        <v>0</v>
      </c>
      <c r="H1913" s="37">
        <v>0</v>
      </c>
      <c r="I1913" s="37">
        <v>0</v>
      </c>
      <c r="J1913" s="37">
        <v>0</v>
      </c>
      <c r="K1913" s="37">
        <v>0</v>
      </c>
      <c r="L1913" s="37">
        <v>0</v>
      </c>
      <c r="M1913" s="37">
        <v>0</v>
      </c>
      <c r="N1913" s="37">
        <v>0</v>
      </c>
      <c r="O1913" s="37">
        <v>0</v>
      </c>
      <c r="P1913" s="37">
        <v>0</v>
      </c>
      <c r="Q1913" s="37">
        <v>0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  <c r="X1913" s="37">
        <v>0</v>
      </c>
      <c r="Y1913" s="37">
        <v>0</v>
      </c>
      <c r="Z1913" s="37">
        <v>0</v>
      </c>
      <c r="AA1913" s="37">
        <v>0</v>
      </c>
      <c r="AB1913" s="37">
        <v>0</v>
      </c>
      <c r="AC1913" s="37">
        <v>0</v>
      </c>
      <c r="AD1913" s="37">
        <v>0</v>
      </c>
      <c r="AE1913" s="37">
        <v>0</v>
      </c>
      <c r="AF1913" s="37">
        <v>0</v>
      </c>
      <c r="AG1913" s="37">
        <v>0</v>
      </c>
      <c r="AH1913" s="37">
        <v>0</v>
      </c>
      <c r="AI1913" s="37">
        <v>0</v>
      </c>
      <c r="AJ1913" s="37">
        <v>0</v>
      </c>
      <c r="AK1913" s="37">
        <v>0</v>
      </c>
      <c r="AL1913" s="37">
        <v>0</v>
      </c>
      <c r="AM1913" s="37">
        <v>0</v>
      </c>
      <c r="AN1913" s="37">
        <v>0</v>
      </c>
      <c r="AO1913" s="37">
        <v>0</v>
      </c>
      <c r="AP1913" s="37">
        <v>0</v>
      </c>
      <c r="AQ1913" s="37">
        <v>0</v>
      </c>
      <c r="AR1913" s="37">
        <v>0</v>
      </c>
      <c r="AS1913" s="37">
        <v>0</v>
      </c>
      <c r="AT1913" s="37">
        <v>0</v>
      </c>
      <c r="AU1913" s="37">
        <v>0</v>
      </c>
      <c r="AV1913" s="37">
        <v>0</v>
      </c>
      <c r="AW1913" s="84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</row>
    <row r="1914" spans="1:61" ht="15.75">
      <c r="A1914" s="77"/>
      <c r="B1914" s="8">
        <v>2020</v>
      </c>
      <c r="C1914" s="37">
        <v>0</v>
      </c>
      <c r="D1914" s="37">
        <v>0</v>
      </c>
      <c r="E1914" s="37">
        <v>0</v>
      </c>
      <c r="F1914" s="37">
        <v>0</v>
      </c>
      <c r="G1914" s="37">
        <v>0</v>
      </c>
      <c r="H1914" s="37">
        <v>0</v>
      </c>
      <c r="I1914" s="37">
        <v>0</v>
      </c>
      <c r="J1914" s="37">
        <v>0</v>
      </c>
      <c r="K1914" s="37">
        <v>0</v>
      </c>
      <c r="L1914" s="37">
        <v>0</v>
      </c>
      <c r="M1914" s="37">
        <v>0</v>
      </c>
      <c r="N1914" s="37">
        <v>0</v>
      </c>
      <c r="O1914" s="37">
        <v>0</v>
      </c>
      <c r="P1914" s="37">
        <v>0</v>
      </c>
      <c r="Q1914" s="37">
        <v>0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0</v>
      </c>
      <c r="AA1914" s="37">
        <v>0</v>
      </c>
      <c r="AB1914" s="37">
        <v>0</v>
      </c>
      <c r="AC1914" s="37">
        <v>0</v>
      </c>
      <c r="AD1914" s="37">
        <v>0</v>
      </c>
      <c r="AE1914" s="37">
        <v>0</v>
      </c>
      <c r="AF1914" s="37">
        <v>0</v>
      </c>
      <c r="AG1914" s="37">
        <v>0</v>
      </c>
      <c r="AH1914" s="37">
        <v>0</v>
      </c>
      <c r="AI1914" s="37">
        <v>0</v>
      </c>
      <c r="AJ1914" s="37">
        <v>0</v>
      </c>
      <c r="AK1914" s="37">
        <v>0</v>
      </c>
      <c r="AL1914" s="37">
        <v>0</v>
      </c>
      <c r="AM1914" s="37">
        <v>0</v>
      </c>
      <c r="AN1914" s="37">
        <v>0</v>
      </c>
      <c r="AO1914" s="37">
        <v>0</v>
      </c>
      <c r="AP1914" s="37">
        <v>0</v>
      </c>
      <c r="AQ1914" s="37">
        <v>5</v>
      </c>
      <c r="AR1914" s="37">
        <v>3</v>
      </c>
      <c r="AS1914" s="37">
        <v>0</v>
      </c>
      <c r="AT1914" s="37">
        <v>0</v>
      </c>
      <c r="AU1914" s="37">
        <f t="shared" si="184"/>
        <v>5</v>
      </c>
      <c r="AV1914" s="37">
        <f t="shared" si="184"/>
        <v>3</v>
      </c>
      <c r="AW1914" s="85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</row>
    <row r="1915" spans="1:61" ht="15.75">
      <c r="A1915" s="75" t="s">
        <v>46</v>
      </c>
      <c r="B1915" s="8">
        <v>2018</v>
      </c>
      <c r="C1915" s="37">
        <v>0</v>
      </c>
      <c r="D1915" s="37">
        <v>0</v>
      </c>
      <c r="E1915" s="37">
        <v>0</v>
      </c>
      <c r="F1915" s="37">
        <v>0</v>
      </c>
      <c r="G1915" s="37">
        <v>0</v>
      </c>
      <c r="H1915" s="37">
        <v>0</v>
      </c>
      <c r="I1915" s="37">
        <v>0</v>
      </c>
      <c r="J1915" s="37">
        <v>0</v>
      </c>
      <c r="K1915" s="37">
        <v>0</v>
      </c>
      <c r="L1915" s="37">
        <v>0</v>
      </c>
      <c r="M1915" s="37">
        <v>0</v>
      </c>
      <c r="N1915" s="37">
        <v>0</v>
      </c>
      <c r="O1915" s="37">
        <v>0</v>
      </c>
      <c r="P1915" s="37">
        <v>0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  <c r="X1915" s="37">
        <v>0</v>
      </c>
      <c r="Y1915" s="37">
        <v>0</v>
      </c>
      <c r="Z1915" s="37">
        <v>0</v>
      </c>
      <c r="AA1915" s="37">
        <v>0</v>
      </c>
      <c r="AB1915" s="37">
        <v>0</v>
      </c>
      <c r="AC1915" s="37">
        <v>0</v>
      </c>
      <c r="AD1915" s="37">
        <v>0</v>
      </c>
      <c r="AE1915" s="37">
        <v>0</v>
      </c>
      <c r="AF1915" s="37">
        <v>0</v>
      </c>
      <c r="AG1915" s="37">
        <v>0</v>
      </c>
      <c r="AH1915" s="37">
        <v>0</v>
      </c>
      <c r="AI1915" s="37">
        <v>0</v>
      </c>
      <c r="AJ1915" s="37">
        <v>0</v>
      </c>
      <c r="AK1915" s="37">
        <v>0</v>
      </c>
      <c r="AL1915" s="37">
        <v>0</v>
      </c>
      <c r="AM1915" s="37">
        <v>0</v>
      </c>
      <c r="AN1915" s="37">
        <v>0</v>
      </c>
      <c r="AO1915" s="37">
        <v>0</v>
      </c>
      <c r="AP1915" s="37">
        <v>0</v>
      </c>
      <c r="AQ1915" s="37">
        <v>0</v>
      </c>
      <c r="AR1915" s="37">
        <v>0</v>
      </c>
      <c r="AS1915" s="37">
        <v>0</v>
      </c>
      <c r="AT1915" s="37">
        <v>0</v>
      </c>
      <c r="AU1915" s="37">
        <f t="shared" si="184"/>
        <v>0</v>
      </c>
      <c r="AV1915" s="37">
        <f t="shared" si="184"/>
        <v>0</v>
      </c>
      <c r="AW1915" s="83" t="s">
        <v>275</v>
      </c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</row>
    <row r="1916" spans="1:61" ht="15.75">
      <c r="A1916" s="76"/>
      <c r="B1916" s="8">
        <v>2019</v>
      </c>
      <c r="C1916" s="37">
        <v>0</v>
      </c>
      <c r="D1916" s="37">
        <v>0</v>
      </c>
      <c r="E1916" s="37">
        <v>0</v>
      </c>
      <c r="F1916" s="37">
        <v>0</v>
      </c>
      <c r="G1916" s="37">
        <v>0</v>
      </c>
      <c r="H1916" s="37"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0</v>
      </c>
      <c r="P1916" s="37">
        <v>0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  <c r="X1916" s="37">
        <v>0</v>
      </c>
      <c r="Y1916" s="37">
        <v>0</v>
      </c>
      <c r="Z1916" s="37">
        <v>0</v>
      </c>
      <c r="AA1916" s="37">
        <v>0</v>
      </c>
      <c r="AB1916" s="37">
        <v>0</v>
      </c>
      <c r="AC1916" s="37">
        <v>0</v>
      </c>
      <c r="AD1916" s="37">
        <v>0</v>
      </c>
      <c r="AE1916" s="37">
        <v>0</v>
      </c>
      <c r="AF1916" s="37">
        <v>0</v>
      </c>
      <c r="AG1916" s="37">
        <v>0</v>
      </c>
      <c r="AH1916" s="37">
        <v>0</v>
      </c>
      <c r="AI1916" s="37">
        <v>0</v>
      </c>
      <c r="AJ1916" s="37">
        <v>0</v>
      </c>
      <c r="AK1916" s="37">
        <v>0</v>
      </c>
      <c r="AL1916" s="37">
        <v>0</v>
      </c>
      <c r="AM1916" s="37">
        <v>0</v>
      </c>
      <c r="AN1916" s="37">
        <v>0</v>
      </c>
      <c r="AO1916" s="37">
        <v>0</v>
      </c>
      <c r="AP1916" s="37">
        <v>0</v>
      </c>
      <c r="AQ1916" s="37">
        <v>0</v>
      </c>
      <c r="AR1916" s="37">
        <v>0</v>
      </c>
      <c r="AS1916" s="37">
        <v>0</v>
      </c>
      <c r="AT1916" s="37">
        <v>0</v>
      </c>
      <c r="AU1916" s="37">
        <f t="shared" si="184"/>
        <v>0</v>
      </c>
      <c r="AV1916" s="37">
        <f t="shared" si="184"/>
        <v>0</v>
      </c>
      <c r="AW1916" s="84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</row>
    <row r="1917" spans="1:61" ht="15.75">
      <c r="A1917" s="77"/>
      <c r="B1917" s="8">
        <v>2020</v>
      </c>
      <c r="C1917" s="37">
        <v>0</v>
      </c>
      <c r="D1917" s="37">
        <v>0</v>
      </c>
      <c r="E1917" s="37">
        <v>0</v>
      </c>
      <c r="F1917" s="37">
        <v>0</v>
      </c>
      <c r="G1917" s="37">
        <v>0</v>
      </c>
      <c r="H1917" s="37">
        <v>0</v>
      </c>
      <c r="I1917" s="37">
        <v>0</v>
      </c>
      <c r="J1917" s="37">
        <v>0</v>
      </c>
      <c r="K1917" s="37">
        <v>0</v>
      </c>
      <c r="L1917" s="37">
        <v>0</v>
      </c>
      <c r="M1917" s="37">
        <v>0</v>
      </c>
      <c r="N1917" s="37">
        <v>0</v>
      </c>
      <c r="O1917" s="37">
        <v>0</v>
      </c>
      <c r="P1917" s="37">
        <v>0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  <c r="X1917" s="37">
        <v>0</v>
      </c>
      <c r="Y1917" s="37">
        <v>0</v>
      </c>
      <c r="Z1917" s="37">
        <v>0</v>
      </c>
      <c r="AA1917" s="37">
        <v>0</v>
      </c>
      <c r="AB1917" s="37">
        <v>0</v>
      </c>
      <c r="AC1917" s="37">
        <v>0</v>
      </c>
      <c r="AD1917" s="37">
        <v>0</v>
      </c>
      <c r="AE1917" s="37">
        <v>0</v>
      </c>
      <c r="AF1917" s="37">
        <v>0</v>
      </c>
      <c r="AG1917" s="37">
        <v>0</v>
      </c>
      <c r="AH1917" s="37">
        <v>0</v>
      </c>
      <c r="AI1917" s="37">
        <v>0</v>
      </c>
      <c r="AJ1917" s="37">
        <v>0</v>
      </c>
      <c r="AK1917" s="37">
        <v>0</v>
      </c>
      <c r="AL1917" s="37">
        <v>0</v>
      </c>
      <c r="AM1917" s="37">
        <v>0</v>
      </c>
      <c r="AN1917" s="37">
        <v>0</v>
      </c>
      <c r="AO1917" s="37">
        <v>0</v>
      </c>
      <c r="AP1917" s="37">
        <v>0</v>
      </c>
      <c r="AQ1917" s="37">
        <v>0</v>
      </c>
      <c r="AR1917" s="37">
        <v>0</v>
      </c>
      <c r="AS1917" s="37">
        <v>0</v>
      </c>
      <c r="AT1917" s="37">
        <v>0</v>
      </c>
      <c r="AU1917" s="37">
        <f t="shared" si="184"/>
        <v>0</v>
      </c>
      <c r="AV1917" s="37">
        <f t="shared" si="184"/>
        <v>0</v>
      </c>
      <c r="AW1917" s="85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</row>
    <row r="1918" spans="1:61" ht="15.75">
      <c r="A1918" s="75" t="s">
        <v>47</v>
      </c>
      <c r="B1918" s="8">
        <v>2018</v>
      </c>
      <c r="C1918" s="37">
        <v>0</v>
      </c>
      <c r="D1918" s="37">
        <v>0</v>
      </c>
      <c r="E1918" s="37">
        <v>0</v>
      </c>
      <c r="F1918" s="37">
        <v>0</v>
      </c>
      <c r="G1918" s="37">
        <v>0</v>
      </c>
      <c r="H1918" s="37"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0</v>
      </c>
      <c r="P1918" s="37">
        <v>0</v>
      </c>
      <c r="Q1918" s="37">
        <v>0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  <c r="X1918" s="37">
        <v>0</v>
      </c>
      <c r="Y1918" s="37">
        <v>0</v>
      </c>
      <c r="Z1918" s="37">
        <v>0</v>
      </c>
      <c r="AA1918" s="37">
        <v>0</v>
      </c>
      <c r="AB1918" s="37">
        <v>0</v>
      </c>
      <c r="AC1918" s="37">
        <v>0</v>
      </c>
      <c r="AD1918" s="37">
        <v>0</v>
      </c>
      <c r="AE1918" s="37">
        <v>0</v>
      </c>
      <c r="AF1918" s="37">
        <v>0</v>
      </c>
      <c r="AG1918" s="37">
        <v>0</v>
      </c>
      <c r="AH1918" s="37">
        <v>0</v>
      </c>
      <c r="AI1918" s="37">
        <v>0</v>
      </c>
      <c r="AJ1918" s="37">
        <v>0</v>
      </c>
      <c r="AK1918" s="37">
        <v>0</v>
      </c>
      <c r="AL1918" s="37">
        <v>0</v>
      </c>
      <c r="AM1918" s="37">
        <v>0</v>
      </c>
      <c r="AN1918" s="37">
        <v>0</v>
      </c>
      <c r="AO1918" s="37">
        <v>0</v>
      </c>
      <c r="AP1918" s="37">
        <v>0</v>
      </c>
      <c r="AQ1918" s="37">
        <v>0</v>
      </c>
      <c r="AR1918" s="37">
        <v>0</v>
      </c>
      <c r="AS1918" s="37">
        <v>0</v>
      </c>
      <c r="AT1918" s="37">
        <v>0</v>
      </c>
      <c r="AU1918" s="37">
        <f t="shared" si="184"/>
        <v>0</v>
      </c>
      <c r="AV1918" s="37">
        <f t="shared" si="184"/>
        <v>0</v>
      </c>
      <c r="AW1918" s="83" t="s">
        <v>48</v>
      </c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</row>
    <row r="1919" spans="1:61" ht="15.75">
      <c r="A1919" s="76"/>
      <c r="B1919" s="8">
        <v>2019</v>
      </c>
      <c r="C1919" s="37">
        <v>0</v>
      </c>
      <c r="D1919" s="37">
        <v>0</v>
      </c>
      <c r="E1919" s="37">
        <v>0</v>
      </c>
      <c r="F1919" s="37">
        <v>0</v>
      </c>
      <c r="G1919" s="37">
        <v>0</v>
      </c>
      <c r="H1919" s="37">
        <v>0</v>
      </c>
      <c r="I1919" s="37">
        <v>0</v>
      </c>
      <c r="J1919" s="37">
        <v>0</v>
      </c>
      <c r="K1919" s="37">
        <v>0</v>
      </c>
      <c r="L1919" s="37">
        <v>0</v>
      </c>
      <c r="M1919" s="37">
        <v>0</v>
      </c>
      <c r="N1919" s="37">
        <v>0</v>
      </c>
      <c r="O1919" s="37">
        <v>0</v>
      </c>
      <c r="P1919" s="37">
        <v>0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  <c r="AB1919" s="37">
        <v>0</v>
      </c>
      <c r="AC1919" s="37">
        <v>0</v>
      </c>
      <c r="AD1919" s="37">
        <v>0</v>
      </c>
      <c r="AE1919" s="37">
        <v>0</v>
      </c>
      <c r="AF1919" s="37">
        <v>0</v>
      </c>
      <c r="AG1919" s="37">
        <v>0</v>
      </c>
      <c r="AH1919" s="37">
        <v>0</v>
      </c>
      <c r="AI1919" s="37">
        <v>0</v>
      </c>
      <c r="AJ1919" s="37">
        <v>0</v>
      </c>
      <c r="AK1919" s="37">
        <v>0</v>
      </c>
      <c r="AL1919" s="37">
        <v>0</v>
      </c>
      <c r="AM1919" s="37">
        <v>0</v>
      </c>
      <c r="AN1919" s="37">
        <v>0</v>
      </c>
      <c r="AO1919" s="37">
        <v>0</v>
      </c>
      <c r="AP1919" s="37">
        <v>0</v>
      </c>
      <c r="AQ1919" s="37">
        <v>0</v>
      </c>
      <c r="AR1919" s="37">
        <v>0</v>
      </c>
      <c r="AS1919" s="37">
        <v>0</v>
      </c>
      <c r="AT1919" s="37">
        <v>0</v>
      </c>
      <c r="AU1919" s="37">
        <f t="shared" si="184"/>
        <v>0</v>
      </c>
      <c r="AV1919" s="37">
        <f t="shared" si="184"/>
        <v>0</v>
      </c>
      <c r="AW1919" s="84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</row>
    <row r="1920" spans="1:61" ht="15.75">
      <c r="A1920" s="77"/>
      <c r="B1920" s="8">
        <v>2020</v>
      </c>
      <c r="C1920" s="37">
        <v>0</v>
      </c>
      <c r="D1920" s="37">
        <v>0</v>
      </c>
      <c r="E1920" s="37">
        <v>0</v>
      </c>
      <c r="F1920" s="37">
        <v>0</v>
      </c>
      <c r="G1920" s="37">
        <v>0</v>
      </c>
      <c r="H1920" s="37">
        <v>0</v>
      </c>
      <c r="I1920" s="37">
        <v>0</v>
      </c>
      <c r="J1920" s="37">
        <v>0</v>
      </c>
      <c r="K1920" s="37">
        <v>0</v>
      </c>
      <c r="L1920" s="37">
        <v>0</v>
      </c>
      <c r="M1920" s="37">
        <v>0</v>
      </c>
      <c r="N1920" s="37">
        <v>0</v>
      </c>
      <c r="O1920" s="37">
        <v>0</v>
      </c>
      <c r="P1920" s="37">
        <v>0</v>
      </c>
      <c r="Q1920" s="37">
        <v>48</v>
      </c>
      <c r="R1920" s="37">
        <v>55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  <c r="AB1920" s="37">
        <v>0</v>
      </c>
      <c r="AC1920" s="37">
        <v>0</v>
      </c>
      <c r="AD1920" s="37">
        <v>0</v>
      </c>
      <c r="AE1920" s="37">
        <v>0</v>
      </c>
      <c r="AF1920" s="37">
        <v>0</v>
      </c>
      <c r="AG1920" s="37">
        <v>0</v>
      </c>
      <c r="AH1920" s="37">
        <v>0</v>
      </c>
      <c r="AI1920" s="37">
        <v>0</v>
      </c>
      <c r="AJ1920" s="37">
        <v>0</v>
      </c>
      <c r="AK1920" s="37">
        <v>0</v>
      </c>
      <c r="AL1920" s="37">
        <v>0</v>
      </c>
      <c r="AM1920" s="37">
        <v>0</v>
      </c>
      <c r="AN1920" s="37">
        <v>0</v>
      </c>
      <c r="AO1920" s="37">
        <v>0</v>
      </c>
      <c r="AP1920" s="37">
        <v>0</v>
      </c>
      <c r="AQ1920" s="37">
        <v>0</v>
      </c>
      <c r="AR1920" s="37">
        <v>0</v>
      </c>
      <c r="AS1920" s="37">
        <v>0</v>
      </c>
      <c r="AT1920" s="37">
        <v>0</v>
      </c>
      <c r="AU1920" s="37">
        <f t="shared" ref="AU1920:AV1923" si="185">SUM(C1920,E1920,G1920,I1920,K1920,M1920,O1920,Q1920,S1920,U1920,W1920,Y1920,AA1920,AC1920,AE1920,AG1920,AI1920,AK1920,AM1920,AO1920,AQ1920,AS1920)</f>
        <v>48</v>
      </c>
      <c r="AV1920" s="37">
        <f t="shared" si="185"/>
        <v>55</v>
      </c>
      <c r="AW1920" s="85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</row>
    <row r="1921" spans="1:61" ht="15.75">
      <c r="A1921" s="75" t="s">
        <v>120</v>
      </c>
      <c r="B1921" s="8">
        <v>2018</v>
      </c>
      <c r="C1921" s="37">
        <f t="shared" ref="C1921:AT1923" si="186">SUM(C1855,C1858,C1861,C1864,C1867,C1870,C1873,C1876,C1879,C1882,C1885,C1888,C1891,C1894,C1897,C1900,C1903,C1906,C1909,C1912,C1915,C1918)</f>
        <v>2370.4639999999999</v>
      </c>
      <c r="D1921" s="37">
        <f t="shared" si="186"/>
        <v>6207.8171649999995</v>
      </c>
      <c r="E1921" s="37">
        <f t="shared" si="186"/>
        <v>25051.685000000001</v>
      </c>
      <c r="F1921" s="37">
        <f t="shared" si="186"/>
        <v>93990.292144999999</v>
      </c>
      <c r="G1921" s="37">
        <f t="shared" si="186"/>
        <v>11872.483</v>
      </c>
      <c r="H1921" s="37">
        <f t="shared" si="186"/>
        <v>46978.791250000002</v>
      </c>
      <c r="I1921" s="37">
        <f t="shared" si="186"/>
        <v>48.9</v>
      </c>
      <c r="J1921" s="37">
        <f t="shared" si="186"/>
        <v>178</v>
      </c>
      <c r="K1921" s="37">
        <f t="shared" si="186"/>
        <v>0</v>
      </c>
      <c r="L1921" s="37">
        <f t="shared" si="186"/>
        <v>0</v>
      </c>
      <c r="M1921" s="37">
        <f t="shared" si="186"/>
        <v>30</v>
      </c>
      <c r="N1921" s="37">
        <f t="shared" si="186"/>
        <v>20</v>
      </c>
      <c r="O1921" s="37">
        <f t="shared" si="186"/>
        <v>364</v>
      </c>
      <c r="P1921" s="37">
        <f t="shared" si="186"/>
        <v>543</v>
      </c>
      <c r="Q1921" s="37">
        <f t="shared" si="186"/>
        <v>16534.466</v>
      </c>
      <c r="R1921" s="37">
        <f t="shared" si="186"/>
        <v>47600.408279999996</v>
      </c>
      <c r="S1921" s="37">
        <f t="shared" si="186"/>
        <v>191</v>
      </c>
      <c r="T1921" s="37">
        <f t="shared" si="186"/>
        <v>216</v>
      </c>
      <c r="U1921" s="37">
        <f t="shared" si="186"/>
        <v>0</v>
      </c>
      <c r="V1921" s="37">
        <f t="shared" si="186"/>
        <v>0</v>
      </c>
      <c r="W1921" s="37">
        <f t="shared" si="186"/>
        <v>2231.9499999999998</v>
      </c>
      <c r="X1921" s="37">
        <f t="shared" si="186"/>
        <v>4386.0195249999997</v>
      </c>
      <c r="Y1921" s="37">
        <f t="shared" si="186"/>
        <v>11146</v>
      </c>
      <c r="Z1921" s="37">
        <f t="shared" si="186"/>
        <v>31118</v>
      </c>
      <c r="AA1921" s="37">
        <f t="shared" si="186"/>
        <v>12759</v>
      </c>
      <c r="AB1921" s="37">
        <f t="shared" si="186"/>
        <v>39507.025999999998</v>
      </c>
      <c r="AC1921" s="37">
        <f t="shared" si="186"/>
        <v>15.505000000000001</v>
      </c>
      <c r="AD1921" s="37">
        <f t="shared" si="186"/>
        <v>3.0661399999999999</v>
      </c>
      <c r="AE1921" s="37">
        <f t="shared" si="186"/>
        <v>9009.8629999999994</v>
      </c>
      <c r="AF1921" s="37">
        <f t="shared" si="186"/>
        <v>26144.760885</v>
      </c>
      <c r="AG1921" s="37">
        <f t="shared" si="186"/>
        <v>6383.0439999999999</v>
      </c>
      <c r="AH1921" s="37">
        <f t="shared" si="186"/>
        <v>25626.87415</v>
      </c>
      <c r="AI1921" s="37">
        <f t="shared" si="186"/>
        <v>2166.8200000000002</v>
      </c>
      <c r="AJ1921" s="37">
        <f t="shared" si="186"/>
        <v>8012</v>
      </c>
      <c r="AK1921" s="37">
        <f t="shared" si="186"/>
        <v>1008</v>
      </c>
      <c r="AL1921" s="37">
        <f t="shared" si="186"/>
        <v>1836</v>
      </c>
      <c r="AM1921" s="37">
        <f t="shared" si="186"/>
        <v>7934.26</v>
      </c>
      <c r="AN1921" s="37">
        <f t="shared" si="186"/>
        <v>30798.153999999999</v>
      </c>
      <c r="AO1921" s="37">
        <f t="shared" si="186"/>
        <v>108</v>
      </c>
      <c r="AP1921" s="37">
        <f t="shared" si="186"/>
        <v>324</v>
      </c>
      <c r="AQ1921" s="37">
        <f t="shared" si="186"/>
        <v>4</v>
      </c>
      <c r="AR1921" s="37">
        <f t="shared" si="186"/>
        <v>8</v>
      </c>
      <c r="AS1921" s="37">
        <f t="shared" si="186"/>
        <v>9436.7939999999999</v>
      </c>
      <c r="AT1921" s="37">
        <f t="shared" si="186"/>
        <v>16019.321135</v>
      </c>
      <c r="AU1921" s="37">
        <f t="shared" si="185"/>
        <v>118666.234</v>
      </c>
      <c r="AV1921" s="37">
        <f t="shared" si="185"/>
        <v>379517.53067499999</v>
      </c>
      <c r="AW1921" s="83" t="s">
        <v>82</v>
      </c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</row>
    <row r="1922" spans="1:61" ht="15.75">
      <c r="A1922" s="76"/>
      <c r="B1922" s="8">
        <v>2019</v>
      </c>
      <c r="C1922" s="37">
        <f t="shared" si="186"/>
        <v>915</v>
      </c>
      <c r="D1922" s="37">
        <f t="shared" si="186"/>
        <v>1787.0831168831169</v>
      </c>
      <c r="E1922" s="37">
        <f t="shared" si="186"/>
        <v>30561.307000000001</v>
      </c>
      <c r="F1922" s="37">
        <f t="shared" si="186"/>
        <v>114024.62592207792</v>
      </c>
      <c r="G1922" s="37">
        <f t="shared" si="186"/>
        <v>13083.184999999999</v>
      </c>
      <c r="H1922" s="37">
        <f t="shared" si="186"/>
        <v>49863.977350649351</v>
      </c>
      <c r="I1922" s="37">
        <f t="shared" si="186"/>
        <v>0</v>
      </c>
      <c r="J1922" s="37">
        <f t="shared" si="186"/>
        <v>0</v>
      </c>
      <c r="K1922" s="37">
        <f t="shared" si="186"/>
        <v>0</v>
      </c>
      <c r="L1922" s="37">
        <f t="shared" si="186"/>
        <v>0</v>
      </c>
      <c r="M1922" s="37">
        <f t="shared" si="186"/>
        <v>0</v>
      </c>
      <c r="N1922" s="37">
        <f t="shared" si="186"/>
        <v>0</v>
      </c>
      <c r="O1922" s="37">
        <f t="shared" si="186"/>
        <v>241</v>
      </c>
      <c r="P1922" s="37">
        <f t="shared" si="186"/>
        <v>933</v>
      </c>
      <c r="Q1922" s="37">
        <f t="shared" si="186"/>
        <v>28931.5</v>
      </c>
      <c r="R1922" s="37">
        <f t="shared" si="186"/>
        <v>79267.633766233761</v>
      </c>
      <c r="S1922" s="37">
        <f t="shared" si="186"/>
        <v>3</v>
      </c>
      <c r="T1922" s="37">
        <f t="shared" si="186"/>
        <v>23</v>
      </c>
      <c r="U1922" s="37">
        <f t="shared" si="186"/>
        <v>0</v>
      </c>
      <c r="V1922" s="37">
        <f t="shared" si="186"/>
        <v>0</v>
      </c>
      <c r="W1922" s="37">
        <f t="shared" si="186"/>
        <v>2178.09</v>
      </c>
      <c r="X1922" s="37">
        <f t="shared" si="186"/>
        <v>5166.0701298701297</v>
      </c>
      <c r="Y1922" s="37">
        <f t="shared" si="186"/>
        <v>10724.838</v>
      </c>
      <c r="Z1922" s="37">
        <f t="shared" si="186"/>
        <v>21810.771428571428</v>
      </c>
      <c r="AA1922" s="37">
        <f t="shared" si="186"/>
        <v>9366</v>
      </c>
      <c r="AB1922" s="37">
        <f t="shared" si="186"/>
        <v>27822.998</v>
      </c>
      <c r="AC1922" s="37">
        <f t="shared" si="186"/>
        <v>61</v>
      </c>
      <c r="AD1922" s="37">
        <f t="shared" si="186"/>
        <v>1154</v>
      </c>
      <c r="AE1922" s="37">
        <f t="shared" si="186"/>
        <v>5468.2080000000005</v>
      </c>
      <c r="AF1922" s="37">
        <f t="shared" si="186"/>
        <v>20627.420779220782</v>
      </c>
      <c r="AG1922" s="37">
        <f t="shared" si="186"/>
        <v>19522.18</v>
      </c>
      <c r="AH1922" s="37">
        <f t="shared" si="186"/>
        <v>73868.306441558452</v>
      </c>
      <c r="AI1922" s="37">
        <f t="shared" si="186"/>
        <v>1670</v>
      </c>
      <c r="AJ1922" s="37">
        <f t="shared" si="186"/>
        <v>5901</v>
      </c>
      <c r="AK1922" s="37">
        <f t="shared" si="186"/>
        <v>577.04</v>
      </c>
      <c r="AL1922" s="37">
        <f t="shared" si="186"/>
        <v>1152.5272727272727</v>
      </c>
      <c r="AM1922" s="37">
        <f t="shared" si="186"/>
        <v>6581.991803552909</v>
      </c>
      <c r="AN1922" s="37">
        <f t="shared" si="186"/>
        <v>26902</v>
      </c>
      <c r="AO1922" s="37">
        <f t="shared" si="186"/>
        <v>0</v>
      </c>
      <c r="AP1922" s="37">
        <f t="shared" si="186"/>
        <v>1</v>
      </c>
      <c r="AQ1922" s="37">
        <f t="shared" si="186"/>
        <v>12</v>
      </c>
      <c r="AR1922" s="37">
        <f t="shared" si="186"/>
        <v>20</v>
      </c>
      <c r="AS1922" s="37">
        <f t="shared" si="186"/>
        <v>16969.223999999998</v>
      </c>
      <c r="AT1922" s="37">
        <f t="shared" si="186"/>
        <v>29505.093506493507</v>
      </c>
      <c r="AU1922" s="37">
        <f t="shared" si="185"/>
        <v>146865.56380355288</v>
      </c>
      <c r="AV1922" s="37">
        <f t="shared" si="185"/>
        <v>459830.50771428569</v>
      </c>
      <c r="AW1922" s="84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</row>
    <row r="1923" spans="1:61" ht="15.75">
      <c r="A1923" s="77"/>
      <c r="B1923" s="8">
        <v>2020</v>
      </c>
      <c r="C1923" s="37">
        <f t="shared" si="186"/>
        <v>396</v>
      </c>
      <c r="D1923" s="37">
        <f t="shared" si="186"/>
        <v>861</v>
      </c>
      <c r="E1923" s="37">
        <f t="shared" si="186"/>
        <v>32079</v>
      </c>
      <c r="F1923" s="37">
        <f t="shared" si="186"/>
        <v>132321</v>
      </c>
      <c r="G1923" s="37">
        <f t="shared" si="186"/>
        <v>13748</v>
      </c>
      <c r="H1923" s="37">
        <f t="shared" si="186"/>
        <v>47580</v>
      </c>
      <c r="I1923" s="37">
        <f t="shared" si="186"/>
        <v>0</v>
      </c>
      <c r="J1923" s="37">
        <f t="shared" si="186"/>
        <v>0</v>
      </c>
      <c r="K1923" s="37">
        <f t="shared" si="186"/>
        <v>0</v>
      </c>
      <c r="L1923" s="37">
        <f t="shared" si="186"/>
        <v>0</v>
      </c>
      <c r="M1923" s="37">
        <f t="shared" si="186"/>
        <v>25</v>
      </c>
      <c r="N1923" s="37">
        <f t="shared" si="186"/>
        <v>32</v>
      </c>
      <c r="O1923" s="37">
        <f t="shared" si="186"/>
        <v>308</v>
      </c>
      <c r="P1923" s="37">
        <f t="shared" si="186"/>
        <v>1273</v>
      </c>
      <c r="Q1923" s="37">
        <f t="shared" si="186"/>
        <v>17917</v>
      </c>
      <c r="R1923" s="37">
        <f t="shared" si="186"/>
        <v>63514</v>
      </c>
      <c r="S1923" s="37">
        <f t="shared" si="186"/>
        <v>38</v>
      </c>
      <c r="T1923" s="37">
        <f t="shared" si="186"/>
        <v>138</v>
      </c>
      <c r="U1923" s="37">
        <f t="shared" si="186"/>
        <v>0</v>
      </c>
      <c r="V1923" s="37">
        <f t="shared" si="186"/>
        <v>0</v>
      </c>
      <c r="W1923" s="37">
        <f t="shared" si="186"/>
        <v>1646</v>
      </c>
      <c r="X1923" s="37">
        <f t="shared" si="186"/>
        <v>3108</v>
      </c>
      <c r="Y1923" s="37">
        <f t="shared" si="186"/>
        <v>9719</v>
      </c>
      <c r="Z1923" s="37">
        <f t="shared" si="186"/>
        <v>20000</v>
      </c>
      <c r="AA1923" s="37">
        <f t="shared" si="186"/>
        <v>9321</v>
      </c>
      <c r="AB1923" s="37">
        <f t="shared" si="186"/>
        <v>22437</v>
      </c>
      <c r="AC1923" s="37">
        <f t="shared" si="186"/>
        <v>4</v>
      </c>
      <c r="AD1923" s="37">
        <f t="shared" si="186"/>
        <v>18</v>
      </c>
      <c r="AE1923" s="37">
        <f t="shared" si="186"/>
        <v>5432</v>
      </c>
      <c r="AF1923" s="37">
        <f t="shared" si="186"/>
        <v>20888</v>
      </c>
      <c r="AG1923" s="37">
        <f t="shared" si="186"/>
        <v>17258</v>
      </c>
      <c r="AH1923" s="37">
        <f t="shared" si="186"/>
        <v>72199</v>
      </c>
      <c r="AI1923" s="37">
        <f t="shared" si="186"/>
        <v>175</v>
      </c>
      <c r="AJ1923" s="37">
        <f t="shared" si="186"/>
        <v>655</v>
      </c>
      <c r="AK1923" s="37">
        <f t="shared" si="186"/>
        <v>386</v>
      </c>
      <c r="AL1923" s="37">
        <f t="shared" si="186"/>
        <v>671</v>
      </c>
      <c r="AM1923" s="37">
        <f t="shared" si="186"/>
        <v>3115</v>
      </c>
      <c r="AN1923" s="37">
        <f t="shared" si="186"/>
        <v>15119</v>
      </c>
      <c r="AO1923" s="37">
        <f t="shared" si="186"/>
        <v>0</v>
      </c>
      <c r="AP1923" s="37">
        <f t="shared" si="186"/>
        <v>0</v>
      </c>
      <c r="AQ1923" s="37">
        <f t="shared" si="186"/>
        <v>63</v>
      </c>
      <c r="AR1923" s="37">
        <f t="shared" si="186"/>
        <v>69</v>
      </c>
      <c r="AS1923" s="37">
        <f t="shared" si="186"/>
        <v>23237</v>
      </c>
      <c r="AT1923" s="37">
        <f t="shared" si="186"/>
        <v>36148</v>
      </c>
      <c r="AU1923" s="37">
        <f t="shared" si="185"/>
        <v>134867</v>
      </c>
      <c r="AV1923" s="37">
        <f t="shared" si="185"/>
        <v>437031</v>
      </c>
      <c r="AW1923" s="85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</row>
    <row r="1924" spans="1:61" ht="15.7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</row>
    <row r="1925" spans="1:61" ht="15.7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</row>
    <row r="1926" spans="1:61" ht="15.7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</row>
    <row r="1927" spans="1:61" ht="18" customHeight="1">
      <c r="A1927" s="52" t="s">
        <v>134</v>
      </c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47" t="s">
        <v>135</v>
      </c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</row>
    <row r="1928" spans="1:61" ht="20.25" customHeight="1">
      <c r="A1928" s="112" t="s">
        <v>281</v>
      </c>
      <c r="B1928" s="112"/>
      <c r="C1928" s="112"/>
      <c r="D1928" s="11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82" t="s">
        <v>282</v>
      </c>
      <c r="AT1928" s="82"/>
      <c r="AU1928" s="82"/>
      <c r="AV1928" s="82"/>
      <c r="AW1928" s="82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</row>
    <row r="1929" spans="1:61" ht="16.5" customHeight="1">
      <c r="A1929" s="74" t="s">
        <v>258</v>
      </c>
      <c r="B1929" s="74"/>
      <c r="C1929" s="74"/>
      <c r="D1929" s="74"/>
      <c r="E1929" s="2"/>
      <c r="F1929" s="2"/>
      <c r="G1929" s="2"/>
      <c r="H1929" s="2"/>
      <c r="I1929" s="2"/>
      <c r="J1929" s="2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J1929" s="2"/>
      <c r="AK1929" s="2"/>
      <c r="AL1929" s="2"/>
      <c r="AM1929" s="2"/>
      <c r="AN1929" s="2"/>
      <c r="AO1929" s="2"/>
      <c r="AP1929" s="2"/>
      <c r="AQ1929" s="88" t="s">
        <v>122</v>
      </c>
      <c r="AR1929" s="88"/>
      <c r="AS1929" s="88"/>
      <c r="AT1929" s="88"/>
      <c r="AU1929" s="88"/>
      <c r="AV1929" s="88"/>
      <c r="AW1929" s="88"/>
      <c r="AX1929" s="29"/>
      <c r="AY1929" s="29"/>
      <c r="AZ1929" s="1"/>
      <c r="BA1929" s="1"/>
      <c r="BB1929" s="1"/>
    </row>
    <row r="1930" spans="1:61" ht="16.5" customHeight="1">
      <c r="A1930" s="78" t="s">
        <v>111</v>
      </c>
      <c r="B1930" s="79"/>
      <c r="C1930" s="80" t="s">
        <v>85</v>
      </c>
      <c r="D1930" s="81"/>
      <c r="E1930" s="80" t="s">
        <v>16</v>
      </c>
      <c r="F1930" s="81"/>
      <c r="G1930" s="80" t="s">
        <v>18</v>
      </c>
      <c r="H1930" s="81"/>
      <c r="I1930" s="80" t="s">
        <v>19</v>
      </c>
      <c r="J1930" s="81"/>
      <c r="K1930" s="80" t="s">
        <v>20</v>
      </c>
      <c r="L1930" s="81"/>
      <c r="M1930" s="80" t="s">
        <v>21</v>
      </c>
      <c r="N1930" s="81"/>
      <c r="O1930" s="80" t="s">
        <v>86</v>
      </c>
      <c r="P1930" s="81"/>
      <c r="Q1930" s="80" t="s">
        <v>24</v>
      </c>
      <c r="R1930" s="81"/>
      <c r="S1930" s="80" t="s">
        <v>26</v>
      </c>
      <c r="T1930" s="81"/>
      <c r="U1930" s="80" t="s">
        <v>28</v>
      </c>
      <c r="V1930" s="81"/>
      <c r="W1930" s="80" t="s">
        <v>30</v>
      </c>
      <c r="X1930" s="81"/>
      <c r="Y1930" s="80" t="s">
        <v>32</v>
      </c>
      <c r="Z1930" s="81"/>
      <c r="AA1930" s="80" t="s">
        <v>34</v>
      </c>
      <c r="AB1930" s="81"/>
      <c r="AC1930" s="80" t="s">
        <v>36</v>
      </c>
      <c r="AD1930" s="81"/>
      <c r="AE1930" s="80" t="s">
        <v>38</v>
      </c>
      <c r="AF1930" s="81"/>
      <c r="AG1930" s="80" t="s">
        <v>40</v>
      </c>
      <c r="AH1930" s="81"/>
      <c r="AI1930" s="80" t="s">
        <v>41</v>
      </c>
      <c r="AJ1930" s="81"/>
      <c r="AK1930" s="80" t="s">
        <v>42</v>
      </c>
      <c r="AL1930" s="81"/>
      <c r="AM1930" s="80" t="s">
        <v>44</v>
      </c>
      <c r="AN1930" s="81"/>
      <c r="AO1930" s="80" t="s">
        <v>45</v>
      </c>
      <c r="AP1930" s="81"/>
      <c r="AQ1930" s="80" t="s">
        <v>46</v>
      </c>
      <c r="AR1930" s="81"/>
      <c r="AS1930" s="80" t="s">
        <v>47</v>
      </c>
      <c r="AT1930" s="81"/>
      <c r="AU1930" s="80" t="s">
        <v>81</v>
      </c>
      <c r="AV1930" s="81"/>
      <c r="AW1930" s="19" t="s">
        <v>125</v>
      </c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</row>
    <row r="1931" spans="1:61" ht="16.5" customHeight="1">
      <c r="A1931" s="75" t="s">
        <v>112</v>
      </c>
      <c r="B1931" s="30" t="s">
        <v>52</v>
      </c>
      <c r="C1931" s="80" t="s">
        <v>266</v>
      </c>
      <c r="D1931" s="81"/>
      <c r="E1931" s="80" t="s">
        <v>89</v>
      </c>
      <c r="F1931" s="81"/>
      <c r="G1931" s="80" t="s">
        <v>267</v>
      </c>
      <c r="H1931" s="81"/>
      <c r="I1931" s="80" t="s">
        <v>268</v>
      </c>
      <c r="J1931" s="81"/>
      <c r="K1931" s="80" t="s">
        <v>269</v>
      </c>
      <c r="L1931" s="81"/>
      <c r="M1931" s="80" t="s">
        <v>270</v>
      </c>
      <c r="N1931" s="81"/>
      <c r="O1931" s="80" t="s">
        <v>90</v>
      </c>
      <c r="P1931" s="81"/>
      <c r="Q1931" s="80" t="s">
        <v>91</v>
      </c>
      <c r="R1931" s="81"/>
      <c r="S1931" s="80" t="s">
        <v>92</v>
      </c>
      <c r="T1931" s="81"/>
      <c r="U1931" s="80" t="s">
        <v>93</v>
      </c>
      <c r="V1931" s="81"/>
      <c r="W1931" s="80" t="s">
        <v>94</v>
      </c>
      <c r="X1931" s="81"/>
      <c r="Y1931" s="80" t="s">
        <v>95</v>
      </c>
      <c r="Z1931" s="81"/>
      <c r="AA1931" s="80" t="s">
        <v>96</v>
      </c>
      <c r="AB1931" s="81"/>
      <c r="AC1931" s="80" t="s">
        <v>97</v>
      </c>
      <c r="AD1931" s="81"/>
      <c r="AE1931" s="80" t="s">
        <v>98</v>
      </c>
      <c r="AF1931" s="81"/>
      <c r="AG1931" s="80" t="s">
        <v>271</v>
      </c>
      <c r="AH1931" s="81"/>
      <c r="AI1931" s="80" t="s">
        <v>272</v>
      </c>
      <c r="AJ1931" s="81"/>
      <c r="AK1931" s="80" t="s">
        <v>99</v>
      </c>
      <c r="AL1931" s="81"/>
      <c r="AM1931" s="80" t="s">
        <v>273</v>
      </c>
      <c r="AN1931" s="81"/>
      <c r="AO1931" s="80" t="s">
        <v>100</v>
      </c>
      <c r="AP1931" s="81"/>
      <c r="AQ1931" s="80" t="s">
        <v>275</v>
      </c>
      <c r="AR1931" s="81"/>
      <c r="AS1931" s="80" t="s">
        <v>101</v>
      </c>
      <c r="AT1931" s="81"/>
      <c r="AU1931" s="80" t="s">
        <v>102</v>
      </c>
      <c r="AV1931" s="81"/>
      <c r="AW1931" s="86" t="s">
        <v>2</v>
      </c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</row>
    <row r="1932" spans="1:61" ht="15.75">
      <c r="A1932" s="77"/>
      <c r="B1932" s="30" t="s">
        <v>65</v>
      </c>
      <c r="C1932" s="35" t="s">
        <v>123</v>
      </c>
      <c r="D1932" s="46" t="s">
        <v>124</v>
      </c>
      <c r="E1932" s="35" t="s">
        <v>123</v>
      </c>
      <c r="F1932" s="46" t="s">
        <v>124</v>
      </c>
      <c r="G1932" s="35" t="s">
        <v>123</v>
      </c>
      <c r="H1932" s="46" t="s">
        <v>124</v>
      </c>
      <c r="I1932" s="35" t="s">
        <v>123</v>
      </c>
      <c r="J1932" s="46" t="s">
        <v>124</v>
      </c>
      <c r="K1932" s="35" t="s">
        <v>123</v>
      </c>
      <c r="L1932" s="46" t="s">
        <v>124</v>
      </c>
      <c r="M1932" s="35" t="s">
        <v>123</v>
      </c>
      <c r="N1932" s="46" t="s">
        <v>124</v>
      </c>
      <c r="O1932" s="35" t="s">
        <v>123</v>
      </c>
      <c r="P1932" s="46" t="s">
        <v>124</v>
      </c>
      <c r="Q1932" s="35" t="s">
        <v>123</v>
      </c>
      <c r="R1932" s="46" t="s">
        <v>124</v>
      </c>
      <c r="S1932" s="35" t="s">
        <v>123</v>
      </c>
      <c r="T1932" s="46" t="s">
        <v>124</v>
      </c>
      <c r="U1932" s="35" t="s">
        <v>123</v>
      </c>
      <c r="V1932" s="46" t="s">
        <v>124</v>
      </c>
      <c r="W1932" s="35" t="s">
        <v>123</v>
      </c>
      <c r="X1932" s="46" t="s">
        <v>124</v>
      </c>
      <c r="Y1932" s="35" t="s">
        <v>123</v>
      </c>
      <c r="Z1932" s="46" t="s">
        <v>124</v>
      </c>
      <c r="AA1932" s="35" t="s">
        <v>123</v>
      </c>
      <c r="AB1932" s="46" t="s">
        <v>124</v>
      </c>
      <c r="AC1932" s="35" t="s">
        <v>123</v>
      </c>
      <c r="AD1932" s="46" t="s">
        <v>124</v>
      </c>
      <c r="AE1932" s="35" t="s">
        <v>123</v>
      </c>
      <c r="AF1932" s="46" t="s">
        <v>124</v>
      </c>
      <c r="AG1932" s="35" t="s">
        <v>123</v>
      </c>
      <c r="AH1932" s="46" t="s">
        <v>124</v>
      </c>
      <c r="AI1932" s="35" t="s">
        <v>123</v>
      </c>
      <c r="AJ1932" s="46" t="s">
        <v>124</v>
      </c>
      <c r="AK1932" s="35" t="s">
        <v>123</v>
      </c>
      <c r="AL1932" s="46" t="s">
        <v>124</v>
      </c>
      <c r="AM1932" s="35" t="s">
        <v>123</v>
      </c>
      <c r="AN1932" s="46" t="s">
        <v>124</v>
      </c>
      <c r="AO1932" s="35" t="s">
        <v>123</v>
      </c>
      <c r="AP1932" s="46" t="s">
        <v>124</v>
      </c>
      <c r="AQ1932" s="35" t="s">
        <v>123</v>
      </c>
      <c r="AR1932" s="46" t="s">
        <v>124</v>
      </c>
      <c r="AS1932" s="35" t="s">
        <v>123</v>
      </c>
      <c r="AT1932" s="46" t="s">
        <v>124</v>
      </c>
      <c r="AU1932" s="35" t="s">
        <v>123</v>
      </c>
      <c r="AV1932" s="31" t="s">
        <v>124</v>
      </c>
      <c r="AW1932" s="87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</row>
    <row r="1933" spans="1:61" ht="15.75">
      <c r="A1933" s="75" t="s">
        <v>15</v>
      </c>
      <c r="B1933" s="8">
        <v>2018</v>
      </c>
      <c r="C1933" s="37">
        <v>0</v>
      </c>
      <c r="D1933" s="37">
        <v>0</v>
      </c>
      <c r="E1933" s="37">
        <v>880</v>
      </c>
      <c r="F1933" s="37">
        <v>4381</v>
      </c>
      <c r="G1933" s="37">
        <v>77</v>
      </c>
      <c r="H1933" s="37">
        <v>290</v>
      </c>
      <c r="I1933" s="37">
        <v>0</v>
      </c>
      <c r="J1933" s="37">
        <v>0</v>
      </c>
      <c r="K1933" s="37">
        <v>0</v>
      </c>
      <c r="L1933" s="37">
        <v>0</v>
      </c>
      <c r="M1933" s="37">
        <v>0</v>
      </c>
      <c r="N1933" s="37">
        <v>0</v>
      </c>
      <c r="O1933" s="37">
        <v>0</v>
      </c>
      <c r="P1933" s="37">
        <v>0</v>
      </c>
      <c r="Q1933" s="37">
        <v>1131</v>
      </c>
      <c r="R1933" s="37">
        <v>5257</v>
      </c>
      <c r="S1933" s="37">
        <v>0</v>
      </c>
      <c r="T1933" s="37">
        <v>0</v>
      </c>
      <c r="U1933" s="37">
        <v>0</v>
      </c>
      <c r="V1933" s="37">
        <v>0</v>
      </c>
      <c r="W1933" s="37">
        <v>7</v>
      </c>
      <c r="X1933" s="37">
        <v>19</v>
      </c>
      <c r="Y1933" s="37">
        <v>4832</v>
      </c>
      <c r="Z1933" s="37">
        <v>17308</v>
      </c>
      <c r="AA1933" s="37">
        <v>79</v>
      </c>
      <c r="AB1933" s="37">
        <v>447</v>
      </c>
      <c r="AC1933" s="37">
        <v>24</v>
      </c>
      <c r="AD1933" s="37">
        <v>120</v>
      </c>
      <c r="AE1933" s="37">
        <v>473</v>
      </c>
      <c r="AF1933" s="37">
        <v>2733</v>
      </c>
      <c r="AG1933" s="37">
        <v>624</v>
      </c>
      <c r="AH1933" s="37">
        <v>3643</v>
      </c>
      <c r="AI1933" s="37">
        <v>8</v>
      </c>
      <c r="AJ1933" s="37">
        <v>144</v>
      </c>
      <c r="AK1933" s="37">
        <v>0</v>
      </c>
      <c r="AL1933" s="37">
        <v>0</v>
      </c>
      <c r="AM1933" s="37">
        <v>22</v>
      </c>
      <c r="AN1933" s="37">
        <v>73</v>
      </c>
      <c r="AO1933" s="37">
        <v>0</v>
      </c>
      <c r="AP1933" s="37">
        <v>0</v>
      </c>
      <c r="AQ1933" s="37">
        <v>0</v>
      </c>
      <c r="AR1933" s="37">
        <v>0</v>
      </c>
      <c r="AS1933" s="37">
        <v>0</v>
      </c>
      <c r="AT1933" s="37">
        <v>0</v>
      </c>
      <c r="AU1933" s="37">
        <f>SUM(C1933,E1933,G1933,I1933,K1933,M1933,O1933,Q1933,S1933,U1933,W1933,Y1933,AA1933,AC1933,AE1933,AG1933,AI1933,AK1933,AM1933,AO1933,AQ1933,AS1933)</f>
        <v>8157</v>
      </c>
      <c r="AV1933" s="37">
        <f t="shared" ref="AU1933:AV1997" si="187">SUM(D1933,F1933,H1933,J1933,L1933,N1933,P1933,R1933,T1933,V1933,X1933,Z1933,AB1933,AD1933,AF1933,AH1933,AJ1933,AL1933,AN1933,AP1933,AR1933,AT1933)</f>
        <v>34415</v>
      </c>
      <c r="AW1933" s="83" t="s">
        <v>266</v>
      </c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</row>
    <row r="1934" spans="1:61" ht="15.75">
      <c r="A1934" s="76"/>
      <c r="B1934" s="8">
        <v>2019</v>
      </c>
      <c r="C1934" s="37">
        <v>0</v>
      </c>
      <c r="D1934" s="37">
        <v>0</v>
      </c>
      <c r="E1934" s="37">
        <v>881</v>
      </c>
      <c r="F1934" s="37">
        <v>4755</v>
      </c>
      <c r="G1934" s="37">
        <v>93</v>
      </c>
      <c r="H1934" s="37">
        <v>429</v>
      </c>
      <c r="I1934" s="37">
        <v>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0</v>
      </c>
      <c r="P1934" s="37">
        <v>0</v>
      </c>
      <c r="Q1934" s="37">
        <v>1206</v>
      </c>
      <c r="R1934" s="37">
        <v>6125</v>
      </c>
      <c r="S1934" s="37">
        <v>0</v>
      </c>
      <c r="T1934" s="37">
        <v>0</v>
      </c>
      <c r="U1934" s="37">
        <v>28</v>
      </c>
      <c r="V1934" s="37">
        <v>83</v>
      </c>
      <c r="W1934" s="37">
        <v>0</v>
      </c>
      <c r="X1934" s="37">
        <v>0</v>
      </c>
      <c r="Y1934" s="37">
        <v>4927</v>
      </c>
      <c r="Z1934" s="37">
        <v>16960</v>
      </c>
      <c r="AA1934" s="37">
        <v>91</v>
      </c>
      <c r="AB1934" s="37">
        <v>499</v>
      </c>
      <c r="AC1934" s="37">
        <v>16</v>
      </c>
      <c r="AD1934" s="37">
        <v>66</v>
      </c>
      <c r="AE1934" s="37">
        <v>295</v>
      </c>
      <c r="AF1934" s="37">
        <v>1605</v>
      </c>
      <c r="AG1934" s="37">
        <v>662</v>
      </c>
      <c r="AH1934" s="37">
        <v>4016</v>
      </c>
      <c r="AI1934" s="37">
        <v>0</v>
      </c>
      <c r="AJ1934" s="37">
        <v>0</v>
      </c>
      <c r="AK1934" s="37">
        <v>0</v>
      </c>
      <c r="AL1934" s="37">
        <v>0</v>
      </c>
      <c r="AM1934" s="37">
        <v>69</v>
      </c>
      <c r="AN1934" s="37">
        <v>198</v>
      </c>
      <c r="AO1934" s="37">
        <v>0</v>
      </c>
      <c r="AP1934" s="37">
        <v>0</v>
      </c>
      <c r="AQ1934" s="37">
        <v>0</v>
      </c>
      <c r="AR1934" s="37">
        <v>0</v>
      </c>
      <c r="AS1934" s="37">
        <v>0</v>
      </c>
      <c r="AT1934" s="37">
        <v>0</v>
      </c>
      <c r="AU1934" s="37">
        <f>SUM(C1934,E1934,G1934,I1934,K1934,M1934,O1934,Q1934,S1934,U1934,W1934,Y1934,AA1934,AC1934,AE1934,AG1934,AI1934,AK1934,AM1934,AO1934,AQ1934,AS1934)</f>
        <v>8268</v>
      </c>
      <c r="AV1934" s="37">
        <f t="shared" si="187"/>
        <v>34736</v>
      </c>
      <c r="AW1934" s="84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</row>
    <row r="1935" spans="1:61" ht="15.75">
      <c r="A1935" s="77"/>
      <c r="B1935" s="8">
        <v>2020</v>
      </c>
      <c r="C1935" s="37">
        <v>0</v>
      </c>
      <c r="D1935" s="37">
        <v>0</v>
      </c>
      <c r="E1935" s="37">
        <v>1104</v>
      </c>
      <c r="F1935" s="37">
        <v>5786</v>
      </c>
      <c r="G1935" s="37">
        <v>71</v>
      </c>
      <c r="H1935" s="37">
        <v>329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0</v>
      </c>
      <c r="P1935" s="37">
        <v>0</v>
      </c>
      <c r="Q1935" s="37">
        <v>1354</v>
      </c>
      <c r="R1935" s="37">
        <v>6342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4056</v>
      </c>
      <c r="Z1935" s="37">
        <v>13197</v>
      </c>
      <c r="AA1935" s="37">
        <v>84</v>
      </c>
      <c r="AB1935" s="37">
        <v>472</v>
      </c>
      <c r="AC1935" s="37">
        <v>3</v>
      </c>
      <c r="AD1935" s="37">
        <v>6</v>
      </c>
      <c r="AE1935" s="37">
        <v>112</v>
      </c>
      <c r="AF1935" s="37">
        <v>428</v>
      </c>
      <c r="AG1935" s="37">
        <v>629</v>
      </c>
      <c r="AH1935" s="37">
        <v>3581</v>
      </c>
      <c r="AI1935" s="37">
        <v>26</v>
      </c>
      <c r="AJ1935" s="37">
        <v>188</v>
      </c>
      <c r="AK1935" s="37">
        <v>2</v>
      </c>
      <c r="AL1935" s="37">
        <v>8</v>
      </c>
      <c r="AM1935" s="37">
        <v>25</v>
      </c>
      <c r="AN1935" s="37">
        <v>106</v>
      </c>
      <c r="AO1935" s="37">
        <v>0</v>
      </c>
      <c r="AP1935" s="37">
        <v>0</v>
      </c>
      <c r="AQ1935" s="37">
        <v>0</v>
      </c>
      <c r="AR1935" s="37">
        <v>0</v>
      </c>
      <c r="AS1935" s="37">
        <v>49</v>
      </c>
      <c r="AT1935" s="37">
        <v>112</v>
      </c>
      <c r="AU1935" s="37">
        <f>SUM(C1935,E1935,G1935,I1935,K1935,M1935,O1935,Q1935,S1935,U1935,W1935,Y1935,AA1935,AC1935,AE1935,AG1935,AI1935,AK1935,AM1935,AO1935,AQ1935,AS1935)</f>
        <v>7515</v>
      </c>
      <c r="AV1935" s="37">
        <f t="shared" si="187"/>
        <v>30555</v>
      </c>
      <c r="AW1935" s="85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</row>
    <row r="1936" spans="1:61" ht="15.75">
      <c r="A1936" s="75" t="s">
        <v>16</v>
      </c>
      <c r="B1936" s="8">
        <v>2018</v>
      </c>
      <c r="C1936" s="37">
        <v>14180</v>
      </c>
      <c r="D1936" s="37">
        <v>56280</v>
      </c>
      <c r="E1936" s="37">
        <v>0</v>
      </c>
      <c r="F1936" s="37">
        <v>0</v>
      </c>
      <c r="G1936" s="37">
        <v>2430</v>
      </c>
      <c r="H1936" s="37">
        <v>8694</v>
      </c>
      <c r="I1936" s="37">
        <v>0</v>
      </c>
      <c r="J1936" s="37">
        <v>0</v>
      </c>
      <c r="K1936" s="37">
        <v>0</v>
      </c>
      <c r="L1936" s="37">
        <v>0</v>
      </c>
      <c r="M1936" s="37">
        <v>388</v>
      </c>
      <c r="N1936" s="37">
        <v>1319</v>
      </c>
      <c r="O1936" s="37">
        <v>2169</v>
      </c>
      <c r="P1936" s="37">
        <v>5860</v>
      </c>
      <c r="Q1936" s="37">
        <v>66404</v>
      </c>
      <c r="R1936" s="37">
        <v>238847</v>
      </c>
      <c r="S1936" s="37">
        <v>5280</v>
      </c>
      <c r="T1936" s="37">
        <v>13028</v>
      </c>
      <c r="U1936" s="37">
        <v>2399</v>
      </c>
      <c r="V1936" s="37">
        <v>15659</v>
      </c>
      <c r="W1936" s="37">
        <v>24827</v>
      </c>
      <c r="X1936" s="37">
        <v>76426</v>
      </c>
      <c r="Y1936" s="37">
        <v>35560</v>
      </c>
      <c r="Z1936" s="37">
        <v>137714</v>
      </c>
      <c r="AA1936" s="37">
        <v>118935</v>
      </c>
      <c r="AB1936" s="37">
        <v>128991</v>
      </c>
      <c r="AC1936" s="37">
        <v>379</v>
      </c>
      <c r="AD1936" s="37">
        <v>612</v>
      </c>
      <c r="AE1936" s="37">
        <v>1083</v>
      </c>
      <c r="AF1936" s="37">
        <v>2186</v>
      </c>
      <c r="AG1936" s="37">
        <v>9931</v>
      </c>
      <c r="AH1936" s="37">
        <v>23869</v>
      </c>
      <c r="AI1936" s="37">
        <v>2586</v>
      </c>
      <c r="AJ1936" s="37">
        <v>14783</v>
      </c>
      <c r="AK1936" s="37">
        <v>4922</v>
      </c>
      <c r="AL1936" s="37">
        <v>8997</v>
      </c>
      <c r="AM1936" s="37">
        <v>1710</v>
      </c>
      <c r="AN1936" s="37">
        <v>5547</v>
      </c>
      <c r="AO1936" s="37">
        <v>0</v>
      </c>
      <c r="AP1936" s="37">
        <v>0</v>
      </c>
      <c r="AQ1936" s="37">
        <v>1266</v>
      </c>
      <c r="AR1936" s="37">
        <v>2424</v>
      </c>
      <c r="AS1936" s="37">
        <v>19633</v>
      </c>
      <c r="AT1936" s="37">
        <v>45121</v>
      </c>
      <c r="AU1936" s="37">
        <f t="shared" si="187"/>
        <v>314082</v>
      </c>
      <c r="AV1936" s="37">
        <f t="shared" si="187"/>
        <v>786357</v>
      </c>
      <c r="AW1936" s="83" t="s">
        <v>17</v>
      </c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</row>
    <row r="1937" spans="1:61" ht="15.75">
      <c r="A1937" s="76"/>
      <c r="B1937" s="8">
        <v>2019</v>
      </c>
      <c r="C1937" s="37">
        <v>15762</v>
      </c>
      <c r="D1937" s="37">
        <v>56610</v>
      </c>
      <c r="E1937" s="37">
        <v>0</v>
      </c>
      <c r="F1937" s="37">
        <v>0</v>
      </c>
      <c r="G1937" s="37">
        <v>2746</v>
      </c>
      <c r="H1937" s="37">
        <v>8681</v>
      </c>
      <c r="I1937" s="37">
        <v>0</v>
      </c>
      <c r="J1937" s="37">
        <v>0</v>
      </c>
      <c r="K1937" s="37">
        <v>0</v>
      </c>
      <c r="L1937" s="37">
        <v>0</v>
      </c>
      <c r="M1937" s="37">
        <v>439</v>
      </c>
      <c r="N1937" s="37">
        <v>1457</v>
      </c>
      <c r="O1937" s="37">
        <v>2350</v>
      </c>
      <c r="P1937" s="37">
        <v>5868</v>
      </c>
      <c r="Q1937" s="37">
        <v>79198</v>
      </c>
      <c r="R1937" s="37">
        <v>234727</v>
      </c>
      <c r="S1937" s="37">
        <v>10051</v>
      </c>
      <c r="T1937" s="37">
        <v>27231</v>
      </c>
      <c r="U1937" s="37">
        <v>1601</v>
      </c>
      <c r="V1937" s="37">
        <v>11374</v>
      </c>
      <c r="W1937" s="37">
        <v>17342</v>
      </c>
      <c r="X1937" s="37">
        <v>47393</v>
      </c>
      <c r="Y1937" s="37">
        <v>28582</v>
      </c>
      <c r="Z1937" s="37">
        <v>93354</v>
      </c>
      <c r="AA1937" s="37">
        <v>111087</v>
      </c>
      <c r="AB1937" s="37">
        <v>116646</v>
      </c>
      <c r="AC1937" s="37">
        <v>405</v>
      </c>
      <c r="AD1937" s="37">
        <v>579</v>
      </c>
      <c r="AE1937" s="37">
        <v>255</v>
      </c>
      <c r="AF1937" s="37">
        <v>497</v>
      </c>
      <c r="AG1937" s="37">
        <v>9208</v>
      </c>
      <c r="AH1937" s="37">
        <v>19767</v>
      </c>
      <c r="AI1937" s="37">
        <v>1214</v>
      </c>
      <c r="AJ1937" s="37">
        <v>6873</v>
      </c>
      <c r="AK1937" s="37">
        <v>3458</v>
      </c>
      <c r="AL1937" s="37">
        <v>8351</v>
      </c>
      <c r="AM1937" s="37">
        <v>1181</v>
      </c>
      <c r="AN1937" s="37">
        <v>3634</v>
      </c>
      <c r="AO1937" s="37">
        <v>2</v>
      </c>
      <c r="AP1937" s="37">
        <v>3</v>
      </c>
      <c r="AQ1937" s="37">
        <v>2466</v>
      </c>
      <c r="AR1937" s="37">
        <v>5320</v>
      </c>
      <c r="AS1937" s="37">
        <v>39931</v>
      </c>
      <c r="AT1937" s="37">
        <v>87831</v>
      </c>
      <c r="AU1937" s="37">
        <f t="shared" si="187"/>
        <v>327278</v>
      </c>
      <c r="AV1937" s="37">
        <f t="shared" si="187"/>
        <v>736196</v>
      </c>
      <c r="AW1937" s="84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</row>
    <row r="1938" spans="1:61" ht="15.75">
      <c r="A1938" s="77"/>
      <c r="B1938" s="8">
        <v>2020</v>
      </c>
      <c r="C1938" s="37">
        <v>14823</v>
      </c>
      <c r="D1938" s="37">
        <v>44208</v>
      </c>
      <c r="E1938" s="37">
        <v>0</v>
      </c>
      <c r="F1938" s="37">
        <v>0</v>
      </c>
      <c r="G1938" s="37">
        <v>2610</v>
      </c>
      <c r="H1938" s="37">
        <v>7358</v>
      </c>
      <c r="I1938" s="37">
        <v>0</v>
      </c>
      <c r="J1938" s="37">
        <v>0</v>
      </c>
      <c r="K1938" s="37">
        <v>0</v>
      </c>
      <c r="L1938" s="37">
        <v>0</v>
      </c>
      <c r="M1938" s="37">
        <v>338</v>
      </c>
      <c r="N1938" s="37">
        <v>1128</v>
      </c>
      <c r="O1938" s="37">
        <v>2122</v>
      </c>
      <c r="P1938" s="37">
        <v>4909</v>
      </c>
      <c r="Q1938" s="37">
        <v>72942</v>
      </c>
      <c r="R1938" s="37">
        <v>214416</v>
      </c>
      <c r="S1938" s="37">
        <v>14233</v>
      </c>
      <c r="T1938" s="37">
        <v>39344</v>
      </c>
      <c r="U1938" s="37">
        <v>2080</v>
      </c>
      <c r="V1938" s="37">
        <v>12390</v>
      </c>
      <c r="W1938" s="37">
        <v>27297</v>
      </c>
      <c r="X1938" s="37">
        <v>69535</v>
      </c>
      <c r="Y1938" s="37">
        <v>29167</v>
      </c>
      <c r="Z1938" s="37">
        <v>71325</v>
      </c>
      <c r="AA1938" s="37">
        <v>102164</v>
      </c>
      <c r="AB1938" s="37">
        <v>94970</v>
      </c>
      <c r="AC1938" s="37">
        <v>1021</v>
      </c>
      <c r="AD1938" s="37">
        <v>1504</v>
      </c>
      <c r="AE1938" s="37">
        <v>0</v>
      </c>
      <c r="AF1938" s="37">
        <v>0</v>
      </c>
      <c r="AG1938" s="37">
        <v>8786</v>
      </c>
      <c r="AH1938" s="37">
        <v>20281</v>
      </c>
      <c r="AI1938" s="37">
        <v>2335</v>
      </c>
      <c r="AJ1938" s="37">
        <v>6269</v>
      </c>
      <c r="AK1938" s="37">
        <v>3382</v>
      </c>
      <c r="AL1938" s="37">
        <v>6215</v>
      </c>
      <c r="AM1938" s="37">
        <v>676</v>
      </c>
      <c r="AN1938" s="37">
        <v>1890</v>
      </c>
      <c r="AO1938" s="37">
        <v>0</v>
      </c>
      <c r="AP1938" s="37">
        <v>0</v>
      </c>
      <c r="AQ1938" s="37">
        <v>4747</v>
      </c>
      <c r="AR1938" s="37">
        <v>10585</v>
      </c>
      <c r="AS1938" s="37">
        <v>37255</v>
      </c>
      <c r="AT1938" s="37">
        <v>87432</v>
      </c>
      <c r="AU1938" s="37">
        <f t="shared" si="187"/>
        <v>325978</v>
      </c>
      <c r="AV1938" s="37">
        <f t="shared" si="187"/>
        <v>693759</v>
      </c>
      <c r="AW1938" s="85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</row>
    <row r="1939" spans="1:61" ht="15.75">
      <c r="A1939" s="75" t="s">
        <v>18</v>
      </c>
      <c r="B1939" s="8">
        <v>2018</v>
      </c>
      <c r="C1939" s="37">
        <v>383</v>
      </c>
      <c r="D1939" s="37">
        <v>2747</v>
      </c>
      <c r="E1939" s="37">
        <v>4248</v>
      </c>
      <c r="F1939" s="37">
        <v>22600</v>
      </c>
      <c r="G1939" s="37">
        <v>0</v>
      </c>
      <c r="H1939" s="37">
        <v>0</v>
      </c>
      <c r="I1939" s="37">
        <v>0</v>
      </c>
      <c r="J1939" s="37">
        <v>0</v>
      </c>
      <c r="K1939" s="37">
        <v>0</v>
      </c>
      <c r="L1939" s="37">
        <v>0</v>
      </c>
      <c r="M1939" s="37">
        <v>0</v>
      </c>
      <c r="N1939" s="37">
        <v>0</v>
      </c>
      <c r="O1939" s="37">
        <v>0</v>
      </c>
      <c r="P1939" s="37">
        <v>0</v>
      </c>
      <c r="Q1939" s="37">
        <v>10490</v>
      </c>
      <c r="R1939" s="37">
        <v>67239</v>
      </c>
      <c r="S1939" s="37">
        <v>0</v>
      </c>
      <c r="T1939" s="37">
        <v>0</v>
      </c>
      <c r="U1939" s="37">
        <v>0</v>
      </c>
      <c r="V1939" s="37">
        <v>0</v>
      </c>
      <c r="W1939" s="37">
        <v>516</v>
      </c>
      <c r="X1939" s="37">
        <v>499</v>
      </c>
      <c r="Y1939" s="37">
        <v>2551</v>
      </c>
      <c r="Z1939" s="37">
        <v>13563</v>
      </c>
      <c r="AA1939" s="37">
        <v>1054</v>
      </c>
      <c r="AB1939" s="37">
        <v>6857</v>
      </c>
      <c r="AC1939" s="37">
        <v>64</v>
      </c>
      <c r="AD1939" s="37">
        <v>77</v>
      </c>
      <c r="AE1939" s="37">
        <v>0</v>
      </c>
      <c r="AF1939" s="37">
        <v>0</v>
      </c>
      <c r="AG1939" s="37">
        <v>5288</v>
      </c>
      <c r="AH1939" s="37">
        <v>18361</v>
      </c>
      <c r="AI1939" s="37">
        <v>106</v>
      </c>
      <c r="AJ1939" s="37">
        <v>740</v>
      </c>
      <c r="AK1939" s="37">
        <v>0</v>
      </c>
      <c r="AL1939" s="37">
        <v>0</v>
      </c>
      <c r="AM1939" s="37">
        <v>0</v>
      </c>
      <c r="AN1939" s="37">
        <v>0</v>
      </c>
      <c r="AO1939" s="37">
        <v>0</v>
      </c>
      <c r="AP1939" s="37">
        <v>0</v>
      </c>
      <c r="AQ1939" s="37">
        <v>290</v>
      </c>
      <c r="AR1939" s="37">
        <v>174</v>
      </c>
      <c r="AS1939" s="37">
        <v>242</v>
      </c>
      <c r="AT1939" s="37">
        <v>1620</v>
      </c>
      <c r="AU1939" s="37">
        <f t="shared" si="187"/>
        <v>25232</v>
      </c>
      <c r="AV1939" s="37">
        <f t="shared" si="187"/>
        <v>134477</v>
      </c>
      <c r="AW1939" s="83" t="s">
        <v>267</v>
      </c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</row>
    <row r="1940" spans="1:61" ht="15.75">
      <c r="A1940" s="76"/>
      <c r="B1940" s="8">
        <v>2019</v>
      </c>
      <c r="C1940" s="37">
        <v>264</v>
      </c>
      <c r="D1940" s="37">
        <v>1355</v>
      </c>
      <c r="E1940" s="37">
        <v>4692</v>
      </c>
      <c r="F1940" s="37">
        <v>24519</v>
      </c>
      <c r="G1940" s="37">
        <v>0</v>
      </c>
      <c r="H1940" s="37">
        <v>0</v>
      </c>
      <c r="I1940" s="37">
        <v>0</v>
      </c>
      <c r="J1940" s="37">
        <v>0</v>
      </c>
      <c r="K1940" s="37">
        <v>0</v>
      </c>
      <c r="L1940" s="37">
        <v>0</v>
      </c>
      <c r="M1940" s="37">
        <v>0</v>
      </c>
      <c r="N1940" s="37">
        <v>0</v>
      </c>
      <c r="O1940" s="37">
        <v>0</v>
      </c>
      <c r="P1940" s="37">
        <v>0</v>
      </c>
      <c r="Q1940" s="37">
        <v>10144</v>
      </c>
      <c r="R1940" s="37">
        <v>64015</v>
      </c>
      <c r="S1940" s="37">
        <v>12</v>
      </c>
      <c r="T1940" s="37">
        <v>9</v>
      </c>
      <c r="U1940" s="37">
        <v>0</v>
      </c>
      <c r="V1940" s="37">
        <v>0</v>
      </c>
      <c r="W1940" s="37">
        <v>1378</v>
      </c>
      <c r="X1940" s="37">
        <v>1231</v>
      </c>
      <c r="Y1940" s="37">
        <v>986</v>
      </c>
      <c r="Z1940" s="37">
        <v>6872</v>
      </c>
      <c r="AA1940" s="37">
        <v>870</v>
      </c>
      <c r="AB1940" s="37">
        <v>6068</v>
      </c>
      <c r="AC1940" s="37">
        <v>36</v>
      </c>
      <c r="AD1940" s="37">
        <v>37</v>
      </c>
      <c r="AE1940" s="37">
        <v>0</v>
      </c>
      <c r="AF1940" s="37">
        <v>0</v>
      </c>
      <c r="AG1940" s="37">
        <v>5635</v>
      </c>
      <c r="AH1940" s="37">
        <v>21720</v>
      </c>
      <c r="AI1940" s="37">
        <v>64</v>
      </c>
      <c r="AJ1940" s="37">
        <v>513</v>
      </c>
      <c r="AK1940" s="37">
        <v>290</v>
      </c>
      <c r="AL1940" s="37">
        <v>1780</v>
      </c>
      <c r="AM1940" s="37">
        <v>0</v>
      </c>
      <c r="AN1940" s="37">
        <v>0</v>
      </c>
      <c r="AO1940" s="37">
        <v>0</v>
      </c>
      <c r="AP1940" s="37">
        <v>0</v>
      </c>
      <c r="AQ1940" s="37">
        <v>206</v>
      </c>
      <c r="AR1940" s="37">
        <v>179</v>
      </c>
      <c r="AS1940" s="37">
        <v>238</v>
      </c>
      <c r="AT1940" s="37">
        <v>1764</v>
      </c>
      <c r="AU1940" s="37">
        <f t="shared" si="187"/>
        <v>24815</v>
      </c>
      <c r="AV1940" s="37">
        <f t="shared" si="187"/>
        <v>130062</v>
      </c>
      <c r="AW1940" s="84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</row>
    <row r="1941" spans="1:61" ht="15.75">
      <c r="A1941" s="77"/>
      <c r="B1941" s="8">
        <v>2020</v>
      </c>
      <c r="C1941" s="37">
        <v>363</v>
      </c>
      <c r="D1941" s="37">
        <v>2389</v>
      </c>
      <c r="E1941" s="37">
        <v>3032</v>
      </c>
      <c r="F1941" s="37">
        <v>17977</v>
      </c>
      <c r="G1941" s="37">
        <v>0</v>
      </c>
      <c r="H1941" s="37">
        <v>0</v>
      </c>
      <c r="I1941" s="37">
        <v>0</v>
      </c>
      <c r="J1941" s="37">
        <v>0</v>
      </c>
      <c r="K1941" s="37">
        <v>0</v>
      </c>
      <c r="L1941" s="37">
        <v>0</v>
      </c>
      <c r="M1941" s="37">
        <v>0</v>
      </c>
      <c r="N1941" s="37">
        <v>0</v>
      </c>
      <c r="O1941" s="37">
        <v>374</v>
      </c>
      <c r="P1941" s="37">
        <v>1755</v>
      </c>
      <c r="Q1941" s="37">
        <v>8828</v>
      </c>
      <c r="R1941" s="37">
        <v>58269</v>
      </c>
      <c r="S1941" s="37">
        <v>0</v>
      </c>
      <c r="T1941" s="37">
        <v>0</v>
      </c>
      <c r="U1941" s="37">
        <v>0</v>
      </c>
      <c r="V1941" s="37">
        <v>0</v>
      </c>
      <c r="W1941" s="37">
        <v>591</v>
      </c>
      <c r="X1941" s="37">
        <v>338</v>
      </c>
      <c r="Y1941" s="37">
        <v>2206</v>
      </c>
      <c r="Z1941" s="37">
        <v>14490</v>
      </c>
      <c r="AA1941" s="37">
        <v>876</v>
      </c>
      <c r="AB1941" s="37">
        <v>6139</v>
      </c>
      <c r="AC1941" s="37">
        <v>93</v>
      </c>
      <c r="AD1941" s="37">
        <v>391</v>
      </c>
      <c r="AE1941" s="37">
        <v>0</v>
      </c>
      <c r="AF1941" s="37">
        <v>0</v>
      </c>
      <c r="AG1941" s="37">
        <v>6552</v>
      </c>
      <c r="AH1941" s="37">
        <v>29636</v>
      </c>
      <c r="AI1941" s="37">
        <v>0</v>
      </c>
      <c r="AJ1941" s="37">
        <v>0</v>
      </c>
      <c r="AK1941" s="37">
        <v>95</v>
      </c>
      <c r="AL1941" s="37">
        <v>536</v>
      </c>
      <c r="AM1941" s="37">
        <v>0</v>
      </c>
      <c r="AN1941" s="37">
        <v>0</v>
      </c>
      <c r="AO1941" s="37">
        <v>0</v>
      </c>
      <c r="AP1941" s="37">
        <v>0</v>
      </c>
      <c r="AQ1941" s="37">
        <v>437</v>
      </c>
      <c r="AR1941" s="37">
        <v>311</v>
      </c>
      <c r="AS1941" s="37">
        <v>311</v>
      </c>
      <c r="AT1941" s="37">
        <v>2334</v>
      </c>
      <c r="AU1941" s="37">
        <f t="shared" si="187"/>
        <v>23758</v>
      </c>
      <c r="AV1941" s="37">
        <f t="shared" si="187"/>
        <v>134565</v>
      </c>
      <c r="AW1941" s="85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</row>
    <row r="1942" spans="1:61" ht="15.75">
      <c r="A1942" s="75" t="s">
        <v>19</v>
      </c>
      <c r="B1942" s="8">
        <v>2018</v>
      </c>
      <c r="C1942" s="37">
        <v>16</v>
      </c>
      <c r="D1942" s="37">
        <v>89</v>
      </c>
      <c r="E1942" s="37">
        <v>15</v>
      </c>
      <c r="F1942" s="37">
        <v>49</v>
      </c>
      <c r="G1942" s="37">
        <v>0</v>
      </c>
      <c r="H1942" s="37">
        <v>0</v>
      </c>
      <c r="I1942" s="37">
        <v>0</v>
      </c>
      <c r="J1942" s="37">
        <v>0</v>
      </c>
      <c r="K1942" s="37">
        <v>0</v>
      </c>
      <c r="L1942" s="37">
        <v>0</v>
      </c>
      <c r="M1942" s="37">
        <v>0</v>
      </c>
      <c r="N1942" s="37">
        <v>0</v>
      </c>
      <c r="O1942" s="37">
        <v>33</v>
      </c>
      <c r="P1942" s="37">
        <v>112</v>
      </c>
      <c r="Q1942" s="37">
        <v>65</v>
      </c>
      <c r="R1942" s="37">
        <v>299</v>
      </c>
      <c r="S1942" s="37">
        <v>0</v>
      </c>
      <c r="T1942" s="37">
        <v>0</v>
      </c>
      <c r="U1942" s="37">
        <v>0</v>
      </c>
      <c r="V1942" s="37">
        <v>0</v>
      </c>
      <c r="W1942" s="37">
        <v>0</v>
      </c>
      <c r="X1942" s="37">
        <v>0</v>
      </c>
      <c r="Y1942" s="37">
        <v>78</v>
      </c>
      <c r="Z1942" s="37">
        <v>414</v>
      </c>
      <c r="AA1942" s="37">
        <v>0</v>
      </c>
      <c r="AB1942" s="37">
        <v>0</v>
      </c>
      <c r="AC1942" s="37">
        <v>0</v>
      </c>
      <c r="AD1942" s="37">
        <v>0</v>
      </c>
      <c r="AE1942" s="37">
        <v>293</v>
      </c>
      <c r="AF1942" s="37">
        <v>1031</v>
      </c>
      <c r="AG1942" s="37">
        <v>0</v>
      </c>
      <c r="AH1942" s="37">
        <v>0</v>
      </c>
      <c r="AI1942" s="37">
        <v>0</v>
      </c>
      <c r="AJ1942" s="37">
        <v>0</v>
      </c>
      <c r="AK1942" s="37">
        <v>13066</v>
      </c>
      <c r="AL1942" s="37">
        <v>10360</v>
      </c>
      <c r="AM1942" s="37">
        <v>0</v>
      </c>
      <c r="AN1942" s="37">
        <v>0</v>
      </c>
      <c r="AO1942" s="37">
        <v>1964</v>
      </c>
      <c r="AP1942" s="37">
        <v>6656</v>
      </c>
      <c r="AQ1942" s="37">
        <v>0</v>
      </c>
      <c r="AR1942" s="37">
        <v>0</v>
      </c>
      <c r="AS1942" s="37">
        <v>0</v>
      </c>
      <c r="AT1942" s="37">
        <v>0</v>
      </c>
      <c r="AU1942" s="37">
        <f t="shared" si="187"/>
        <v>15530</v>
      </c>
      <c r="AV1942" s="37">
        <f t="shared" si="187"/>
        <v>19010</v>
      </c>
      <c r="AW1942" s="83" t="s">
        <v>268</v>
      </c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</row>
    <row r="1943" spans="1:61" ht="15.75">
      <c r="A1943" s="76"/>
      <c r="B1943" s="8">
        <v>2019</v>
      </c>
      <c r="C1943" s="37">
        <v>0</v>
      </c>
      <c r="D1943" s="37">
        <v>0</v>
      </c>
      <c r="E1943" s="37">
        <v>0</v>
      </c>
      <c r="F1943" s="37">
        <v>0</v>
      </c>
      <c r="G1943" s="37">
        <v>0</v>
      </c>
      <c r="H1943" s="37"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0</v>
      </c>
      <c r="P1943" s="37">
        <v>0</v>
      </c>
      <c r="Q1943" s="37">
        <v>72</v>
      </c>
      <c r="R1943" s="37">
        <v>358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111</v>
      </c>
      <c r="Z1943" s="37">
        <v>514</v>
      </c>
      <c r="AA1943" s="37">
        <v>0</v>
      </c>
      <c r="AB1943" s="37">
        <v>0</v>
      </c>
      <c r="AC1943" s="37">
        <v>0</v>
      </c>
      <c r="AD1943" s="37">
        <v>0</v>
      </c>
      <c r="AE1943" s="37">
        <v>258</v>
      </c>
      <c r="AF1943" s="37">
        <v>981</v>
      </c>
      <c r="AG1943" s="37">
        <v>0</v>
      </c>
      <c r="AH1943" s="37">
        <v>0</v>
      </c>
      <c r="AI1943" s="37">
        <v>0</v>
      </c>
      <c r="AJ1943" s="37">
        <v>0</v>
      </c>
      <c r="AK1943" s="37">
        <v>9594</v>
      </c>
      <c r="AL1943" s="37">
        <v>11598</v>
      </c>
      <c r="AM1943" s="37">
        <v>0</v>
      </c>
      <c r="AN1943" s="37">
        <v>0</v>
      </c>
      <c r="AO1943" s="37">
        <v>1176</v>
      </c>
      <c r="AP1943" s="37">
        <v>3827</v>
      </c>
      <c r="AQ1943" s="37">
        <v>1</v>
      </c>
      <c r="AR1943" s="37">
        <v>9</v>
      </c>
      <c r="AS1943" s="37">
        <v>0</v>
      </c>
      <c r="AT1943" s="37">
        <v>0</v>
      </c>
      <c r="AU1943" s="37">
        <f t="shared" si="187"/>
        <v>11212</v>
      </c>
      <c r="AV1943" s="37">
        <f t="shared" si="187"/>
        <v>17287</v>
      </c>
      <c r="AW1943" s="84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</row>
    <row r="1944" spans="1:61" ht="15.75">
      <c r="A1944" s="77"/>
      <c r="B1944" s="8">
        <v>2020</v>
      </c>
      <c r="C1944" s="37">
        <v>54</v>
      </c>
      <c r="D1944" s="37">
        <v>200</v>
      </c>
      <c r="E1944" s="37">
        <v>0</v>
      </c>
      <c r="F1944" s="37">
        <v>0</v>
      </c>
      <c r="G1944" s="37">
        <v>0</v>
      </c>
      <c r="H1944" s="37">
        <v>0</v>
      </c>
      <c r="I1944" s="37">
        <v>0</v>
      </c>
      <c r="J1944" s="37">
        <v>0</v>
      </c>
      <c r="K1944" s="37">
        <v>0</v>
      </c>
      <c r="L1944" s="37">
        <v>0</v>
      </c>
      <c r="M1944" s="37">
        <v>0</v>
      </c>
      <c r="N1944" s="37">
        <v>0</v>
      </c>
      <c r="O1944" s="37">
        <v>0</v>
      </c>
      <c r="P1944" s="37">
        <v>5</v>
      </c>
      <c r="Q1944" s="37">
        <v>43</v>
      </c>
      <c r="R1944" s="37">
        <v>218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15</v>
      </c>
      <c r="Z1944" s="37">
        <v>32</v>
      </c>
      <c r="AA1944" s="37">
        <v>0</v>
      </c>
      <c r="AB1944" s="37">
        <v>0</v>
      </c>
      <c r="AC1944" s="37">
        <v>0</v>
      </c>
      <c r="AD1944" s="37">
        <v>0</v>
      </c>
      <c r="AE1944" s="37">
        <v>286</v>
      </c>
      <c r="AF1944" s="37">
        <v>1372</v>
      </c>
      <c r="AG1944" s="37">
        <v>0</v>
      </c>
      <c r="AH1944" s="37">
        <v>1</v>
      </c>
      <c r="AI1944" s="37">
        <v>0</v>
      </c>
      <c r="AJ1944" s="37">
        <v>0</v>
      </c>
      <c r="AK1944" s="37">
        <v>6542</v>
      </c>
      <c r="AL1944" s="37">
        <v>9853</v>
      </c>
      <c r="AM1944" s="37">
        <v>0</v>
      </c>
      <c r="AN1944" s="37">
        <v>0</v>
      </c>
      <c r="AO1944" s="37">
        <v>79</v>
      </c>
      <c r="AP1944" s="37">
        <v>254</v>
      </c>
      <c r="AQ1944" s="37">
        <v>0</v>
      </c>
      <c r="AR1944" s="37">
        <v>0</v>
      </c>
      <c r="AS1944" s="37">
        <v>0</v>
      </c>
      <c r="AT1944" s="37">
        <v>0</v>
      </c>
      <c r="AU1944" s="37">
        <f t="shared" si="187"/>
        <v>7019</v>
      </c>
      <c r="AV1944" s="37">
        <f t="shared" si="187"/>
        <v>11935</v>
      </c>
      <c r="AW1944" s="85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</row>
    <row r="1945" spans="1:61" ht="15.75">
      <c r="A1945" s="75" t="s">
        <v>20</v>
      </c>
      <c r="B1945" s="8">
        <v>2018</v>
      </c>
      <c r="C1945" s="37">
        <v>0</v>
      </c>
      <c r="D1945" s="37">
        <v>0</v>
      </c>
      <c r="E1945" s="37">
        <v>8.0000000000000002E-3</v>
      </c>
      <c r="F1945" s="37">
        <v>1.2680540000000001E-2</v>
      </c>
      <c r="G1945" s="37">
        <v>0</v>
      </c>
      <c r="H1945" s="37">
        <v>0</v>
      </c>
      <c r="I1945" s="37">
        <v>12</v>
      </c>
      <c r="J1945" s="37">
        <v>0</v>
      </c>
      <c r="K1945" s="37">
        <v>0</v>
      </c>
      <c r="L1945" s="37">
        <v>0</v>
      </c>
      <c r="M1945" s="37">
        <v>0</v>
      </c>
      <c r="N1945" s="37">
        <v>0</v>
      </c>
      <c r="O1945" s="37">
        <v>0</v>
      </c>
      <c r="P1945" s="37"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  <c r="X1945" s="37">
        <v>0</v>
      </c>
      <c r="Y1945" s="37">
        <v>0</v>
      </c>
      <c r="Z1945" s="37">
        <v>0</v>
      </c>
      <c r="AA1945" s="37">
        <v>0</v>
      </c>
      <c r="AB1945" s="37">
        <v>0</v>
      </c>
      <c r="AC1945" s="37">
        <v>0</v>
      </c>
      <c r="AD1945" s="37">
        <v>0</v>
      </c>
      <c r="AE1945" s="37">
        <v>291</v>
      </c>
      <c r="AF1945" s="37">
        <v>519</v>
      </c>
      <c r="AG1945" s="37">
        <v>0</v>
      </c>
      <c r="AH1945" s="37">
        <v>0</v>
      </c>
      <c r="AI1945" s="37">
        <v>0</v>
      </c>
      <c r="AJ1945" s="37">
        <v>0</v>
      </c>
      <c r="AK1945" s="37">
        <v>405</v>
      </c>
      <c r="AL1945" s="37">
        <v>364</v>
      </c>
      <c r="AM1945" s="37">
        <v>0</v>
      </c>
      <c r="AN1945" s="37">
        <v>0</v>
      </c>
      <c r="AO1945" s="37">
        <v>0</v>
      </c>
      <c r="AP1945" s="37">
        <v>0</v>
      </c>
      <c r="AQ1945" s="37">
        <v>257</v>
      </c>
      <c r="AR1945" s="37">
        <v>179</v>
      </c>
      <c r="AS1945" s="37">
        <v>0</v>
      </c>
      <c r="AT1945" s="37">
        <v>0</v>
      </c>
      <c r="AU1945" s="37">
        <f t="shared" si="187"/>
        <v>965.00800000000004</v>
      </c>
      <c r="AV1945" s="37">
        <f t="shared" si="187"/>
        <v>1062.01268054</v>
      </c>
      <c r="AW1945" s="83" t="s">
        <v>269</v>
      </c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</row>
    <row r="1946" spans="1:61" ht="15.75">
      <c r="A1946" s="76"/>
      <c r="B1946" s="8">
        <v>2019</v>
      </c>
      <c r="C1946" s="37">
        <v>0</v>
      </c>
      <c r="D1946" s="37">
        <v>0</v>
      </c>
      <c r="E1946" s="37">
        <v>5.0000000000000001E-3</v>
      </c>
      <c r="F1946" s="37">
        <v>9.6799999999999997E-2</v>
      </c>
      <c r="G1946" s="37">
        <v>0</v>
      </c>
      <c r="H1946" s="37">
        <v>0</v>
      </c>
      <c r="I1946" s="37">
        <v>255</v>
      </c>
      <c r="J1946" s="37">
        <v>273</v>
      </c>
      <c r="K1946" s="37">
        <v>0</v>
      </c>
      <c r="L1946" s="37">
        <v>0</v>
      </c>
      <c r="M1946" s="37">
        <v>2.7E-2</v>
      </c>
      <c r="N1946" s="37">
        <v>0.05</v>
      </c>
      <c r="O1946" s="37">
        <v>0</v>
      </c>
      <c r="P1946" s="37"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0</v>
      </c>
      <c r="AA1946" s="37">
        <v>0</v>
      </c>
      <c r="AB1946" s="37">
        <v>0</v>
      </c>
      <c r="AC1946" s="37">
        <v>0</v>
      </c>
      <c r="AD1946" s="37">
        <v>0</v>
      </c>
      <c r="AE1946" s="37">
        <v>8</v>
      </c>
      <c r="AF1946" s="37">
        <v>11</v>
      </c>
      <c r="AG1946" s="37">
        <v>0</v>
      </c>
      <c r="AH1946" s="37">
        <v>0</v>
      </c>
      <c r="AI1946" s="37">
        <v>0</v>
      </c>
      <c r="AJ1946" s="37">
        <v>0</v>
      </c>
      <c r="AK1946" s="37">
        <v>230</v>
      </c>
      <c r="AL1946" s="37">
        <v>273</v>
      </c>
      <c r="AM1946" s="37">
        <v>0</v>
      </c>
      <c r="AN1946" s="37">
        <v>0</v>
      </c>
      <c r="AO1946" s="37">
        <v>0</v>
      </c>
      <c r="AP1946" s="37">
        <v>0</v>
      </c>
      <c r="AQ1946" s="37">
        <v>4</v>
      </c>
      <c r="AR1946" s="37">
        <v>1</v>
      </c>
      <c r="AS1946" s="37">
        <v>0</v>
      </c>
      <c r="AT1946" s="37">
        <v>0</v>
      </c>
      <c r="AU1946" s="37">
        <f t="shared" si="187"/>
        <v>497.03199999999998</v>
      </c>
      <c r="AV1946" s="37">
        <f t="shared" si="187"/>
        <v>558.14679999999998</v>
      </c>
      <c r="AW1946" s="84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</row>
    <row r="1947" spans="1:61" ht="15.75">
      <c r="A1947" s="77"/>
      <c r="B1947" s="8">
        <v>2020</v>
      </c>
      <c r="C1947" s="37">
        <v>0</v>
      </c>
      <c r="D1947" s="37">
        <v>0</v>
      </c>
      <c r="E1947" s="37">
        <v>0</v>
      </c>
      <c r="F1947" s="37">
        <v>0</v>
      </c>
      <c r="G1947" s="37">
        <v>0</v>
      </c>
      <c r="H1947" s="37">
        <v>0</v>
      </c>
      <c r="I1947" s="37">
        <v>102</v>
      </c>
      <c r="J1947" s="37">
        <v>226</v>
      </c>
      <c r="K1947" s="37">
        <v>0</v>
      </c>
      <c r="L1947" s="37">
        <v>0</v>
      </c>
      <c r="M1947" s="37">
        <v>0</v>
      </c>
      <c r="N1947" s="37">
        <v>0</v>
      </c>
      <c r="O1947" s="37">
        <v>0</v>
      </c>
      <c r="P1947" s="37"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0</v>
      </c>
      <c r="V1947" s="37">
        <v>0</v>
      </c>
      <c r="W1947" s="37">
        <v>0</v>
      </c>
      <c r="X1947" s="37">
        <v>0</v>
      </c>
      <c r="Y1947" s="37">
        <v>0</v>
      </c>
      <c r="Z1947" s="37">
        <v>0</v>
      </c>
      <c r="AA1947" s="37">
        <v>0</v>
      </c>
      <c r="AB1947" s="37">
        <v>0</v>
      </c>
      <c r="AC1947" s="37">
        <v>0</v>
      </c>
      <c r="AD1947" s="37">
        <v>0</v>
      </c>
      <c r="AE1947" s="37">
        <v>0</v>
      </c>
      <c r="AF1947" s="37">
        <v>0</v>
      </c>
      <c r="AG1947" s="37">
        <v>0</v>
      </c>
      <c r="AH1947" s="37">
        <v>0</v>
      </c>
      <c r="AI1947" s="37">
        <v>0</v>
      </c>
      <c r="AJ1947" s="37">
        <v>0</v>
      </c>
      <c r="AK1947" s="37">
        <v>0</v>
      </c>
      <c r="AL1947" s="37">
        <v>0</v>
      </c>
      <c r="AM1947" s="37">
        <v>0</v>
      </c>
      <c r="AN1947" s="37">
        <v>0</v>
      </c>
      <c r="AO1947" s="37">
        <v>0</v>
      </c>
      <c r="AP1947" s="37">
        <v>0</v>
      </c>
      <c r="AQ1947" s="37">
        <v>57</v>
      </c>
      <c r="AR1947" s="37">
        <v>176</v>
      </c>
      <c r="AS1947" s="37">
        <v>0</v>
      </c>
      <c r="AT1947" s="37">
        <v>0</v>
      </c>
      <c r="AU1947" s="37">
        <f t="shared" si="187"/>
        <v>159</v>
      </c>
      <c r="AV1947" s="37">
        <f t="shared" si="187"/>
        <v>402</v>
      </c>
      <c r="AW1947" s="85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</row>
    <row r="1948" spans="1:61" ht="15.75">
      <c r="A1948" s="75" t="s">
        <v>21</v>
      </c>
      <c r="B1948" s="8">
        <v>2018</v>
      </c>
      <c r="C1948" s="37">
        <v>0</v>
      </c>
      <c r="D1948" s="37">
        <v>0</v>
      </c>
      <c r="E1948" s="37">
        <v>0</v>
      </c>
      <c r="F1948" s="37">
        <v>0</v>
      </c>
      <c r="G1948" s="37">
        <v>0</v>
      </c>
      <c r="H1948" s="37">
        <v>0</v>
      </c>
      <c r="I1948" s="37">
        <v>0</v>
      </c>
      <c r="J1948" s="37">
        <v>0</v>
      </c>
      <c r="K1948" s="37">
        <v>0</v>
      </c>
      <c r="L1948" s="37">
        <v>0</v>
      </c>
      <c r="M1948" s="37">
        <v>0</v>
      </c>
      <c r="N1948" s="37">
        <v>0</v>
      </c>
      <c r="O1948" s="37">
        <v>0</v>
      </c>
      <c r="P1948" s="37"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0</v>
      </c>
      <c r="AA1948" s="37">
        <v>0</v>
      </c>
      <c r="AB1948" s="37">
        <v>0</v>
      </c>
      <c r="AC1948" s="37">
        <v>0</v>
      </c>
      <c r="AD1948" s="37">
        <v>0</v>
      </c>
      <c r="AE1948" s="37">
        <v>0</v>
      </c>
      <c r="AF1948" s="37">
        <v>0</v>
      </c>
      <c r="AG1948" s="37">
        <v>0</v>
      </c>
      <c r="AH1948" s="37">
        <v>0</v>
      </c>
      <c r="AI1948" s="37">
        <v>0</v>
      </c>
      <c r="AJ1948" s="37">
        <v>0</v>
      </c>
      <c r="AK1948" s="37">
        <v>0</v>
      </c>
      <c r="AL1948" s="37">
        <v>0</v>
      </c>
      <c r="AM1948" s="37">
        <v>0</v>
      </c>
      <c r="AN1948" s="37">
        <v>0</v>
      </c>
      <c r="AO1948" s="37">
        <v>0</v>
      </c>
      <c r="AP1948" s="37">
        <v>0</v>
      </c>
      <c r="AQ1948" s="37">
        <v>0</v>
      </c>
      <c r="AR1948" s="37">
        <v>0</v>
      </c>
      <c r="AS1948" s="37">
        <v>0</v>
      </c>
      <c r="AT1948" s="37">
        <v>0</v>
      </c>
      <c r="AU1948" s="37">
        <f t="shared" si="187"/>
        <v>0</v>
      </c>
      <c r="AV1948" s="37">
        <f t="shared" si="187"/>
        <v>0</v>
      </c>
      <c r="AW1948" s="83" t="s">
        <v>270</v>
      </c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</row>
    <row r="1949" spans="1:61" ht="15.75">
      <c r="A1949" s="76"/>
      <c r="B1949" s="8">
        <v>2019</v>
      </c>
      <c r="C1949" s="37">
        <v>0</v>
      </c>
      <c r="D1949" s="37">
        <v>0</v>
      </c>
      <c r="E1949" s="37">
        <v>0</v>
      </c>
      <c r="F1949" s="37">
        <v>0</v>
      </c>
      <c r="G1949" s="37">
        <v>0</v>
      </c>
      <c r="H1949" s="37">
        <v>0</v>
      </c>
      <c r="I1949" s="37">
        <v>0</v>
      </c>
      <c r="J1949" s="37">
        <v>0</v>
      </c>
      <c r="K1949" s="37">
        <v>0</v>
      </c>
      <c r="L1949" s="37">
        <v>0</v>
      </c>
      <c r="M1949" s="37">
        <v>0</v>
      </c>
      <c r="N1949" s="37">
        <v>0</v>
      </c>
      <c r="O1949" s="37">
        <v>0</v>
      </c>
      <c r="P1949" s="37">
        <v>0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  <c r="W1949" s="37">
        <v>0</v>
      </c>
      <c r="X1949" s="37">
        <v>0</v>
      </c>
      <c r="Y1949" s="37">
        <v>0</v>
      </c>
      <c r="Z1949" s="37">
        <v>0</v>
      </c>
      <c r="AA1949" s="37">
        <v>0</v>
      </c>
      <c r="AB1949" s="37">
        <v>0</v>
      </c>
      <c r="AC1949" s="37">
        <v>0</v>
      </c>
      <c r="AD1949" s="37">
        <v>0</v>
      </c>
      <c r="AE1949" s="37">
        <v>0</v>
      </c>
      <c r="AF1949" s="37">
        <v>0</v>
      </c>
      <c r="AG1949" s="37">
        <v>0</v>
      </c>
      <c r="AH1949" s="37">
        <v>0</v>
      </c>
      <c r="AI1949" s="37">
        <v>0</v>
      </c>
      <c r="AJ1949" s="37">
        <v>0</v>
      </c>
      <c r="AK1949" s="37">
        <v>0</v>
      </c>
      <c r="AL1949" s="37">
        <v>0</v>
      </c>
      <c r="AM1949" s="37">
        <v>0</v>
      </c>
      <c r="AN1949" s="37">
        <v>0</v>
      </c>
      <c r="AO1949" s="37">
        <v>0</v>
      </c>
      <c r="AP1949" s="37">
        <v>0</v>
      </c>
      <c r="AQ1949" s="37">
        <v>0</v>
      </c>
      <c r="AR1949" s="37">
        <v>0</v>
      </c>
      <c r="AS1949" s="37">
        <v>0</v>
      </c>
      <c r="AT1949" s="37">
        <v>0</v>
      </c>
      <c r="AU1949" s="37">
        <f t="shared" si="187"/>
        <v>0</v>
      </c>
      <c r="AV1949" s="37">
        <f t="shared" si="187"/>
        <v>0</v>
      </c>
      <c r="AW1949" s="84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</row>
    <row r="1950" spans="1:61" ht="15.75">
      <c r="A1950" s="77"/>
      <c r="B1950" s="8">
        <v>2020</v>
      </c>
      <c r="C1950" s="37">
        <v>0</v>
      </c>
      <c r="D1950" s="37">
        <v>0</v>
      </c>
      <c r="E1950" s="37">
        <v>0</v>
      </c>
      <c r="F1950" s="37">
        <v>0</v>
      </c>
      <c r="G1950" s="37">
        <v>0</v>
      </c>
      <c r="H1950" s="37">
        <v>0</v>
      </c>
      <c r="I1950" s="37">
        <v>0</v>
      </c>
      <c r="J1950" s="37">
        <v>0</v>
      </c>
      <c r="K1950" s="37">
        <v>0</v>
      </c>
      <c r="L1950" s="37">
        <v>0</v>
      </c>
      <c r="M1950" s="37">
        <v>0</v>
      </c>
      <c r="N1950" s="37">
        <v>0</v>
      </c>
      <c r="O1950" s="37">
        <v>0</v>
      </c>
      <c r="P1950" s="37">
        <v>0</v>
      </c>
      <c r="Q1950" s="37">
        <v>0</v>
      </c>
      <c r="R1950" s="37">
        <v>0</v>
      </c>
      <c r="S1950" s="37">
        <v>0</v>
      </c>
      <c r="T1950" s="37">
        <v>0</v>
      </c>
      <c r="U1950" s="37">
        <v>0</v>
      </c>
      <c r="V1950" s="37">
        <v>0</v>
      </c>
      <c r="W1950" s="37">
        <v>0</v>
      </c>
      <c r="X1950" s="37">
        <v>0</v>
      </c>
      <c r="Y1950" s="37">
        <v>0</v>
      </c>
      <c r="Z1950" s="37">
        <v>0</v>
      </c>
      <c r="AA1950" s="37">
        <v>0</v>
      </c>
      <c r="AB1950" s="37">
        <v>0</v>
      </c>
      <c r="AC1950" s="37">
        <v>0</v>
      </c>
      <c r="AD1950" s="37">
        <v>0</v>
      </c>
      <c r="AE1950" s="37">
        <v>0</v>
      </c>
      <c r="AF1950" s="37">
        <v>0</v>
      </c>
      <c r="AG1950" s="37">
        <v>0</v>
      </c>
      <c r="AH1950" s="37">
        <v>0</v>
      </c>
      <c r="AI1950" s="37">
        <v>0</v>
      </c>
      <c r="AJ1950" s="37">
        <v>0</v>
      </c>
      <c r="AK1950" s="37">
        <v>0</v>
      </c>
      <c r="AL1950" s="37">
        <v>0</v>
      </c>
      <c r="AM1950" s="37">
        <v>0</v>
      </c>
      <c r="AN1950" s="37">
        <v>0</v>
      </c>
      <c r="AO1950" s="37">
        <v>0</v>
      </c>
      <c r="AP1950" s="37">
        <v>0</v>
      </c>
      <c r="AQ1950" s="37">
        <v>0</v>
      </c>
      <c r="AR1950" s="37">
        <v>0</v>
      </c>
      <c r="AS1950" s="37">
        <v>0</v>
      </c>
      <c r="AT1950" s="37">
        <v>0</v>
      </c>
      <c r="AU1950" s="37">
        <f t="shared" si="187"/>
        <v>0</v>
      </c>
      <c r="AV1950" s="37">
        <f t="shared" si="187"/>
        <v>0</v>
      </c>
      <c r="AW1950" s="85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</row>
    <row r="1951" spans="1:61" ht="15.75">
      <c r="A1951" s="75" t="s">
        <v>113</v>
      </c>
      <c r="B1951" s="8">
        <v>2018</v>
      </c>
      <c r="C1951" s="37">
        <v>0</v>
      </c>
      <c r="D1951" s="37">
        <v>0</v>
      </c>
      <c r="E1951" s="37">
        <v>0</v>
      </c>
      <c r="F1951" s="37">
        <v>0</v>
      </c>
      <c r="G1951" s="37">
        <v>0</v>
      </c>
      <c r="H1951" s="37">
        <v>0</v>
      </c>
      <c r="I1951" s="37">
        <v>0</v>
      </c>
      <c r="J1951" s="37">
        <v>0</v>
      </c>
      <c r="K1951" s="37">
        <v>0</v>
      </c>
      <c r="L1951" s="37">
        <v>0</v>
      </c>
      <c r="M1951" s="37">
        <v>0</v>
      </c>
      <c r="N1951" s="37">
        <v>0</v>
      </c>
      <c r="O1951" s="37">
        <v>0</v>
      </c>
      <c r="P1951" s="37"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  <c r="AB1951" s="37">
        <v>0</v>
      </c>
      <c r="AC1951" s="37">
        <v>0</v>
      </c>
      <c r="AD1951" s="37">
        <v>0</v>
      </c>
      <c r="AE1951" s="37">
        <v>0</v>
      </c>
      <c r="AF1951" s="37">
        <v>0</v>
      </c>
      <c r="AG1951" s="37">
        <v>0</v>
      </c>
      <c r="AH1951" s="37">
        <v>0</v>
      </c>
      <c r="AI1951" s="37">
        <v>0</v>
      </c>
      <c r="AJ1951" s="37">
        <v>0</v>
      </c>
      <c r="AK1951" s="37">
        <v>0</v>
      </c>
      <c r="AL1951" s="37">
        <v>0</v>
      </c>
      <c r="AM1951" s="37">
        <v>0</v>
      </c>
      <c r="AN1951" s="37">
        <v>0</v>
      </c>
      <c r="AO1951" s="37">
        <v>0</v>
      </c>
      <c r="AP1951" s="37">
        <v>0</v>
      </c>
      <c r="AQ1951" s="37">
        <v>0</v>
      </c>
      <c r="AR1951" s="37">
        <v>0</v>
      </c>
      <c r="AS1951" s="37">
        <v>0</v>
      </c>
      <c r="AT1951" s="37">
        <v>0</v>
      </c>
      <c r="AU1951" s="37">
        <f t="shared" si="187"/>
        <v>0</v>
      </c>
      <c r="AV1951" s="37">
        <f t="shared" si="187"/>
        <v>0</v>
      </c>
      <c r="AW1951" s="83" t="s">
        <v>76</v>
      </c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</row>
    <row r="1952" spans="1:61" ht="15.75">
      <c r="A1952" s="76"/>
      <c r="B1952" s="8">
        <v>2019</v>
      </c>
      <c r="C1952" s="37">
        <v>0</v>
      </c>
      <c r="D1952" s="37">
        <v>0</v>
      </c>
      <c r="E1952" s="37">
        <v>0</v>
      </c>
      <c r="F1952" s="37">
        <v>0</v>
      </c>
      <c r="G1952" s="37">
        <v>0</v>
      </c>
      <c r="H1952" s="37"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0</v>
      </c>
      <c r="P1952" s="37">
        <v>0</v>
      </c>
      <c r="Q1952" s="37">
        <v>0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  <c r="X1952" s="37">
        <v>0</v>
      </c>
      <c r="Y1952" s="37">
        <v>0</v>
      </c>
      <c r="Z1952" s="37">
        <v>0</v>
      </c>
      <c r="AA1952" s="37">
        <v>0</v>
      </c>
      <c r="AB1952" s="37">
        <v>0</v>
      </c>
      <c r="AC1952" s="37">
        <v>0</v>
      </c>
      <c r="AD1952" s="37">
        <v>0</v>
      </c>
      <c r="AE1952" s="37">
        <v>0</v>
      </c>
      <c r="AF1952" s="37">
        <v>0</v>
      </c>
      <c r="AG1952" s="37">
        <v>0</v>
      </c>
      <c r="AH1952" s="37">
        <v>0</v>
      </c>
      <c r="AI1952" s="37">
        <v>0</v>
      </c>
      <c r="AJ1952" s="37">
        <v>0</v>
      </c>
      <c r="AK1952" s="37">
        <v>0</v>
      </c>
      <c r="AL1952" s="37">
        <v>0</v>
      </c>
      <c r="AM1952" s="37">
        <v>0</v>
      </c>
      <c r="AN1952" s="37">
        <v>0</v>
      </c>
      <c r="AO1952" s="37">
        <v>0</v>
      </c>
      <c r="AP1952" s="37">
        <v>0</v>
      </c>
      <c r="AQ1952" s="37">
        <v>0</v>
      </c>
      <c r="AR1952" s="37">
        <v>0</v>
      </c>
      <c r="AS1952" s="37">
        <v>0</v>
      </c>
      <c r="AT1952" s="37">
        <v>0</v>
      </c>
      <c r="AU1952" s="37">
        <f t="shared" si="187"/>
        <v>0</v>
      </c>
      <c r="AV1952" s="37">
        <f t="shared" si="187"/>
        <v>0</v>
      </c>
      <c r="AW1952" s="84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</row>
    <row r="1953" spans="1:61" ht="15.75">
      <c r="A1953" s="77"/>
      <c r="B1953" s="8">
        <v>2020</v>
      </c>
      <c r="C1953" s="37">
        <v>0</v>
      </c>
      <c r="D1953" s="37">
        <v>0</v>
      </c>
      <c r="E1953" s="37">
        <v>0</v>
      </c>
      <c r="F1953" s="37">
        <v>0</v>
      </c>
      <c r="G1953" s="37">
        <v>0</v>
      </c>
      <c r="H1953" s="37">
        <v>0</v>
      </c>
      <c r="I1953" s="37">
        <v>0</v>
      </c>
      <c r="J1953" s="37">
        <v>0</v>
      </c>
      <c r="K1953" s="37">
        <v>0</v>
      </c>
      <c r="L1953" s="37">
        <v>0</v>
      </c>
      <c r="M1953" s="37">
        <v>0</v>
      </c>
      <c r="N1953" s="37">
        <v>0</v>
      </c>
      <c r="O1953" s="37">
        <v>0</v>
      </c>
      <c r="P1953" s="37">
        <v>0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  <c r="AA1953" s="37">
        <v>0</v>
      </c>
      <c r="AB1953" s="37">
        <v>0</v>
      </c>
      <c r="AC1953" s="37">
        <v>0</v>
      </c>
      <c r="AD1953" s="37">
        <v>0</v>
      </c>
      <c r="AE1953" s="37">
        <v>0</v>
      </c>
      <c r="AF1953" s="37">
        <v>0</v>
      </c>
      <c r="AG1953" s="37">
        <v>0</v>
      </c>
      <c r="AH1953" s="37">
        <v>0</v>
      </c>
      <c r="AI1953" s="37">
        <v>0</v>
      </c>
      <c r="AJ1953" s="37">
        <v>0</v>
      </c>
      <c r="AK1953" s="37">
        <v>0</v>
      </c>
      <c r="AL1953" s="37">
        <v>0</v>
      </c>
      <c r="AM1953" s="37">
        <v>0</v>
      </c>
      <c r="AN1953" s="37">
        <v>0</v>
      </c>
      <c r="AO1953" s="37">
        <v>0</v>
      </c>
      <c r="AP1953" s="37">
        <v>0</v>
      </c>
      <c r="AQ1953" s="37">
        <v>0</v>
      </c>
      <c r="AR1953" s="37">
        <v>0</v>
      </c>
      <c r="AS1953" s="37">
        <v>0</v>
      </c>
      <c r="AT1953" s="37">
        <v>0</v>
      </c>
      <c r="AU1953" s="37">
        <f t="shared" si="187"/>
        <v>0</v>
      </c>
      <c r="AV1953" s="37">
        <f t="shared" si="187"/>
        <v>0</v>
      </c>
      <c r="AW1953" s="85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</row>
    <row r="1954" spans="1:61" ht="15.75">
      <c r="A1954" s="75" t="s">
        <v>24</v>
      </c>
      <c r="B1954" s="8">
        <v>2017</v>
      </c>
      <c r="C1954" s="37">
        <v>38457</v>
      </c>
      <c r="D1954" s="37">
        <v>49014</v>
      </c>
      <c r="E1954" s="37">
        <v>332529</v>
      </c>
      <c r="F1954" s="37">
        <v>324223</v>
      </c>
      <c r="G1954" s="37">
        <v>69126</v>
      </c>
      <c r="H1954" s="37">
        <v>116123</v>
      </c>
      <c r="I1954" s="37">
        <v>0</v>
      </c>
      <c r="J1954" s="37">
        <v>0</v>
      </c>
      <c r="K1954" s="37">
        <v>20</v>
      </c>
      <c r="L1954" s="37">
        <v>61</v>
      </c>
      <c r="M1954" s="37">
        <v>5</v>
      </c>
      <c r="N1954" s="37">
        <v>30</v>
      </c>
      <c r="O1954" s="37">
        <v>3529</v>
      </c>
      <c r="P1954" s="37">
        <v>4856</v>
      </c>
      <c r="Q1954" s="37">
        <v>0</v>
      </c>
      <c r="R1954" s="37">
        <v>0</v>
      </c>
      <c r="S1954" s="37">
        <v>89</v>
      </c>
      <c r="T1954" s="37">
        <v>401</v>
      </c>
      <c r="U1954" s="37">
        <v>0</v>
      </c>
      <c r="V1954" s="37">
        <v>0</v>
      </c>
      <c r="W1954" s="37">
        <v>6545</v>
      </c>
      <c r="X1954" s="37">
        <v>25025</v>
      </c>
      <c r="Y1954" s="37">
        <v>40329</v>
      </c>
      <c r="Z1954" s="37">
        <v>53763</v>
      </c>
      <c r="AA1954" s="37">
        <v>95989</v>
      </c>
      <c r="AB1954" s="37">
        <v>146096</v>
      </c>
      <c r="AC1954" s="37">
        <v>663</v>
      </c>
      <c r="AD1954" s="37">
        <v>1406</v>
      </c>
      <c r="AE1954" s="37">
        <v>0</v>
      </c>
      <c r="AF1954" s="37">
        <v>0</v>
      </c>
      <c r="AG1954" s="37">
        <v>132487</v>
      </c>
      <c r="AH1954" s="37">
        <v>205800</v>
      </c>
      <c r="AI1954" s="37">
        <v>15079</v>
      </c>
      <c r="AJ1954" s="37">
        <v>32110</v>
      </c>
      <c r="AK1954" s="37">
        <v>15296</v>
      </c>
      <c r="AL1954" s="37">
        <v>19017</v>
      </c>
      <c r="AM1954" s="37">
        <v>6318</v>
      </c>
      <c r="AN1954" s="37">
        <v>12532</v>
      </c>
      <c r="AO1954" s="37">
        <v>15</v>
      </c>
      <c r="AP1954" s="37">
        <v>61</v>
      </c>
      <c r="AQ1954" s="37">
        <v>6688</v>
      </c>
      <c r="AR1954" s="37">
        <v>6020</v>
      </c>
      <c r="AS1954" s="37">
        <v>23497</v>
      </c>
      <c r="AT1954" s="37">
        <v>42052</v>
      </c>
      <c r="AU1954" s="37">
        <f t="shared" si="187"/>
        <v>786661</v>
      </c>
      <c r="AV1954" s="37">
        <f t="shared" si="187"/>
        <v>1038590</v>
      </c>
      <c r="AW1954" s="83" t="s">
        <v>25</v>
      </c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</row>
    <row r="1955" spans="1:61" ht="15.75">
      <c r="A1955" s="76"/>
      <c r="B1955" s="8">
        <v>2018</v>
      </c>
      <c r="C1955" s="37">
        <v>44629</v>
      </c>
      <c r="D1955" s="37">
        <v>55744</v>
      </c>
      <c r="E1955" s="37">
        <v>329436</v>
      </c>
      <c r="F1955" s="37">
        <v>345775</v>
      </c>
      <c r="G1955" s="37">
        <v>83705</v>
      </c>
      <c r="H1955" s="37">
        <v>103516</v>
      </c>
      <c r="I1955" s="37">
        <v>0</v>
      </c>
      <c r="J1955" s="37">
        <v>0</v>
      </c>
      <c r="K1955" s="37">
        <v>0</v>
      </c>
      <c r="L1955" s="37">
        <v>0</v>
      </c>
      <c r="M1955" s="37">
        <v>0</v>
      </c>
      <c r="N1955" s="37">
        <v>0</v>
      </c>
      <c r="O1955" s="37">
        <v>3523</v>
      </c>
      <c r="P1955" s="37">
        <v>4869</v>
      </c>
      <c r="Q1955" s="37">
        <v>0</v>
      </c>
      <c r="R1955" s="37">
        <v>0</v>
      </c>
      <c r="S1955" s="37">
        <v>174</v>
      </c>
      <c r="T1955" s="37">
        <v>454</v>
      </c>
      <c r="U1955" s="37">
        <v>0</v>
      </c>
      <c r="V1955" s="37">
        <v>0</v>
      </c>
      <c r="W1955" s="37">
        <v>6393</v>
      </c>
      <c r="X1955" s="37">
        <v>17746</v>
      </c>
      <c r="Y1955" s="37">
        <v>48492</v>
      </c>
      <c r="Z1955" s="37">
        <v>60022</v>
      </c>
      <c r="AA1955" s="37">
        <v>98677</v>
      </c>
      <c r="AB1955" s="37">
        <v>148428</v>
      </c>
      <c r="AC1955" s="37">
        <v>686</v>
      </c>
      <c r="AD1955" s="37">
        <v>1809</v>
      </c>
      <c r="AE1955" s="37">
        <v>0</v>
      </c>
      <c r="AF1955" s="37">
        <v>0</v>
      </c>
      <c r="AG1955" s="37">
        <v>142339</v>
      </c>
      <c r="AH1955" s="37">
        <v>204538</v>
      </c>
      <c r="AI1955" s="37">
        <v>9503</v>
      </c>
      <c r="AJ1955" s="37">
        <v>24918</v>
      </c>
      <c r="AK1955" s="37">
        <v>10427</v>
      </c>
      <c r="AL1955" s="37">
        <v>11693</v>
      </c>
      <c r="AM1955" s="37">
        <v>1681</v>
      </c>
      <c r="AN1955" s="37">
        <v>6558</v>
      </c>
      <c r="AO1955" s="37">
        <v>0</v>
      </c>
      <c r="AP1955" s="37">
        <v>0</v>
      </c>
      <c r="AQ1955" s="37">
        <v>5995</v>
      </c>
      <c r="AR1955" s="37">
        <v>5584</v>
      </c>
      <c r="AS1955" s="37">
        <v>46205</v>
      </c>
      <c r="AT1955" s="37">
        <v>69907</v>
      </c>
      <c r="AU1955" s="37">
        <f t="shared" si="187"/>
        <v>831865</v>
      </c>
      <c r="AV1955" s="37">
        <f t="shared" si="187"/>
        <v>1061561</v>
      </c>
      <c r="AW1955" s="84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</row>
    <row r="1956" spans="1:61" ht="15.75">
      <c r="A1956" s="77"/>
      <c r="B1956" s="8">
        <v>2020</v>
      </c>
      <c r="C1956" s="37">
        <v>47630</v>
      </c>
      <c r="D1956" s="37">
        <v>64315</v>
      </c>
      <c r="E1956" s="37">
        <v>286902</v>
      </c>
      <c r="F1956" s="37">
        <v>295968</v>
      </c>
      <c r="G1956" s="37">
        <v>87714</v>
      </c>
      <c r="H1956" s="37">
        <v>97751</v>
      </c>
      <c r="I1956" s="37">
        <v>21</v>
      </c>
      <c r="J1956" s="37">
        <v>44</v>
      </c>
      <c r="K1956" s="37">
        <v>0</v>
      </c>
      <c r="L1956" s="37">
        <v>0</v>
      </c>
      <c r="M1956" s="37">
        <v>0</v>
      </c>
      <c r="N1956" s="37">
        <v>0</v>
      </c>
      <c r="O1956" s="37">
        <v>2203</v>
      </c>
      <c r="P1956" s="37">
        <v>2879</v>
      </c>
      <c r="Q1956" s="37">
        <v>0</v>
      </c>
      <c r="R1956" s="37">
        <v>0</v>
      </c>
      <c r="S1956" s="37">
        <v>278</v>
      </c>
      <c r="T1956" s="37">
        <v>1460</v>
      </c>
      <c r="U1956" s="37">
        <v>0</v>
      </c>
      <c r="V1956" s="37">
        <v>0</v>
      </c>
      <c r="W1956" s="37">
        <v>4590</v>
      </c>
      <c r="X1956" s="37">
        <v>12006</v>
      </c>
      <c r="Y1956" s="37">
        <v>40912</v>
      </c>
      <c r="Z1956" s="37">
        <v>87610</v>
      </c>
      <c r="AA1956" s="37">
        <v>88352</v>
      </c>
      <c r="AB1956" s="37">
        <v>135533</v>
      </c>
      <c r="AC1956" s="37">
        <v>646</v>
      </c>
      <c r="AD1956" s="37">
        <v>1633</v>
      </c>
      <c r="AE1956" s="37">
        <v>0</v>
      </c>
      <c r="AF1956" s="37">
        <v>0</v>
      </c>
      <c r="AG1956" s="37">
        <v>146343</v>
      </c>
      <c r="AH1956" s="37">
        <v>216505</v>
      </c>
      <c r="AI1956" s="37">
        <v>3368</v>
      </c>
      <c r="AJ1956" s="37">
        <v>12510</v>
      </c>
      <c r="AK1956" s="37">
        <v>10368</v>
      </c>
      <c r="AL1956" s="37">
        <v>9591</v>
      </c>
      <c r="AM1956" s="37">
        <v>2776</v>
      </c>
      <c r="AN1956" s="37">
        <v>7162</v>
      </c>
      <c r="AO1956" s="37">
        <v>0</v>
      </c>
      <c r="AP1956" s="37">
        <v>0</v>
      </c>
      <c r="AQ1956" s="37">
        <v>10566</v>
      </c>
      <c r="AR1956" s="37">
        <v>11302</v>
      </c>
      <c r="AS1956" s="37">
        <v>32770</v>
      </c>
      <c r="AT1956" s="37">
        <v>61910</v>
      </c>
      <c r="AU1956" s="37">
        <f t="shared" si="187"/>
        <v>765439</v>
      </c>
      <c r="AV1956" s="37">
        <f t="shared" si="187"/>
        <v>1018179</v>
      </c>
      <c r="AW1956" s="85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</row>
    <row r="1957" spans="1:61" ht="15.75">
      <c r="A1957" s="75" t="s">
        <v>26</v>
      </c>
      <c r="B1957" s="8">
        <v>2018</v>
      </c>
      <c r="C1957" s="37">
        <v>0</v>
      </c>
      <c r="D1957" s="37">
        <v>0</v>
      </c>
      <c r="E1957" s="37">
        <v>8</v>
      </c>
      <c r="F1957" s="37">
        <v>26</v>
      </c>
      <c r="G1957" s="37">
        <v>0</v>
      </c>
      <c r="H1957" s="37">
        <v>0</v>
      </c>
      <c r="I1957" s="37">
        <v>0</v>
      </c>
      <c r="J1957" s="37">
        <v>0</v>
      </c>
      <c r="K1957" s="37">
        <v>0</v>
      </c>
      <c r="L1957" s="37">
        <v>0</v>
      </c>
      <c r="M1957" s="37">
        <v>0</v>
      </c>
      <c r="N1957" s="37">
        <v>0</v>
      </c>
      <c r="O1957" s="37">
        <v>0</v>
      </c>
      <c r="P1957" s="37">
        <v>0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0</v>
      </c>
      <c r="AA1957" s="37">
        <v>0</v>
      </c>
      <c r="AB1957" s="37">
        <v>0</v>
      </c>
      <c r="AC1957" s="37">
        <v>0</v>
      </c>
      <c r="AD1957" s="37">
        <v>0</v>
      </c>
      <c r="AE1957" s="37">
        <v>9</v>
      </c>
      <c r="AF1957" s="37">
        <v>11</v>
      </c>
      <c r="AG1957" s="37">
        <v>0</v>
      </c>
      <c r="AH1957" s="37">
        <v>0</v>
      </c>
      <c r="AI1957" s="37">
        <v>0</v>
      </c>
      <c r="AJ1957" s="37">
        <v>0</v>
      </c>
      <c r="AK1957" s="37">
        <v>0</v>
      </c>
      <c r="AL1957" s="37">
        <v>0</v>
      </c>
      <c r="AM1957" s="37">
        <v>0</v>
      </c>
      <c r="AN1957" s="37">
        <v>0</v>
      </c>
      <c r="AO1957" s="37">
        <v>0</v>
      </c>
      <c r="AP1957" s="37">
        <v>0</v>
      </c>
      <c r="AQ1957" s="37">
        <v>0</v>
      </c>
      <c r="AR1957" s="37">
        <v>0</v>
      </c>
      <c r="AS1957" s="37">
        <v>225</v>
      </c>
      <c r="AT1957" s="37">
        <v>214</v>
      </c>
      <c r="AU1957" s="37">
        <f t="shared" si="187"/>
        <v>242</v>
      </c>
      <c r="AV1957" s="37">
        <f t="shared" si="187"/>
        <v>251</v>
      </c>
      <c r="AW1957" s="83" t="s">
        <v>27</v>
      </c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</row>
    <row r="1958" spans="1:61" ht="15.75">
      <c r="A1958" s="76"/>
      <c r="B1958" s="8">
        <v>2019</v>
      </c>
      <c r="C1958" s="37">
        <v>0</v>
      </c>
      <c r="D1958" s="37">
        <v>0</v>
      </c>
      <c r="E1958" s="37">
        <v>0</v>
      </c>
      <c r="F1958" s="37">
        <v>0</v>
      </c>
      <c r="G1958" s="37">
        <v>0</v>
      </c>
      <c r="H1958" s="37">
        <v>0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156</v>
      </c>
      <c r="R1958" s="37">
        <v>246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  <c r="X1958" s="37">
        <v>0</v>
      </c>
      <c r="Y1958" s="37">
        <v>0</v>
      </c>
      <c r="Z1958" s="37">
        <v>0</v>
      </c>
      <c r="AA1958" s="37">
        <v>0</v>
      </c>
      <c r="AB1958" s="37">
        <v>0</v>
      </c>
      <c r="AC1958" s="37">
        <v>0</v>
      </c>
      <c r="AD1958" s="37">
        <v>0</v>
      </c>
      <c r="AE1958" s="37">
        <v>0</v>
      </c>
      <c r="AF1958" s="37">
        <v>0</v>
      </c>
      <c r="AG1958" s="37">
        <v>0</v>
      </c>
      <c r="AH1958" s="37">
        <v>0</v>
      </c>
      <c r="AI1958" s="37">
        <v>0</v>
      </c>
      <c r="AJ1958" s="37">
        <v>0</v>
      </c>
      <c r="AK1958" s="37">
        <v>0</v>
      </c>
      <c r="AL1958" s="37">
        <v>0</v>
      </c>
      <c r="AM1958" s="37">
        <v>0</v>
      </c>
      <c r="AN1958" s="37">
        <v>0</v>
      </c>
      <c r="AO1958" s="37">
        <v>0</v>
      </c>
      <c r="AP1958" s="37">
        <v>0</v>
      </c>
      <c r="AQ1958" s="37">
        <v>0</v>
      </c>
      <c r="AR1958" s="37">
        <v>0</v>
      </c>
      <c r="AS1958" s="37">
        <v>0</v>
      </c>
      <c r="AT1958" s="37">
        <v>0</v>
      </c>
      <c r="AU1958" s="37">
        <f t="shared" si="187"/>
        <v>156</v>
      </c>
      <c r="AV1958" s="37">
        <f t="shared" si="187"/>
        <v>246</v>
      </c>
      <c r="AW1958" s="84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</row>
    <row r="1959" spans="1:61" ht="15.75">
      <c r="A1959" s="77"/>
      <c r="B1959" s="8">
        <v>2020</v>
      </c>
      <c r="C1959" s="37">
        <v>0</v>
      </c>
      <c r="D1959" s="37">
        <v>0</v>
      </c>
      <c r="E1959" s="37">
        <v>4</v>
      </c>
      <c r="F1959" s="37">
        <v>25</v>
      </c>
      <c r="G1959" s="37">
        <v>2</v>
      </c>
      <c r="H1959" s="37">
        <v>7</v>
      </c>
      <c r="I1959" s="37">
        <v>0</v>
      </c>
      <c r="J1959" s="37">
        <v>0</v>
      </c>
      <c r="K1959" s="37">
        <v>0</v>
      </c>
      <c r="L1959" s="37">
        <v>0</v>
      </c>
      <c r="M1959" s="37">
        <v>0</v>
      </c>
      <c r="N1959" s="37">
        <v>0</v>
      </c>
      <c r="O1959" s="37">
        <v>0</v>
      </c>
      <c r="P1959" s="37">
        <v>0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  <c r="AB1959" s="37">
        <v>0</v>
      </c>
      <c r="AC1959" s="37">
        <v>0</v>
      </c>
      <c r="AD1959" s="37">
        <v>0</v>
      </c>
      <c r="AE1959" s="37">
        <v>0</v>
      </c>
      <c r="AF1959" s="37">
        <v>0</v>
      </c>
      <c r="AG1959" s="37">
        <v>0</v>
      </c>
      <c r="AH1959" s="37">
        <v>0</v>
      </c>
      <c r="AI1959" s="37">
        <v>0</v>
      </c>
      <c r="AJ1959" s="37">
        <v>0</v>
      </c>
      <c r="AK1959" s="37">
        <v>0</v>
      </c>
      <c r="AL1959" s="37">
        <v>0</v>
      </c>
      <c r="AM1959" s="37">
        <v>0</v>
      </c>
      <c r="AN1959" s="37">
        <v>0</v>
      </c>
      <c r="AO1959" s="37">
        <v>0</v>
      </c>
      <c r="AP1959" s="37">
        <v>0</v>
      </c>
      <c r="AQ1959" s="37">
        <v>0</v>
      </c>
      <c r="AR1959" s="37">
        <v>0</v>
      </c>
      <c r="AS1959" s="37">
        <v>0</v>
      </c>
      <c r="AT1959" s="37">
        <v>0</v>
      </c>
      <c r="AU1959" s="37">
        <f t="shared" si="187"/>
        <v>6</v>
      </c>
      <c r="AV1959" s="37">
        <f t="shared" si="187"/>
        <v>32</v>
      </c>
      <c r="AW1959" s="85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</row>
    <row r="1960" spans="1:61" ht="15.75">
      <c r="A1960" s="75" t="s">
        <v>28</v>
      </c>
      <c r="B1960" s="8">
        <v>2018</v>
      </c>
      <c r="C1960" s="37">
        <v>1839</v>
      </c>
      <c r="D1960" s="37">
        <v>6635</v>
      </c>
      <c r="E1960" s="37">
        <v>1546</v>
      </c>
      <c r="F1960" s="37">
        <v>1906</v>
      </c>
      <c r="G1960" s="37">
        <v>0</v>
      </c>
      <c r="H1960" s="37">
        <v>4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24</v>
      </c>
      <c r="R1960" s="37">
        <v>75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0</v>
      </c>
      <c r="AA1960" s="37">
        <v>40</v>
      </c>
      <c r="AB1960" s="37">
        <v>44</v>
      </c>
      <c r="AC1960" s="37">
        <v>0</v>
      </c>
      <c r="AD1960" s="37">
        <v>0</v>
      </c>
      <c r="AE1960" s="37">
        <v>227</v>
      </c>
      <c r="AF1960" s="37">
        <v>663</v>
      </c>
      <c r="AG1960" s="37">
        <v>115</v>
      </c>
      <c r="AH1960" s="37">
        <v>322</v>
      </c>
      <c r="AI1960" s="37">
        <v>794</v>
      </c>
      <c r="AJ1960" s="37">
        <v>1876</v>
      </c>
      <c r="AK1960" s="37">
        <v>0</v>
      </c>
      <c r="AL1960" s="37">
        <v>0</v>
      </c>
      <c r="AM1960" s="37">
        <v>0</v>
      </c>
      <c r="AN1960" s="37">
        <v>0</v>
      </c>
      <c r="AO1960" s="37">
        <v>0</v>
      </c>
      <c r="AP1960" s="37">
        <v>0</v>
      </c>
      <c r="AQ1960" s="37">
        <v>0</v>
      </c>
      <c r="AR1960" s="37">
        <v>0</v>
      </c>
      <c r="AS1960" s="37">
        <v>0</v>
      </c>
      <c r="AT1960" s="37">
        <v>0</v>
      </c>
      <c r="AU1960" s="37">
        <f t="shared" si="187"/>
        <v>4585</v>
      </c>
      <c r="AV1960" s="37">
        <f t="shared" si="187"/>
        <v>11525</v>
      </c>
      <c r="AW1960" s="83" t="s">
        <v>29</v>
      </c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</row>
    <row r="1961" spans="1:61" ht="15.75">
      <c r="A1961" s="76"/>
      <c r="B1961" s="8">
        <v>2019</v>
      </c>
      <c r="C1961" s="37">
        <v>1759</v>
      </c>
      <c r="D1961" s="37">
        <v>5596</v>
      </c>
      <c r="E1961" s="37">
        <v>1492</v>
      </c>
      <c r="F1961" s="37">
        <v>2185</v>
      </c>
      <c r="G1961" s="37">
        <v>0</v>
      </c>
      <c r="H1961" s="37">
        <v>2</v>
      </c>
      <c r="I1961" s="37">
        <v>0</v>
      </c>
      <c r="J1961" s="37">
        <v>0</v>
      </c>
      <c r="K1961" s="37">
        <v>0</v>
      </c>
      <c r="L1961" s="37">
        <v>0</v>
      </c>
      <c r="M1961" s="37">
        <v>0</v>
      </c>
      <c r="N1961" s="37">
        <v>0</v>
      </c>
      <c r="O1961" s="37">
        <v>0</v>
      </c>
      <c r="P1961" s="37">
        <v>0</v>
      </c>
      <c r="Q1961" s="37">
        <v>975</v>
      </c>
      <c r="R1961" s="37">
        <v>2049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  <c r="AA1961" s="37">
        <v>0</v>
      </c>
      <c r="AB1961" s="37">
        <v>0</v>
      </c>
      <c r="AC1961" s="37">
        <v>0</v>
      </c>
      <c r="AD1961" s="37">
        <v>0</v>
      </c>
      <c r="AE1961" s="37">
        <v>140</v>
      </c>
      <c r="AF1961" s="37">
        <v>378</v>
      </c>
      <c r="AG1961" s="37">
        <v>150</v>
      </c>
      <c r="AH1961" s="37">
        <v>658</v>
      </c>
      <c r="AI1961" s="37">
        <v>972</v>
      </c>
      <c r="AJ1961" s="37">
        <v>2656</v>
      </c>
      <c r="AK1961" s="37">
        <v>0</v>
      </c>
      <c r="AL1961" s="37">
        <v>0</v>
      </c>
      <c r="AM1961" s="37">
        <v>0</v>
      </c>
      <c r="AN1961" s="37">
        <v>2</v>
      </c>
      <c r="AO1961" s="37">
        <v>0</v>
      </c>
      <c r="AP1961" s="37">
        <v>0</v>
      </c>
      <c r="AQ1961" s="37">
        <v>0</v>
      </c>
      <c r="AR1961" s="37">
        <v>0</v>
      </c>
      <c r="AS1961" s="37">
        <v>0</v>
      </c>
      <c r="AT1961" s="37">
        <v>0</v>
      </c>
      <c r="AU1961" s="37">
        <f t="shared" si="187"/>
        <v>5488</v>
      </c>
      <c r="AV1961" s="37">
        <f t="shared" si="187"/>
        <v>13526</v>
      </c>
      <c r="AW1961" s="84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</row>
    <row r="1962" spans="1:61" ht="15.75">
      <c r="A1962" s="77"/>
      <c r="B1962" s="8">
        <v>2020</v>
      </c>
      <c r="C1962" s="37">
        <v>1502</v>
      </c>
      <c r="D1962" s="37">
        <v>4614</v>
      </c>
      <c r="E1962" s="37">
        <v>1685</v>
      </c>
      <c r="F1962" s="37">
        <v>2922</v>
      </c>
      <c r="G1962" s="37">
        <v>7</v>
      </c>
      <c r="H1962" s="37">
        <v>41</v>
      </c>
      <c r="I1962" s="37">
        <v>0</v>
      </c>
      <c r="J1962" s="37">
        <v>0</v>
      </c>
      <c r="K1962" s="37">
        <v>0</v>
      </c>
      <c r="L1962" s="37">
        <v>0</v>
      </c>
      <c r="M1962" s="37">
        <v>0</v>
      </c>
      <c r="N1962" s="37">
        <v>0</v>
      </c>
      <c r="O1962" s="37">
        <v>0</v>
      </c>
      <c r="P1962" s="37">
        <v>0</v>
      </c>
      <c r="Q1962" s="37">
        <v>1868</v>
      </c>
      <c r="R1962" s="37">
        <v>3858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  <c r="AA1962" s="37">
        <v>0</v>
      </c>
      <c r="AB1962" s="37">
        <v>0</v>
      </c>
      <c r="AC1962" s="37">
        <v>0</v>
      </c>
      <c r="AD1962" s="37">
        <v>0</v>
      </c>
      <c r="AE1962" s="37">
        <v>0</v>
      </c>
      <c r="AF1962" s="37">
        <v>0</v>
      </c>
      <c r="AG1962" s="37">
        <v>389</v>
      </c>
      <c r="AH1962" s="37">
        <v>1199</v>
      </c>
      <c r="AI1962" s="37">
        <v>475</v>
      </c>
      <c r="AJ1962" s="37">
        <v>1133</v>
      </c>
      <c r="AK1962" s="37">
        <v>0</v>
      </c>
      <c r="AL1962" s="37">
        <v>0</v>
      </c>
      <c r="AM1962" s="37">
        <v>0</v>
      </c>
      <c r="AN1962" s="37">
        <v>0</v>
      </c>
      <c r="AO1962" s="37">
        <v>0</v>
      </c>
      <c r="AP1962" s="37">
        <v>0</v>
      </c>
      <c r="AQ1962" s="37">
        <v>0</v>
      </c>
      <c r="AR1962" s="37">
        <v>0</v>
      </c>
      <c r="AS1962" s="37">
        <v>0</v>
      </c>
      <c r="AT1962" s="37">
        <v>0</v>
      </c>
      <c r="AU1962" s="37">
        <f t="shared" si="187"/>
        <v>5926</v>
      </c>
      <c r="AV1962" s="37">
        <f t="shared" si="187"/>
        <v>13767</v>
      </c>
      <c r="AW1962" s="85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</row>
    <row r="1963" spans="1:61" ht="15.75">
      <c r="A1963" s="75" t="s">
        <v>77</v>
      </c>
      <c r="B1963" s="8">
        <v>2018</v>
      </c>
      <c r="C1963" s="37">
        <v>0</v>
      </c>
      <c r="D1963" s="37">
        <v>0</v>
      </c>
      <c r="E1963" s="37">
        <v>0</v>
      </c>
      <c r="F1963" s="37">
        <v>0</v>
      </c>
      <c r="G1963" s="37">
        <v>0</v>
      </c>
      <c r="H1963" s="37">
        <v>0</v>
      </c>
      <c r="I1963" s="37">
        <v>0</v>
      </c>
      <c r="J1963" s="37">
        <v>0</v>
      </c>
      <c r="K1963" s="37">
        <v>0</v>
      </c>
      <c r="L1963" s="37">
        <v>0</v>
      </c>
      <c r="M1963" s="37">
        <v>0</v>
      </c>
      <c r="N1963" s="37">
        <v>0</v>
      </c>
      <c r="O1963" s="37">
        <v>0</v>
      </c>
      <c r="P1963" s="37"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  <c r="AB1963" s="37">
        <v>0</v>
      </c>
      <c r="AC1963" s="37">
        <v>0</v>
      </c>
      <c r="AD1963" s="37">
        <v>0</v>
      </c>
      <c r="AE1963" s="37">
        <v>0</v>
      </c>
      <c r="AF1963" s="37">
        <v>0</v>
      </c>
      <c r="AG1963" s="37">
        <v>0</v>
      </c>
      <c r="AH1963" s="37">
        <v>0</v>
      </c>
      <c r="AI1963" s="37">
        <v>0</v>
      </c>
      <c r="AJ1963" s="37">
        <v>0</v>
      </c>
      <c r="AK1963" s="37">
        <v>0</v>
      </c>
      <c r="AL1963" s="37">
        <v>0</v>
      </c>
      <c r="AM1963" s="37">
        <v>0</v>
      </c>
      <c r="AN1963" s="37">
        <v>0</v>
      </c>
      <c r="AO1963" s="37">
        <v>0</v>
      </c>
      <c r="AP1963" s="37">
        <v>0</v>
      </c>
      <c r="AQ1963" s="37">
        <v>0</v>
      </c>
      <c r="AR1963" s="37">
        <v>0</v>
      </c>
      <c r="AS1963" s="37">
        <v>0</v>
      </c>
      <c r="AT1963" s="37">
        <v>0</v>
      </c>
      <c r="AU1963" s="37">
        <v>0</v>
      </c>
      <c r="AV1963" s="37">
        <f t="shared" si="187"/>
        <v>0</v>
      </c>
      <c r="AW1963" s="83" t="s">
        <v>106</v>
      </c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</row>
    <row r="1964" spans="1:61" ht="15.75">
      <c r="A1964" s="76"/>
      <c r="B1964" s="8">
        <v>2019</v>
      </c>
      <c r="C1964" s="37">
        <v>0</v>
      </c>
      <c r="D1964" s="37">
        <v>0</v>
      </c>
      <c r="E1964" s="37">
        <v>0</v>
      </c>
      <c r="F1964" s="37">
        <v>0</v>
      </c>
      <c r="G1964" s="37">
        <v>0</v>
      </c>
      <c r="H1964" s="37">
        <v>0</v>
      </c>
      <c r="I1964" s="37">
        <v>0</v>
      </c>
      <c r="J1964" s="37">
        <v>0</v>
      </c>
      <c r="K1964" s="37">
        <v>0</v>
      </c>
      <c r="L1964" s="37">
        <v>0</v>
      </c>
      <c r="M1964" s="37">
        <v>0</v>
      </c>
      <c r="N1964" s="37">
        <v>0</v>
      </c>
      <c r="O1964" s="37">
        <v>0</v>
      </c>
      <c r="P1964" s="37"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  <c r="AB1964" s="37">
        <v>0</v>
      </c>
      <c r="AC1964" s="37">
        <v>0</v>
      </c>
      <c r="AD1964" s="37">
        <v>0</v>
      </c>
      <c r="AE1964" s="37">
        <v>0</v>
      </c>
      <c r="AF1964" s="37">
        <v>0</v>
      </c>
      <c r="AG1964" s="37">
        <v>0</v>
      </c>
      <c r="AH1964" s="37">
        <v>0</v>
      </c>
      <c r="AI1964" s="37">
        <v>0</v>
      </c>
      <c r="AJ1964" s="37">
        <v>0</v>
      </c>
      <c r="AK1964" s="37">
        <v>0</v>
      </c>
      <c r="AL1964" s="37">
        <v>0</v>
      </c>
      <c r="AM1964" s="37">
        <v>0</v>
      </c>
      <c r="AN1964" s="37">
        <v>0</v>
      </c>
      <c r="AO1964" s="37">
        <v>0</v>
      </c>
      <c r="AP1964" s="37">
        <v>0</v>
      </c>
      <c r="AQ1964" s="37">
        <v>0</v>
      </c>
      <c r="AR1964" s="37">
        <v>0</v>
      </c>
      <c r="AS1964" s="37">
        <v>0</v>
      </c>
      <c r="AT1964" s="37">
        <v>0</v>
      </c>
      <c r="AU1964" s="37">
        <v>0</v>
      </c>
      <c r="AV1964" s="37">
        <f t="shared" si="187"/>
        <v>0</v>
      </c>
      <c r="AW1964" s="84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</row>
    <row r="1965" spans="1:61" ht="15" customHeight="1">
      <c r="A1965" s="77"/>
      <c r="B1965" s="8">
        <v>2020</v>
      </c>
      <c r="C1965" s="37">
        <v>0</v>
      </c>
      <c r="D1965" s="37">
        <v>0</v>
      </c>
      <c r="E1965" s="37">
        <v>0</v>
      </c>
      <c r="F1965" s="37">
        <v>0</v>
      </c>
      <c r="G1965" s="37">
        <v>0</v>
      </c>
      <c r="H1965" s="37"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0</v>
      </c>
      <c r="P1965" s="37"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  <c r="AB1965" s="37">
        <v>0</v>
      </c>
      <c r="AC1965" s="37">
        <v>0</v>
      </c>
      <c r="AD1965" s="37">
        <v>0</v>
      </c>
      <c r="AE1965" s="37">
        <v>0</v>
      </c>
      <c r="AF1965" s="37">
        <v>0</v>
      </c>
      <c r="AG1965" s="37">
        <v>0</v>
      </c>
      <c r="AH1965" s="37">
        <v>0</v>
      </c>
      <c r="AI1965" s="37">
        <v>0</v>
      </c>
      <c r="AJ1965" s="37">
        <v>0</v>
      </c>
      <c r="AK1965" s="37">
        <v>0</v>
      </c>
      <c r="AL1965" s="37">
        <v>0</v>
      </c>
      <c r="AM1965" s="37">
        <v>0</v>
      </c>
      <c r="AN1965" s="37">
        <v>0</v>
      </c>
      <c r="AO1965" s="37">
        <v>0</v>
      </c>
      <c r="AP1965" s="37">
        <v>0</v>
      </c>
      <c r="AQ1965" s="37">
        <v>0</v>
      </c>
      <c r="AR1965" s="37">
        <v>0</v>
      </c>
      <c r="AS1965" s="37">
        <v>0</v>
      </c>
      <c r="AT1965" s="37">
        <v>0</v>
      </c>
      <c r="AU1965" s="37">
        <v>0</v>
      </c>
      <c r="AV1965" s="37">
        <f t="shared" si="187"/>
        <v>0</v>
      </c>
      <c r="AW1965" s="85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</row>
    <row r="1966" spans="1:61" ht="15.75">
      <c r="A1966" s="75" t="s">
        <v>32</v>
      </c>
      <c r="B1966" s="8">
        <v>2018</v>
      </c>
      <c r="C1966" s="37">
        <v>0</v>
      </c>
      <c r="D1966" s="37">
        <v>0</v>
      </c>
      <c r="E1966" s="37">
        <v>0</v>
      </c>
      <c r="F1966" s="37">
        <v>0</v>
      </c>
      <c r="G1966" s="37">
        <v>0</v>
      </c>
      <c r="H1966" s="37">
        <v>0</v>
      </c>
      <c r="I1966" s="37">
        <v>0</v>
      </c>
      <c r="J1966" s="37">
        <v>0</v>
      </c>
      <c r="K1966" s="37">
        <v>0</v>
      </c>
      <c r="L1966" s="37">
        <v>0</v>
      </c>
      <c r="M1966" s="37">
        <v>0</v>
      </c>
      <c r="N1966" s="37">
        <v>0</v>
      </c>
      <c r="O1966" s="37">
        <v>0</v>
      </c>
      <c r="P1966" s="37">
        <v>0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  <c r="AB1966" s="37">
        <v>0</v>
      </c>
      <c r="AC1966" s="37">
        <v>0</v>
      </c>
      <c r="AD1966" s="37">
        <v>0</v>
      </c>
      <c r="AE1966" s="37">
        <v>0</v>
      </c>
      <c r="AF1966" s="37">
        <v>0</v>
      </c>
      <c r="AG1966" s="37">
        <v>0</v>
      </c>
      <c r="AH1966" s="37">
        <v>0</v>
      </c>
      <c r="AI1966" s="37">
        <v>0</v>
      </c>
      <c r="AJ1966" s="37">
        <v>0</v>
      </c>
      <c r="AK1966" s="37">
        <v>0</v>
      </c>
      <c r="AL1966" s="37">
        <v>0</v>
      </c>
      <c r="AM1966" s="37">
        <v>0</v>
      </c>
      <c r="AN1966" s="37">
        <v>0</v>
      </c>
      <c r="AO1966" s="37">
        <v>0</v>
      </c>
      <c r="AP1966" s="37">
        <v>0</v>
      </c>
      <c r="AQ1966" s="37">
        <v>0</v>
      </c>
      <c r="AR1966" s="37">
        <v>0</v>
      </c>
      <c r="AS1966" s="37">
        <v>0</v>
      </c>
      <c r="AT1966" s="37">
        <v>0</v>
      </c>
      <c r="AU1966" s="37">
        <f t="shared" si="187"/>
        <v>0</v>
      </c>
      <c r="AV1966" s="37">
        <f t="shared" si="187"/>
        <v>0</v>
      </c>
      <c r="AW1966" s="83" t="s">
        <v>33</v>
      </c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</row>
    <row r="1967" spans="1:61" ht="15.75">
      <c r="A1967" s="76"/>
      <c r="B1967" s="8">
        <v>2019</v>
      </c>
      <c r="C1967" s="37">
        <v>0</v>
      </c>
      <c r="D1967" s="37">
        <v>0</v>
      </c>
      <c r="E1967" s="37">
        <v>0</v>
      </c>
      <c r="F1967" s="37">
        <v>0</v>
      </c>
      <c r="G1967" s="37">
        <v>0</v>
      </c>
      <c r="H1967" s="37"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0</v>
      </c>
      <c r="P1967" s="37">
        <v>0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  <c r="AA1967" s="37">
        <v>0</v>
      </c>
      <c r="AB1967" s="37">
        <v>0</v>
      </c>
      <c r="AC1967" s="37">
        <v>0</v>
      </c>
      <c r="AD1967" s="37">
        <v>0</v>
      </c>
      <c r="AE1967" s="37">
        <v>0</v>
      </c>
      <c r="AF1967" s="37">
        <v>0</v>
      </c>
      <c r="AG1967" s="37">
        <v>0</v>
      </c>
      <c r="AH1967" s="37">
        <v>0</v>
      </c>
      <c r="AI1967" s="37">
        <v>0</v>
      </c>
      <c r="AJ1967" s="37">
        <v>0</v>
      </c>
      <c r="AK1967" s="37">
        <v>0</v>
      </c>
      <c r="AL1967" s="37">
        <v>0</v>
      </c>
      <c r="AM1967" s="37">
        <v>0</v>
      </c>
      <c r="AN1967" s="37">
        <v>0</v>
      </c>
      <c r="AO1967" s="37">
        <v>0</v>
      </c>
      <c r="AP1967" s="37">
        <v>0</v>
      </c>
      <c r="AQ1967" s="37">
        <v>0</v>
      </c>
      <c r="AR1967" s="37">
        <v>0</v>
      </c>
      <c r="AS1967" s="37">
        <v>0</v>
      </c>
      <c r="AT1967" s="37">
        <v>0</v>
      </c>
      <c r="AU1967" s="37">
        <f t="shared" si="187"/>
        <v>0</v>
      </c>
      <c r="AV1967" s="37">
        <f t="shared" si="187"/>
        <v>0</v>
      </c>
      <c r="AW1967" s="84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</row>
    <row r="1968" spans="1:61" ht="15.75">
      <c r="A1968" s="77"/>
      <c r="B1968" s="8">
        <v>2020</v>
      </c>
      <c r="C1968" s="37">
        <v>0</v>
      </c>
      <c r="D1968" s="37">
        <v>0</v>
      </c>
      <c r="E1968" s="37">
        <v>0</v>
      </c>
      <c r="F1968" s="37">
        <v>0</v>
      </c>
      <c r="G1968" s="37">
        <v>0</v>
      </c>
      <c r="H1968" s="37">
        <v>0</v>
      </c>
      <c r="I1968" s="37">
        <v>0</v>
      </c>
      <c r="J1968" s="37">
        <v>0</v>
      </c>
      <c r="K1968" s="37">
        <v>0</v>
      </c>
      <c r="L1968" s="37">
        <v>0</v>
      </c>
      <c r="M1968" s="37">
        <v>0</v>
      </c>
      <c r="N1968" s="37">
        <v>0</v>
      </c>
      <c r="O1968" s="37">
        <v>0</v>
      </c>
      <c r="P1968" s="37"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  <c r="AB1968" s="37">
        <v>0</v>
      </c>
      <c r="AC1968" s="37">
        <v>0</v>
      </c>
      <c r="AD1968" s="37">
        <v>0</v>
      </c>
      <c r="AE1968" s="37">
        <v>0</v>
      </c>
      <c r="AF1968" s="37">
        <v>0</v>
      </c>
      <c r="AG1968" s="37">
        <v>0</v>
      </c>
      <c r="AH1968" s="37">
        <v>0</v>
      </c>
      <c r="AI1968" s="37">
        <v>0</v>
      </c>
      <c r="AJ1968" s="37">
        <v>0</v>
      </c>
      <c r="AK1968" s="37">
        <v>0</v>
      </c>
      <c r="AL1968" s="37">
        <v>0</v>
      </c>
      <c r="AM1968" s="37">
        <v>0</v>
      </c>
      <c r="AN1968" s="37">
        <v>0</v>
      </c>
      <c r="AO1968" s="37">
        <v>0</v>
      </c>
      <c r="AP1968" s="37">
        <v>0</v>
      </c>
      <c r="AQ1968" s="37">
        <v>0</v>
      </c>
      <c r="AR1968" s="37">
        <v>0</v>
      </c>
      <c r="AS1968" s="37">
        <v>0</v>
      </c>
      <c r="AT1968" s="37">
        <v>0</v>
      </c>
      <c r="AU1968" s="37">
        <f t="shared" si="187"/>
        <v>0</v>
      </c>
      <c r="AV1968" s="37">
        <f t="shared" si="187"/>
        <v>0</v>
      </c>
      <c r="AW1968" s="85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</row>
    <row r="1969" spans="1:61" ht="15.75">
      <c r="A1969" s="75" t="s">
        <v>79</v>
      </c>
      <c r="B1969" s="8">
        <v>2018</v>
      </c>
      <c r="C1969" s="37">
        <v>0</v>
      </c>
      <c r="D1969" s="37">
        <v>0</v>
      </c>
      <c r="E1969" s="37">
        <v>4000</v>
      </c>
      <c r="F1969" s="37">
        <v>16227</v>
      </c>
      <c r="G1969" s="37">
        <v>377</v>
      </c>
      <c r="H1969" s="37">
        <v>1799</v>
      </c>
      <c r="I1969" s="37">
        <v>0</v>
      </c>
      <c r="J1969" s="37">
        <v>0</v>
      </c>
      <c r="K1969" s="37">
        <v>0</v>
      </c>
      <c r="L1969" s="37">
        <v>0</v>
      </c>
      <c r="M1969" s="37">
        <v>2</v>
      </c>
      <c r="N1969" s="37">
        <v>6</v>
      </c>
      <c r="O1969" s="37">
        <v>0</v>
      </c>
      <c r="P1969" s="37">
        <v>0</v>
      </c>
      <c r="Q1969" s="37">
        <v>14853</v>
      </c>
      <c r="R1969" s="37">
        <v>57520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  <c r="AB1969" s="37">
        <v>0</v>
      </c>
      <c r="AC1969" s="37">
        <v>0</v>
      </c>
      <c r="AD1969" s="37">
        <v>0</v>
      </c>
      <c r="AE1969" s="37">
        <v>2645</v>
      </c>
      <c r="AF1969" s="37">
        <v>13893</v>
      </c>
      <c r="AG1969" s="37">
        <v>52</v>
      </c>
      <c r="AH1969" s="37">
        <v>250</v>
      </c>
      <c r="AI1969" s="37">
        <v>0</v>
      </c>
      <c r="AJ1969" s="37">
        <v>0</v>
      </c>
      <c r="AK1969" s="37">
        <v>0</v>
      </c>
      <c r="AL1969" s="37">
        <v>0</v>
      </c>
      <c r="AM1969" s="37">
        <v>0</v>
      </c>
      <c r="AN1969" s="37">
        <v>0</v>
      </c>
      <c r="AO1969" s="37">
        <v>37</v>
      </c>
      <c r="AP1969" s="37">
        <v>153</v>
      </c>
      <c r="AQ1969" s="37">
        <v>0</v>
      </c>
      <c r="AR1969" s="37">
        <v>0</v>
      </c>
      <c r="AS1969" s="37">
        <v>0</v>
      </c>
      <c r="AT1969" s="37">
        <v>0</v>
      </c>
      <c r="AU1969" s="37">
        <f t="shared" si="187"/>
        <v>21966</v>
      </c>
      <c r="AV1969" s="37">
        <f t="shared" si="187"/>
        <v>89848</v>
      </c>
      <c r="AW1969" s="83" t="s">
        <v>35</v>
      </c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</row>
    <row r="1970" spans="1:61" ht="15.75">
      <c r="A1970" s="76"/>
      <c r="B1970" s="8">
        <v>2019</v>
      </c>
      <c r="C1970" s="37">
        <v>263</v>
      </c>
      <c r="D1970" s="37">
        <v>931</v>
      </c>
      <c r="E1970" s="37">
        <v>12375</v>
      </c>
      <c r="F1970" s="37">
        <v>18556</v>
      </c>
      <c r="G1970" s="37">
        <v>405</v>
      </c>
      <c r="H1970" s="37">
        <v>1793</v>
      </c>
      <c r="I1970" s="37">
        <v>0</v>
      </c>
      <c r="J1970" s="37">
        <v>0</v>
      </c>
      <c r="K1970" s="37">
        <v>0</v>
      </c>
      <c r="L1970" s="37">
        <v>0</v>
      </c>
      <c r="M1970" s="37">
        <v>3</v>
      </c>
      <c r="N1970" s="37">
        <v>2</v>
      </c>
      <c r="O1970" s="37">
        <v>0</v>
      </c>
      <c r="P1970" s="37">
        <v>0</v>
      </c>
      <c r="Q1970" s="37">
        <v>10710</v>
      </c>
      <c r="R1970" s="37">
        <v>43032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  <c r="AB1970" s="37">
        <v>0</v>
      </c>
      <c r="AC1970" s="37">
        <v>0</v>
      </c>
      <c r="AD1970" s="37">
        <v>0</v>
      </c>
      <c r="AE1970" s="37">
        <v>2981</v>
      </c>
      <c r="AF1970" s="37">
        <v>16383</v>
      </c>
      <c r="AG1970" s="37">
        <v>147</v>
      </c>
      <c r="AH1970" s="37">
        <v>350</v>
      </c>
      <c r="AI1970" s="37">
        <v>0</v>
      </c>
      <c r="AJ1970" s="37">
        <v>0</v>
      </c>
      <c r="AK1970" s="37">
        <v>41</v>
      </c>
      <c r="AL1970" s="37">
        <v>153</v>
      </c>
      <c r="AM1970" s="37">
        <v>0</v>
      </c>
      <c r="AN1970" s="37">
        <v>0</v>
      </c>
      <c r="AO1970" s="37">
        <v>0</v>
      </c>
      <c r="AP1970" s="37">
        <v>0</v>
      </c>
      <c r="AQ1970" s="37">
        <v>21</v>
      </c>
      <c r="AR1970" s="37">
        <v>64</v>
      </c>
      <c r="AS1970" s="37">
        <v>0</v>
      </c>
      <c r="AT1970" s="37">
        <v>0</v>
      </c>
      <c r="AU1970" s="37">
        <f>SUM(C1970,E1970,G1970,I1970,K1970,M1970,O1970,Q1970,S1970,U1970,W1970,Y1970,AA1970,AC1970,AE1970,AG1970,AI1970,AK1970,AM1970,AO1970,AQ1970,AS1970)</f>
        <v>26946</v>
      </c>
      <c r="AV1970" s="37">
        <f t="shared" si="187"/>
        <v>81264</v>
      </c>
      <c r="AW1970" s="84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</row>
    <row r="1971" spans="1:61" ht="15.75">
      <c r="A1971" s="77"/>
      <c r="B1971" s="8">
        <v>2020</v>
      </c>
      <c r="C1971" s="37">
        <v>238</v>
      </c>
      <c r="D1971" s="37">
        <v>380</v>
      </c>
      <c r="E1971" s="37">
        <v>8561</v>
      </c>
      <c r="F1971" s="37">
        <v>22082</v>
      </c>
      <c r="G1971" s="37">
        <v>532</v>
      </c>
      <c r="H1971" s="37">
        <v>2066</v>
      </c>
      <c r="I1971" s="37">
        <v>0</v>
      </c>
      <c r="J1971" s="37">
        <v>0</v>
      </c>
      <c r="K1971" s="37">
        <v>0</v>
      </c>
      <c r="L1971" s="37">
        <v>0</v>
      </c>
      <c r="M1971" s="37">
        <v>32</v>
      </c>
      <c r="N1971" s="37">
        <v>62</v>
      </c>
      <c r="O1971" s="37">
        <v>0</v>
      </c>
      <c r="P1971" s="37">
        <v>0</v>
      </c>
      <c r="Q1971" s="37">
        <v>15436</v>
      </c>
      <c r="R1971" s="37">
        <v>57167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v>0</v>
      </c>
      <c r="Y1971" s="37">
        <v>0</v>
      </c>
      <c r="Z1971" s="37">
        <v>0</v>
      </c>
      <c r="AA1971" s="37">
        <v>0</v>
      </c>
      <c r="AB1971" s="37">
        <v>0</v>
      </c>
      <c r="AC1971" s="37">
        <v>0</v>
      </c>
      <c r="AD1971" s="37">
        <v>0</v>
      </c>
      <c r="AE1971" s="37">
        <v>2760</v>
      </c>
      <c r="AF1971" s="37">
        <v>13643</v>
      </c>
      <c r="AG1971" s="37">
        <v>103</v>
      </c>
      <c r="AH1971" s="37">
        <v>341</v>
      </c>
      <c r="AI1971" s="37">
        <v>0</v>
      </c>
      <c r="AJ1971" s="37">
        <v>0</v>
      </c>
      <c r="AK1971" s="37">
        <v>0</v>
      </c>
      <c r="AL1971" s="37">
        <v>0</v>
      </c>
      <c r="AM1971" s="37">
        <v>0</v>
      </c>
      <c r="AN1971" s="37">
        <v>0</v>
      </c>
      <c r="AO1971" s="37">
        <v>0</v>
      </c>
      <c r="AP1971" s="37">
        <v>0</v>
      </c>
      <c r="AQ1971" s="37">
        <v>260</v>
      </c>
      <c r="AR1971" s="37">
        <v>206</v>
      </c>
      <c r="AS1971" s="37">
        <v>0</v>
      </c>
      <c r="AT1971" s="37">
        <v>0</v>
      </c>
      <c r="AU1971" s="37">
        <f t="shared" si="187"/>
        <v>27922</v>
      </c>
      <c r="AV1971" s="37">
        <f t="shared" si="187"/>
        <v>95947</v>
      </c>
      <c r="AW1971" s="85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</row>
    <row r="1972" spans="1:61" ht="15.75">
      <c r="A1972" s="75" t="s">
        <v>36</v>
      </c>
      <c r="B1972" s="8">
        <v>2018</v>
      </c>
      <c r="C1972" s="37">
        <v>189</v>
      </c>
      <c r="D1972" s="37">
        <v>208</v>
      </c>
      <c r="E1972" s="37">
        <v>52</v>
      </c>
      <c r="F1972" s="37">
        <v>234</v>
      </c>
      <c r="G1972" s="37">
        <v>0</v>
      </c>
      <c r="H1972" s="37">
        <v>0</v>
      </c>
      <c r="I1972" s="37">
        <v>0</v>
      </c>
      <c r="J1972" s="37">
        <v>0</v>
      </c>
      <c r="K1972" s="37">
        <v>0</v>
      </c>
      <c r="L1972" s="37">
        <v>0</v>
      </c>
      <c r="M1972" s="37">
        <v>0</v>
      </c>
      <c r="N1972" s="37">
        <v>0</v>
      </c>
      <c r="O1972" s="37">
        <v>0</v>
      </c>
      <c r="P1972" s="37">
        <v>0</v>
      </c>
      <c r="Q1972" s="37">
        <v>11</v>
      </c>
      <c r="R1972" s="37">
        <v>77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  <c r="X1972" s="37">
        <v>0</v>
      </c>
      <c r="Y1972" s="37">
        <v>0</v>
      </c>
      <c r="Z1972" s="37">
        <v>0</v>
      </c>
      <c r="AA1972" s="37">
        <v>0</v>
      </c>
      <c r="AB1972" s="37">
        <v>0</v>
      </c>
      <c r="AC1972" s="37">
        <v>0</v>
      </c>
      <c r="AD1972" s="37">
        <v>0</v>
      </c>
      <c r="AE1972" s="37">
        <v>0</v>
      </c>
      <c r="AF1972" s="37">
        <v>139</v>
      </c>
      <c r="AG1972" s="37">
        <v>2</v>
      </c>
      <c r="AH1972" s="37">
        <v>21</v>
      </c>
      <c r="AI1972" s="37">
        <v>0</v>
      </c>
      <c r="AJ1972" s="37">
        <v>0</v>
      </c>
      <c r="AK1972" s="37">
        <v>0</v>
      </c>
      <c r="AL1972" s="37">
        <v>0</v>
      </c>
      <c r="AM1972" s="37">
        <v>0</v>
      </c>
      <c r="AN1972" s="37">
        <v>0</v>
      </c>
      <c r="AO1972" s="37">
        <v>0</v>
      </c>
      <c r="AP1972" s="37">
        <v>0</v>
      </c>
      <c r="AQ1972" s="37">
        <v>0</v>
      </c>
      <c r="AR1972" s="37">
        <v>0</v>
      </c>
      <c r="AS1972" s="37">
        <v>0</v>
      </c>
      <c r="AT1972" s="37">
        <v>0</v>
      </c>
      <c r="AU1972" s="37">
        <f t="shared" si="187"/>
        <v>254</v>
      </c>
      <c r="AV1972" s="37">
        <f t="shared" si="187"/>
        <v>679</v>
      </c>
      <c r="AW1972" s="83" t="s">
        <v>37</v>
      </c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</row>
    <row r="1973" spans="1:61" ht="15.75">
      <c r="A1973" s="76"/>
      <c r="B1973" s="8">
        <v>2019</v>
      </c>
      <c r="C1973" s="37">
        <v>65</v>
      </c>
      <c r="D1973" s="37">
        <v>79</v>
      </c>
      <c r="E1973" s="37">
        <v>41</v>
      </c>
      <c r="F1973" s="37">
        <v>232</v>
      </c>
      <c r="G1973" s="37">
        <v>0</v>
      </c>
      <c r="H1973" s="37">
        <v>0</v>
      </c>
      <c r="I1973" s="37">
        <v>0</v>
      </c>
      <c r="J1973" s="37">
        <v>0</v>
      </c>
      <c r="K1973" s="37">
        <v>0</v>
      </c>
      <c r="L1973" s="37">
        <v>0</v>
      </c>
      <c r="M1973" s="37">
        <v>0</v>
      </c>
      <c r="N1973" s="37">
        <v>0</v>
      </c>
      <c r="O1973" s="37">
        <v>0</v>
      </c>
      <c r="P1973" s="37">
        <v>0</v>
      </c>
      <c r="Q1973" s="37">
        <v>11</v>
      </c>
      <c r="R1973" s="37">
        <v>76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  <c r="X1973" s="37">
        <v>0</v>
      </c>
      <c r="Y1973" s="37">
        <v>0</v>
      </c>
      <c r="Z1973" s="37">
        <v>0</v>
      </c>
      <c r="AA1973" s="37">
        <v>0</v>
      </c>
      <c r="AB1973" s="37">
        <v>0</v>
      </c>
      <c r="AC1973" s="37">
        <v>0</v>
      </c>
      <c r="AD1973" s="37">
        <v>0</v>
      </c>
      <c r="AE1973" s="37">
        <v>0</v>
      </c>
      <c r="AF1973" s="37">
        <v>81</v>
      </c>
      <c r="AG1973" s="37">
        <v>0</v>
      </c>
      <c r="AH1973" s="37">
        <v>3</v>
      </c>
      <c r="AI1973" s="37">
        <v>0</v>
      </c>
      <c r="AJ1973" s="37">
        <v>0</v>
      </c>
      <c r="AK1973" s="37">
        <v>0</v>
      </c>
      <c r="AL1973" s="37">
        <v>0</v>
      </c>
      <c r="AM1973" s="37">
        <v>0</v>
      </c>
      <c r="AN1973" s="37">
        <v>0</v>
      </c>
      <c r="AO1973" s="37">
        <v>0</v>
      </c>
      <c r="AP1973" s="37">
        <v>0</v>
      </c>
      <c r="AQ1973" s="37">
        <v>0</v>
      </c>
      <c r="AR1973" s="37">
        <v>0</v>
      </c>
      <c r="AS1973" s="37">
        <v>0</v>
      </c>
      <c r="AT1973" s="37">
        <v>0</v>
      </c>
      <c r="AU1973" s="37">
        <f t="shared" si="187"/>
        <v>117</v>
      </c>
      <c r="AV1973" s="37">
        <f t="shared" si="187"/>
        <v>471</v>
      </c>
      <c r="AW1973" s="84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</row>
    <row r="1974" spans="1:61" ht="15.75">
      <c r="A1974" s="77"/>
      <c r="B1974" s="8">
        <v>2020</v>
      </c>
      <c r="C1974" s="37">
        <v>0</v>
      </c>
      <c r="D1974" s="37">
        <v>0</v>
      </c>
      <c r="E1974" s="37">
        <v>36</v>
      </c>
      <c r="F1974" s="37">
        <v>215</v>
      </c>
      <c r="G1974" s="37">
        <v>0</v>
      </c>
      <c r="H1974" s="37">
        <v>0</v>
      </c>
      <c r="I1974" s="37">
        <v>0</v>
      </c>
      <c r="J1974" s="37">
        <v>0</v>
      </c>
      <c r="K1974" s="37">
        <v>0</v>
      </c>
      <c r="L1974" s="37">
        <v>0</v>
      </c>
      <c r="M1974" s="37">
        <v>0</v>
      </c>
      <c r="N1974" s="37">
        <v>0</v>
      </c>
      <c r="O1974" s="37">
        <v>0</v>
      </c>
      <c r="P1974" s="37">
        <v>0</v>
      </c>
      <c r="Q1974" s="37">
        <v>15</v>
      </c>
      <c r="R1974" s="37">
        <v>91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  <c r="X1974" s="37">
        <v>0</v>
      </c>
      <c r="Y1974" s="37">
        <v>0</v>
      </c>
      <c r="Z1974" s="37">
        <v>0</v>
      </c>
      <c r="AA1974" s="37">
        <v>0</v>
      </c>
      <c r="AB1974" s="37">
        <v>0</v>
      </c>
      <c r="AC1974" s="37">
        <v>0</v>
      </c>
      <c r="AD1974" s="37">
        <v>0</v>
      </c>
      <c r="AE1974" s="37">
        <v>19</v>
      </c>
      <c r="AF1974" s="37">
        <v>56</v>
      </c>
      <c r="AG1974" s="37">
        <v>2</v>
      </c>
      <c r="AH1974" s="37">
        <v>9</v>
      </c>
      <c r="AI1974" s="37">
        <v>0</v>
      </c>
      <c r="AJ1974" s="37">
        <v>0</v>
      </c>
      <c r="AK1974" s="37">
        <v>0</v>
      </c>
      <c r="AL1974" s="37">
        <v>0</v>
      </c>
      <c r="AM1974" s="37">
        <v>0</v>
      </c>
      <c r="AN1974" s="37">
        <v>0</v>
      </c>
      <c r="AO1974" s="37">
        <v>0</v>
      </c>
      <c r="AP1974" s="37">
        <v>0</v>
      </c>
      <c r="AQ1974" s="37">
        <v>0</v>
      </c>
      <c r="AR1974" s="37">
        <v>0</v>
      </c>
      <c r="AS1974" s="37">
        <v>0</v>
      </c>
      <c r="AT1974" s="37">
        <v>0</v>
      </c>
      <c r="AU1974" s="37">
        <f t="shared" si="187"/>
        <v>72</v>
      </c>
      <c r="AV1974" s="37">
        <f t="shared" si="187"/>
        <v>371</v>
      </c>
      <c r="AW1974" s="85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</row>
    <row r="1975" spans="1:61" ht="15.75">
      <c r="A1975" s="75" t="s">
        <v>38</v>
      </c>
      <c r="B1975" s="8">
        <v>2018</v>
      </c>
      <c r="C1975" s="37">
        <v>0</v>
      </c>
      <c r="D1975" s="37">
        <v>0</v>
      </c>
      <c r="E1975" s="37">
        <v>0</v>
      </c>
      <c r="F1975" s="37">
        <v>0</v>
      </c>
      <c r="G1975" s="37">
        <v>0</v>
      </c>
      <c r="H1975" s="37"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0</v>
      </c>
      <c r="P1975" s="37">
        <v>0</v>
      </c>
      <c r="Q1975" s="37">
        <v>0</v>
      </c>
      <c r="R1975" s="37">
        <v>0</v>
      </c>
      <c r="S1975" s="37">
        <v>0</v>
      </c>
      <c r="T1975" s="37">
        <v>0</v>
      </c>
      <c r="U1975" s="37">
        <v>0</v>
      </c>
      <c r="V1975" s="37">
        <v>0</v>
      </c>
      <c r="W1975" s="37">
        <v>0</v>
      </c>
      <c r="X1975" s="37">
        <v>0</v>
      </c>
      <c r="Y1975" s="37">
        <v>0</v>
      </c>
      <c r="Z1975" s="37">
        <v>0</v>
      </c>
      <c r="AA1975" s="37">
        <v>43</v>
      </c>
      <c r="AB1975" s="37">
        <v>260</v>
      </c>
      <c r="AC1975" s="37">
        <v>0</v>
      </c>
      <c r="AD1975" s="37">
        <v>0</v>
      </c>
      <c r="AE1975" s="37">
        <v>0</v>
      </c>
      <c r="AF1975" s="37">
        <v>0</v>
      </c>
      <c r="AG1975" s="37">
        <v>0</v>
      </c>
      <c r="AH1975" s="37">
        <v>0</v>
      </c>
      <c r="AI1975" s="37">
        <v>0</v>
      </c>
      <c r="AJ1975" s="37">
        <v>0</v>
      </c>
      <c r="AK1975" s="37">
        <v>0</v>
      </c>
      <c r="AL1975" s="37">
        <v>0</v>
      </c>
      <c r="AM1975" s="37">
        <v>0</v>
      </c>
      <c r="AN1975" s="37">
        <v>0</v>
      </c>
      <c r="AO1975" s="37">
        <v>0</v>
      </c>
      <c r="AP1975" s="37">
        <v>0</v>
      </c>
      <c r="AQ1975" s="37">
        <v>0</v>
      </c>
      <c r="AR1975" s="37">
        <v>0</v>
      </c>
      <c r="AS1975" s="37">
        <v>0</v>
      </c>
      <c r="AT1975" s="37">
        <v>0</v>
      </c>
      <c r="AU1975" s="37">
        <f t="shared" si="187"/>
        <v>43</v>
      </c>
      <c r="AV1975" s="37">
        <f t="shared" si="187"/>
        <v>260</v>
      </c>
      <c r="AW1975" s="83" t="s">
        <v>39</v>
      </c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</row>
    <row r="1976" spans="1:61" ht="15.75">
      <c r="A1976" s="76"/>
      <c r="B1976" s="8">
        <v>2019</v>
      </c>
      <c r="C1976" s="37">
        <v>43</v>
      </c>
      <c r="D1976" s="37">
        <v>31</v>
      </c>
      <c r="E1976" s="37">
        <v>0</v>
      </c>
      <c r="F1976" s="37">
        <v>0</v>
      </c>
      <c r="G1976" s="37">
        <v>0</v>
      </c>
      <c r="H1976" s="37">
        <v>0</v>
      </c>
      <c r="I1976" s="37">
        <v>0</v>
      </c>
      <c r="J1976" s="37">
        <v>0</v>
      </c>
      <c r="K1976" s="37">
        <v>0</v>
      </c>
      <c r="L1976" s="37">
        <v>0</v>
      </c>
      <c r="M1976" s="37">
        <v>0</v>
      </c>
      <c r="N1976" s="37">
        <v>0</v>
      </c>
      <c r="O1976" s="37">
        <v>0</v>
      </c>
      <c r="P1976" s="37">
        <v>0</v>
      </c>
      <c r="Q1976" s="37">
        <v>0</v>
      </c>
      <c r="R1976" s="37">
        <v>0</v>
      </c>
      <c r="S1976" s="37">
        <v>0</v>
      </c>
      <c r="T1976" s="37">
        <v>0</v>
      </c>
      <c r="U1976" s="37">
        <v>0</v>
      </c>
      <c r="V1976" s="37">
        <v>0</v>
      </c>
      <c r="W1976" s="37">
        <v>0</v>
      </c>
      <c r="X1976" s="37">
        <v>0</v>
      </c>
      <c r="Y1976" s="37">
        <v>0</v>
      </c>
      <c r="Z1976" s="37">
        <v>0</v>
      </c>
      <c r="AA1976" s="37">
        <v>0</v>
      </c>
      <c r="AB1976" s="37">
        <v>0</v>
      </c>
      <c r="AC1976" s="37">
        <v>0</v>
      </c>
      <c r="AD1976" s="37">
        <v>0</v>
      </c>
      <c r="AE1976" s="37">
        <v>0</v>
      </c>
      <c r="AF1976" s="37">
        <v>0</v>
      </c>
      <c r="AG1976" s="37">
        <v>0</v>
      </c>
      <c r="AH1976" s="37">
        <v>0</v>
      </c>
      <c r="AI1976" s="37">
        <v>0</v>
      </c>
      <c r="AJ1976" s="37">
        <v>0</v>
      </c>
      <c r="AK1976" s="37">
        <v>0</v>
      </c>
      <c r="AL1976" s="37">
        <v>0</v>
      </c>
      <c r="AM1976" s="37">
        <v>0</v>
      </c>
      <c r="AN1976" s="37">
        <v>0</v>
      </c>
      <c r="AO1976" s="37">
        <v>0</v>
      </c>
      <c r="AP1976" s="37">
        <v>0</v>
      </c>
      <c r="AQ1976" s="37">
        <v>0</v>
      </c>
      <c r="AR1976" s="37">
        <v>0</v>
      </c>
      <c r="AS1976" s="37">
        <v>0</v>
      </c>
      <c r="AT1976" s="37">
        <v>0</v>
      </c>
      <c r="AU1976" s="37">
        <f t="shared" si="187"/>
        <v>43</v>
      </c>
      <c r="AV1976" s="37">
        <f t="shared" si="187"/>
        <v>31</v>
      </c>
      <c r="AW1976" s="84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</row>
    <row r="1977" spans="1:61" ht="15.75">
      <c r="A1977" s="77"/>
      <c r="B1977" s="8">
        <v>2020</v>
      </c>
      <c r="C1977" s="37">
        <v>0</v>
      </c>
      <c r="D1977" s="37">
        <v>0</v>
      </c>
      <c r="E1977" s="37">
        <v>0</v>
      </c>
      <c r="F1977" s="37">
        <v>0</v>
      </c>
      <c r="G1977" s="37">
        <v>0</v>
      </c>
      <c r="H1977" s="37">
        <v>0</v>
      </c>
      <c r="I1977" s="37">
        <v>0</v>
      </c>
      <c r="J1977" s="37">
        <v>0</v>
      </c>
      <c r="K1977" s="37">
        <v>0</v>
      </c>
      <c r="L1977" s="37">
        <v>0</v>
      </c>
      <c r="M1977" s="37">
        <v>0</v>
      </c>
      <c r="N1977" s="37">
        <v>0</v>
      </c>
      <c r="O1977" s="37">
        <v>0</v>
      </c>
      <c r="P1977" s="37">
        <v>0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  <c r="W1977" s="37">
        <v>0</v>
      </c>
      <c r="X1977" s="37">
        <v>0</v>
      </c>
      <c r="Y1977" s="37">
        <v>0</v>
      </c>
      <c r="Z1977" s="37">
        <v>0</v>
      </c>
      <c r="AA1977" s="37">
        <v>0</v>
      </c>
      <c r="AB1977" s="37">
        <v>0</v>
      </c>
      <c r="AC1977" s="37">
        <v>0</v>
      </c>
      <c r="AD1977" s="37">
        <v>0</v>
      </c>
      <c r="AE1977" s="37">
        <v>0</v>
      </c>
      <c r="AF1977" s="37">
        <v>0</v>
      </c>
      <c r="AG1977" s="37">
        <v>3</v>
      </c>
      <c r="AH1977" s="37">
        <v>5</v>
      </c>
      <c r="AI1977" s="37">
        <v>0</v>
      </c>
      <c r="AJ1977" s="37">
        <v>0</v>
      </c>
      <c r="AK1977" s="37">
        <v>0</v>
      </c>
      <c r="AL1977" s="37">
        <v>0</v>
      </c>
      <c r="AM1977" s="37">
        <v>0</v>
      </c>
      <c r="AN1977" s="37">
        <v>0</v>
      </c>
      <c r="AO1977" s="37">
        <v>0</v>
      </c>
      <c r="AP1977" s="37">
        <v>0</v>
      </c>
      <c r="AQ1977" s="37">
        <v>0</v>
      </c>
      <c r="AR1977" s="37">
        <v>0</v>
      </c>
      <c r="AS1977" s="37">
        <v>0</v>
      </c>
      <c r="AT1977" s="37">
        <v>0</v>
      </c>
      <c r="AU1977" s="37">
        <f t="shared" si="187"/>
        <v>3</v>
      </c>
      <c r="AV1977" s="37">
        <f t="shared" si="187"/>
        <v>5</v>
      </c>
      <c r="AW1977" s="85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</row>
    <row r="1978" spans="1:61" ht="15.75">
      <c r="A1978" s="75" t="s">
        <v>40</v>
      </c>
      <c r="B1978" s="8">
        <v>2018</v>
      </c>
      <c r="C1978" s="37">
        <v>1021</v>
      </c>
      <c r="D1978" s="37">
        <v>1500</v>
      </c>
      <c r="E1978" s="37">
        <v>1650</v>
      </c>
      <c r="F1978" s="37">
        <v>2193</v>
      </c>
      <c r="G1978" s="37">
        <v>362</v>
      </c>
      <c r="H1978" s="37">
        <v>627</v>
      </c>
      <c r="I1978" s="37">
        <v>0</v>
      </c>
      <c r="J1978" s="37">
        <v>0</v>
      </c>
      <c r="K1978" s="37">
        <v>0</v>
      </c>
      <c r="L1978" s="37">
        <v>0</v>
      </c>
      <c r="M1978" s="37">
        <v>0</v>
      </c>
      <c r="N1978" s="37">
        <v>0</v>
      </c>
      <c r="O1978" s="37">
        <v>0</v>
      </c>
      <c r="P1978" s="37">
        <v>0</v>
      </c>
      <c r="Q1978" s="37">
        <v>19289</v>
      </c>
      <c r="R1978" s="37">
        <v>22407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62441</v>
      </c>
      <c r="Z1978" s="37">
        <v>76788</v>
      </c>
      <c r="AA1978" s="37">
        <v>72</v>
      </c>
      <c r="AB1978" s="37">
        <v>93</v>
      </c>
      <c r="AC1978" s="37">
        <v>0</v>
      </c>
      <c r="AD1978" s="37">
        <v>0</v>
      </c>
      <c r="AE1978" s="37">
        <v>6397</v>
      </c>
      <c r="AF1978" s="37">
        <v>7287</v>
      </c>
      <c r="AG1978" s="37">
        <v>0</v>
      </c>
      <c r="AH1978" s="37">
        <v>0</v>
      </c>
      <c r="AI1978" s="37">
        <v>118</v>
      </c>
      <c r="AJ1978" s="37">
        <v>186</v>
      </c>
      <c r="AK1978" s="37">
        <v>0</v>
      </c>
      <c r="AL1978" s="37">
        <v>0</v>
      </c>
      <c r="AM1978" s="37">
        <v>52</v>
      </c>
      <c r="AN1978" s="37">
        <v>161</v>
      </c>
      <c r="AO1978" s="37">
        <v>0</v>
      </c>
      <c r="AP1978" s="37">
        <v>0</v>
      </c>
      <c r="AQ1978" s="37">
        <v>46</v>
      </c>
      <c r="AR1978" s="37">
        <v>44</v>
      </c>
      <c r="AS1978" s="37">
        <v>1</v>
      </c>
      <c r="AT1978" s="37">
        <v>5</v>
      </c>
      <c r="AU1978" s="37">
        <f t="shared" si="187"/>
        <v>91449</v>
      </c>
      <c r="AV1978" s="37">
        <f t="shared" si="187"/>
        <v>111291</v>
      </c>
      <c r="AW1978" s="83" t="s">
        <v>271</v>
      </c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</row>
    <row r="1979" spans="1:61" ht="15.75">
      <c r="A1979" s="76"/>
      <c r="B1979" s="8">
        <v>2019</v>
      </c>
      <c r="C1979" s="37">
        <v>128</v>
      </c>
      <c r="D1979" s="37">
        <v>253</v>
      </c>
      <c r="E1979" s="37">
        <v>157</v>
      </c>
      <c r="F1979" s="37">
        <v>252</v>
      </c>
      <c r="G1979" s="37">
        <v>34</v>
      </c>
      <c r="H1979" s="37">
        <v>52</v>
      </c>
      <c r="I1979" s="37">
        <v>0</v>
      </c>
      <c r="J1979" s="37">
        <v>0</v>
      </c>
      <c r="K1979" s="37">
        <v>0</v>
      </c>
      <c r="L1979" s="37">
        <v>0</v>
      </c>
      <c r="M1979" s="37">
        <v>0</v>
      </c>
      <c r="N1979" s="37">
        <v>0</v>
      </c>
      <c r="O1979" s="37">
        <v>0</v>
      </c>
      <c r="P1979" s="37">
        <v>0</v>
      </c>
      <c r="Q1979" s="37">
        <v>1292</v>
      </c>
      <c r="R1979" s="37">
        <v>1747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  <c r="X1979" s="37">
        <v>0</v>
      </c>
      <c r="Y1979" s="37">
        <v>7189</v>
      </c>
      <c r="Z1979" s="37">
        <v>6664</v>
      </c>
      <c r="AA1979" s="37">
        <v>5</v>
      </c>
      <c r="AB1979" s="37">
        <v>6</v>
      </c>
      <c r="AC1979" s="37">
        <v>0</v>
      </c>
      <c r="AD1979" s="37">
        <v>0</v>
      </c>
      <c r="AE1979" s="37">
        <v>725</v>
      </c>
      <c r="AF1979" s="37">
        <v>908</v>
      </c>
      <c r="AG1979" s="37">
        <v>0</v>
      </c>
      <c r="AH1979" s="37">
        <v>0</v>
      </c>
      <c r="AI1979" s="37">
        <v>12</v>
      </c>
      <c r="AJ1979" s="37">
        <v>18</v>
      </c>
      <c r="AK1979" s="37">
        <v>0</v>
      </c>
      <c r="AL1979" s="37">
        <v>0</v>
      </c>
      <c r="AM1979" s="37">
        <v>0</v>
      </c>
      <c r="AN1979" s="37">
        <v>0</v>
      </c>
      <c r="AO1979" s="37">
        <v>0</v>
      </c>
      <c r="AP1979" s="37">
        <v>0</v>
      </c>
      <c r="AQ1979" s="37">
        <v>74</v>
      </c>
      <c r="AR1979" s="37">
        <v>59</v>
      </c>
      <c r="AS1979" s="37">
        <v>0</v>
      </c>
      <c r="AT1979" s="37">
        <v>0</v>
      </c>
      <c r="AU1979" s="37">
        <f t="shared" si="187"/>
        <v>9616</v>
      </c>
      <c r="AV1979" s="37">
        <f t="shared" si="187"/>
        <v>9959</v>
      </c>
      <c r="AW1979" s="84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</row>
    <row r="1980" spans="1:61" ht="15.75">
      <c r="A1980" s="77"/>
      <c r="B1980" s="8">
        <v>2020</v>
      </c>
      <c r="C1980" s="37">
        <v>20549</v>
      </c>
      <c r="D1980" s="37">
        <v>23687</v>
      </c>
      <c r="E1980" s="37">
        <v>362</v>
      </c>
      <c r="F1980" s="37">
        <v>578</v>
      </c>
      <c r="G1980" s="37">
        <v>142</v>
      </c>
      <c r="H1980" s="37">
        <v>306</v>
      </c>
      <c r="I1980" s="37">
        <v>0</v>
      </c>
      <c r="J1980" s="37">
        <v>0</v>
      </c>
      <c r="K1980" s="37">
        <v>0</v>
      </c>
      <c r="L1980" s="37">
        <v>0</v>
      </c>
      <c r="M1980" s="37">
        <v>0</v>
      </c>
      <c r="N1980" s="37">
        <v>0</v>
      </c>
      <c r="O1980" s="37">
        <v>0</v>
      </c>
      <c r="P1980" s="37">
        <v>0</v>
      </c>
      <c r="Q1980" s="37">
        <v>4957</v>
      </c>
      <c r="R1980" s="37">
        <v>4795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37916</v>
      </c>
      <c r="Z1980" s="37">
        <v>37108</v>
      </c>
      <c r="AA1980" s="37">
        <v>154</v>
      </c>
      <c r="AB1980" s="37">
        <v>204</v>
      </c>
      <c r="AC1980" s="37">
        <v>0</v>
      </c>
      <c r="AD1980" s="37">
        <v>0</v>
      </c>
      <c r="AE1980" s="37">
        <v>3778</v>
      </c>
      <c r="AF1980" s="37">
        <v>6279</v>
      </c>
      <c r="AG1980" s="37">
        <v>0</v>
      </c>
      <c r="AH1980" s="37">
        <v>0</v>
      </c>
      <c r="AI1980" s="37">
        <v>20</v>
      </c>
      <c r="AJ1980" s="37">
        <v>23</v>
      </c>
      <c r="AK1980" s="37">
        <v>0</v>
      </c>
      <c r="AL1980" s="37">
        <v>0</v>
      </c>
      <c r="AM1980" s="37">
        <v>0</v>
      </c>
      <c r="AN1980" s="37">
        <v>0</v>
      </c>
      <c r="AO1980" s="37">
        <v>0</v>
      </c>
      <c r="AP1980" s="37">
        <v>0</v>
      </c>
      <c r="AQ1980" s="37">
        <v>0</v>
      </c>
      <c r="AR1980" s="37">
        <v>0</v>
      </c>
      <c r="AS1980" s="37">
        <v>0</v>
      </c>
      <c r="AT1980" s="37">
        <v>0</v>
      </c>
      <c r="AU1980" s="37">
        <f t="shared" si="187"/>
        <v>67878</v>
      </c>
      <c r="AV1980" s="37">
        <f t="shared" si="187"/>
        <v>72980</v>
      </c>
      <c r="AW1980" s="85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</row>
    <row r="1981" spans="1:61" ht="15.75">
      <c r="A1981" s="75" t="s">
        <v>107</v>
      </c>
      <c r="B1981" s="8">
        <v>2018</v>
      </c>
      <c r="C1981" s="37">
        <v>5</v>
      </c>
      <c r="D1981" s="37">
        <v>30</v>
      </c>
      <c r="E1981" s="37">
        <v>84</v>
      </c>
      <c r="F1981" s="37">
        <v>398</v>
      </c>
      <c r="G1981" s="37">
        <v>19</v>
      </c>
      <c r="H1981" s="37">
        <v>100</v>
      </c>
      <c r="I1981" s="37">
        <v>0</v>
      </c>
      <c r="J1981" s="37">
        <v>0</v>
      </c>
      <c r="K1981" s="37">
        <v>0</v>
      </c>
      <c r="L1981" s="37">
        <v>0</v>
      </c>
      <c r="M1981" s="37">
        <v>0</v>
      </c>
      <c r="N1981" s="37">
        <v>0</v>
      </c>
      <c r="O1981" s="37">
        <v>0</v>
      </c>
      <c r="P1981" s="37">
        <v>0</v>
      </c>
      <c r="Q1981" s="37">
        <v>18</v>
      </c>
      <c r="R1981" s="37">
        <v>94</v>
      </c>
      <c r="S1981" s="37">
        <v>0</v>
      </c>
      <c r="T1981" s="37">
        <v>0</v>
      </c>
      <c r="U1981" s="37">
        <v>0</v>
      </c>
      <c r="V1981" s="37">
        <v>0</v>
      </c>
      <c r="W1981" s="37">
        <v>0</v>
      </c>
      <c r="X1981" s="37">
        <v>0</v>
      </c>
      <c r="Y1981" s="37">
        <v>308</v>
      </c>
      <c r="Z1981" s="37">
        <v>1260</v>
      </c>
      <c r="AA1981" s="37">
        <v>0</v>
      </c>
      <c r="AB1981" s="37">
        <v>2</v>
      </c>
      <c r="AC1981" s="37">
        <v>0</v>
      </c>
      <c r="AD1981" s="37">
        <v>0</v>
      </c>
      <c r="AE1981" s="37">
        <v>298</v>
      </c>
      <c r="AF1981" s="37">
        <v>1305</v>
      </c>
      <c r="AG1981" s="37">
        <v>75</v>
      </c>
      <c r="AH1981" s="37">
        <v>334</v>
      </c>
      <c r="AI1981" s="37">
        <v>0</v>
      </c>
      <c r="AJ1981" s="37">
        <v>0</v>
      </c>
      <c r="AK1981" s="37">
        <v>0</v>
      </c>
      <c r="AL1981" s="37">
        <v>0</v>
      </c>
      <c r="AM1981" s="37">
        <v>0</v>
      </c>
      <c r="AN1981" s="37">
        <v>0</v>
      </c>
      <c r="AO1981" s="37">
        <v>0</v>
      </c>
      <c r="AP1981" s="37">
        <v>0</v>
      </c>
      <c r="AQ1981" s="37">
        <v>0</v>
      </c>
      <c r="AR1981" s="37">
        <v>1</v>
      </c>
      <c r="AS1981" s="37">
        <v>0</v>
      </c>
      <c r="AT1981" s="37">
        <v>0</v>
      </c>
      <c r="AU1981" s="37">
        <f t="shared" si="187"/>
        <v>807</v>
      </c>
      <c r="AV1981" s="37">
        <f t="shared" si="187"/>
        <v>3524</v>
      </c>
      <c r="AW1981" s="83" t="s">
        <v>272</v>
      </c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</row>
    <row r="1982" spans="1:61" ht="15.75">
      <c r="A1982" s="76"/>
      <c r="B1982" s="8">
        <v>2019</v>
      </c>
      <c r="C1982" s="37">
        <v>31</v>
      </c>
      <c r="D1982" s="37">
        <v>101</v>
      </c>
      <c r="E1982" s="37">
        <v>20</v>
      </c>
      <c r="F1982" s="37">
        <v>144</v>
      </c>
      <c r="G1982" s="37">
        <v>0</v>
      </c>
      <c r="H1982" s="37">
        <v>0</v>
      </c>
      <c r="I1982" s="37">
        <v>0</v>
      </c>
      <c r="J1982" s="37">
        <v>0</v>
      </c>
      <c r="K1982" s="37">
        <v>0</v>
      </c>
      <c r="L1982" s="37">
        <v>0</v>
      </c>
      <c r="M1982" s="37">
        <v>0</v>
      </c>
      <c r="N1982" s="37">
        <v>0</v>
      </c>
      <c r="O1982" s="37">
        <v>0</v>
      </c>
      <c r="P1982" s="37">
        <v>0</v>
      </c>
      <c r="Q1982" s="37">
        <v>3</v>
      </c>
      <c r="R1982" s="37">
        <v>1</v>
      </c>
      <c r="S1982" s="37">
        <v>1</v>
      </c>
      <c r="T1982" s="37">
        <v>2</v>
      </c>
      <c r="U1982" s="37">
        <v>0</v>
      </c>
      <c r="V1982" s="37">
        <v>0</v>
      </c>
      <c r="W1982" s="37">
        <v>0</v>
      </c>
      <c r="X1982" s="37">
        <v>0</v>
      </c>
      <c r="Y1982" s="37">
        <v>313</v>
      </c>
      <c r="Z1982" s="37">
        <v>1109</v>
      </c>
      <c r="AA1982" s="37">
        <v>0</v>
      </c>
      <c r="AB1982" s="37">
        <v>0</v>
      </c>
      <c r="AC1982" s="37">
        <v>0</v>
      </c>
      <c r="AD1982" s="37">
        <v>0</v>
      </c>
      <c r="AE1982" s="37">
        <v>100</v>
      </c>
      <c r="AF1982" s="37">
        <v>442</v>
      </c>
      <c r="AG1982" s="37">
        <v>95</v>
      </c>
      <c r="AH1982" s="37">
        <v>341</v>
      </c>
      <c r="AI1982" s="37">
        <v>0</v>
      </c>
      <c r="AJ1982" s="37">
        <v>0</v>
      </c>
      <c r="AK1982" s="37">
        <v>0</v>
      </c>
      <c r="AL1982" s="37">
        <v>0</v>
      </c>
      <c r="AM1982" s="37">
        <v>0</v>
      </c>
      <c r="AN1982" s="37">
        <v>0</v>
      </c>
      <c r="AO1982" s="37">
        <v>0</v>
      </c>
      <c r="AP1982" s="37">
        <v>0</v>
      </c>
      <c r="AQ1982" s="37" t="s">
        <v>198</v>
      </c>
      <c r="AR1982" s="37" t="s">
        <v>199</v>
      </c>
      <c r="AS1982" s="37">
        <v>0</v>
      </c>
      <c r="AT1982" s="37">
        <v>0</v>
      </c>
      <c r="AU1982" s="37">
        <f t="shared" si="187"/>
        <v>563</v>
      </c>
      <c r="AV1982" s="37">
        <f t="shared" si="187"/>
        <v>2140</v>
      </c>
      <c r="AW1982" s="84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</row>
    <row r="1983" spans="1:61" ht="15.75">
      <c r="A1983" s="77"/>
      <c r="B1983" s="8">
        <v>2020</v>
      </c>
      <c r="C1983" s="37">
        <v>1</v>
      </c>
      <c r="D1983" s="37">
        <v>3</v>
      </c>
      <c r="E1983" s="37">
        <v>170</v>
      </c>
      <c r="F1983" s="37">
        <v>544</v>
      </c>
      <c r="G1983" s="37">
        <v>1</v>
      </c>
      <c r="H1983" s="37">
        <v>11</v>
      </c>
      <c r="I1983" s="37">
        <v>0</v>
      </c>
      <c r="J1983" s="37">
        <v>0</v>
      </c>
      <c r="K1983" s="37">
        <v>0</v>
      </c>
      <c r="L1983" s="37">
        <v>0</v>
      </c>
      <c r="M1983" s="37">
        <v>0</v>
      </c>
      <c r="N1983" s="37">
        <v>0</v>
      </c>
      <c r="O1983" s="37">
        <v>0</v>
      </c>
      <c r="P1983" s="37">
        <v>0</v>
      </c>
      <c r="Q1983" s="37">
        <v>40</v>
      </c>
      <c r="R1983" s="37">
        <v>174</v>
      </c>
      <c r="S1983" s="37">
        <v>0</v>
      </c>
      <c r="T1983" s="37">
        <v>0</v>
      </c>
      <c r="U1983" s="37">
        <v>101</v>
      </c>
      <c r="V1983" s="37">
        <v>168</v>
      </c>
      <c r="W1983" s="37">
        <v>0</v>
      </c>
      <c r="X1983" s="37">
        <v>0</v>
      </c>
      <c r="Y1983" s="37">
        <v>318</v>
      </c>
      <c r="Z1983" s="37">
        <v>1082</v>
      </c>
      <c r="AA1983" s="37">
        <v>0</v>
      </c>
      <c r="AB1983" s="37">
        <v>0</v>
      </c>
      <c r="AC1983" s="37">
        <v>0</v>
      </c>
      <c r="AD1983" s="37">
        <v>0</v>
      </c>
      <c r="AE1983" s="37">
        <v>0</v>
      </c>
      <c r="AF1983" s="37">
        <v>0</v>
      </c>
      <c r="AG1983" s="37">
        <v>45</v>
      </c>
      <c r="AH1983" s="37">
        <v>216</v>
      </c>
      <c r="AI1983" s="37">
        <v>0</v>
      </c>
      <c r="AJ1983" s="37">
        <v>0</v>
      </c>
      <c r="AK1983" s="37">
        <v>33</v>
      </c>
      <c r="AL1983" s="37">
        <v>144</v>
      </c>
      <c r="AM1983" s="37">
        <v>0</v>
      </c>
      <c r="AN1983" s="37">
        <v>2</v>
      </c>
      <c r="AO1983" s="37">
        <v>0</v>
      </c>
      <c r="AP1983" s="37">
        <v>0</v>
      </c>
      <c r="AQ1983" s="37">
        <v>0</v>
      </c>
      <c r="AR1983" s="37">
        <v>1</v>
      </c>
      <c r="AS1983" s="37">
        <v>0</v>
      </c>
      <c r="AT1983" s="37">
        <v>4</v>
      </c>
      <c r="AU1983" s="37">
        <f t="shared" si="187"/>
        <v>709</v>
      </c>
      <c r="AV1983" s="37">
        <f t="shared" si="187"/>
        <v>2349</v>
      </c>
      <c r="AW1983" s="85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</row>
    <row r="1984" spans="1:61" ht="15.75">
      <c r="A1984" s="75" t="s">
        <v>42</v>
      </c>
      <c r="B1984" s="8">
        <v>2018</v>
      </c>
      <c r="C1984" s="37">
        <v>0</v>
      </c>
      <c r="D1984" s="37">
        <v>0</v>
      </c>
      <c r="E1984" s="37">
        <v>0</v>
      </c>
      <c r="F1984" s="37">
        <v>0</v>
      </c>
      <c r="G1984" s="37">
        <v>0</v>
      </c>
      <c r="H1984" s="37">
        <v>0</v>
      </c>
      <c r="I1984" s="37">
        <v>0</v>
      </c>
      <c r="J1984" s="37">
        <v>0</v>
      </c>
      <c r="K1984" s="37">
        <v>0</v>
      </c>
      <c r="L1984" s="37">
        <v>0</v>
      </c>
      <c r="M1984" s="37">
        <v>0</v>
      </c>
      <c r="N1984" s="37">
        <v>0</v>
      </c>
      <c r="O1984" s="37">
        <v>0</v>
      </c>
      <c r="P1984" s="37">
        <v>0</v>
      </c>
      <c r="Q1984" s="37">
        <v>0</v>
      </c>
      <c r="R1984" s="37">
        <v>0</v>
      </c>
      <c r="S1984" s="37">
        <v>0</v>
      </c>
      <c r="T1984" s="37">
        <v>0</v>
      </c>
      <c r="U1984" s="37">
        <v>0</v>
      </c>
      <c r="V1984" s="37">
        <v>0</v>
      </c>
      <c r="W1984" s="37">
        <v>0</v>
      </c>
      <c r="X1984" s="37">
        <v>0</v>
      </c>
      <c r="Y1984" s="37">
        <v>0</v>
      </c>
      <c r="Z1984" s="37">
        <v>0</v>
      </c>
      <c r="AA1984" s="37">
        <v>0</v>
      </c>
      <c r="AB1984" s="37">
        <v>0</v>
      </c>
      <c r="AC1984" s="37">
        <v>0</v>
      </c>
      <c r="AD1984" s="37">
        <v>0</v>
      </c>
      <c r="AE1984" s="37">
        <v>0</v>
      </c>
      <c r="AF1984" s="37">
        <v>0</v>
      </c>
      <c r="AG1984" s="37">
        <v>0</v>
      </c>
      <c r="AH1984" s="37">
        <v>0</v>
      </c>
      <c r="AI1984" s="37">
        <v>0</v>
      </c>
      <c r="AJ1984" s="37">
        <v>0</v>
      </c>
      <c r="AK1984" s="37">
        <v>0</v>
      </c>
      <c r="AL1984" s="37">
        <v>0</v>
      </c>
      <c r="AM1984" s="37">
        <v>0</v>
      </c>
      <c r="AN1984" s="37">
        <v>0</v>
      </c>
      <c r="AO1984" s="37">
        <v>0</v>
      </c>
      <c r="AP1984" s="37">
        <v>0</v>
      </c>
      <c r="AQ1984" s="37">
        <v>0</v>
      </c>
      <c r="AR1984" s="37">
        <v>0</v>
      </c>
      <c r="AS1984" s="37">
        <v>0</v>
      </c>
      <c r="AT1984" s="37">
        <v>0</v>
      </c>
      <c r="AU1984" s="37">
        <f t="shared" si="187"/>
        <v>0</v>
      </c>
      <c r="AV1984" s="37">
        <f t="shared" si="187"/>
        <v>0</v>
      </c>
      <c r="AW1984" s="83" t="s">
        <v>43</v>
      </c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</row>
    <row r="1985" spans="1:61" ht="15.75">
      <c r="A1985" s="76"/>
      <c r="B1985" s="8">
        <v>2019</v>
      </c>
      <c r="C1985" s="37">
        <v>0</v>
      </c>
      <c r="D1985" s="37">
        <v>0</v>
      </c>
      <c r="E1985" s="37">
        <v>0</v>
      </c>
      <c r="F1985" s="37">
        <v>0</v>
      </c>
      <c r="G1985" s="37">
        <v>0</v>
      </c>
      <c r="H1985" s="37">
        <v>0</v>
      </c>
      <c r="I1985" s="37">
        <v>0</v>
      </c>
      <c r="J1985" s="37">
        <v>0</v>
      </c>
      <c r="K1985" s="37">
        <v>0</v>
      </c>
      <c r="L1985" s="37">
        <v>0</v>
      </c>
      <c r="M1985" s="37">
        <v>0</v>
      </c>
      <c r="N1985" s="37">
        <v>0</v>
      </c>
      <c r="O1985" s="37">
        <v>0</v>
      </c>
      <c r="P1985" s="37">
        <v>0</v>
      </c>
      <c r="Q1985" s="37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  <c r="AA1985" s="37">
        <v>0</v>
      </c>
      <c r="AB1985" s="37">
        <v>0</v>
      </c>
      <c r="AC1985" s="37">
        <v>0</v>
      </c>
      <c r="AD1985" s="37">
        <v>0</v>
      </c>
      <c r="AE1985" s="37">
        <v>0</v>
      </c>
      <c r="AF1985" s="37">
        <v>0</v>
      </c>
      <c r="AG1985" s="37">
        <v>0</v>
      </c>
      <c r="AH1985" s="37">
        <v>0</v>
      </c>
      <c r="AI1985" s="37">
        <v>0</v>
      </c>
      <c r="AJ1985" s="37">
        <v>0</v>
      </c>
      <c r="AK1985" s="37">
        <v>0</v>
      </c>
      <c r="AL1985" s="37">
        <v>0</v>
      </c>
      <c r="AM1985" s="37">
        <v>0</v>
      </c>
      <c r="AN1985" s="37">
        <v>0</v>
      </c>
      <c r="AO1985" s="37">
        <v>0</v>
      </c>
      <c r="AP1985" s="37">
        <v>0</v>
      </c>
      <c r="AQ1985" s="37">
        <v>0</v>
      </c>
      <c r="AR1985" s="37">
        <v>0</v>
      </c>
      <c r="AS1985" s="37">
        <v>0</v>
      </c>
      <c r="AT1985" s="37">
        <v>0</v>
      </c>
      <c r="AU1985" s="37">
        <f t="shared" si="187"/>
        <v>0</v>
      </c>
      <c r="AV1985" s="37">
        <f t="shared" si="187"/>
        <v>0</v>
      </c>
      <c r="AW1985" s="84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</row>
    <row r="1986" spans="1:61" ht="15.75">
      <c r="A1986" s="77"/>
      <c r="B1986" s="8">
        <v>2020</v>
      </c>
      <c r="C1986" s="37">
        <v>0</v>
      </c>
      <c r="D1986" s="37">
        <v>0</v>
      </c>
      <c r="E1986" s="37">
        <v>0</v>
      </c>
      <c r="F1986" s="37">
        <v>0</v>
      </c>
      <c r="G1986" s="37">
        <v>0</v>
      </c>
      <c r="H1986" s="37">
        <v>0</v>
      </c>
      <c r="I1986" s="37">
        <v>0</v>
      </c>
      <c r="J1986" s="37">
        <v>0</v>
      </c>
      <c r="K1986" s="37">
        <v>0</v>
      </c>
      <c r="L1986" s="37">
        <v>0</v>
      </c>
      <c r="M1986" s="37">
        <v>0</v>
      </c>
      <c r="N1986" s="37">
        <v>0</v>
      </c>
      <c r="O1986" s="37">
        <v>0</v>
      </c>
      <c r="P1986" s="37">
        <v>0</v>
      </c>
      <c r="Q1986" s="37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  <c r="AA1986" s="37">
        <v>0</v>
      </c>
      <c r="AB1986" s="37">
        <v>0</v>
      </c>
      <c r="AC1986" s="37">
        <v>0</v>
      </c>
      <c r="AD1986" s="37">
        <v>0</v>
      </c>
      <c r="AE1986" s="37">
        <v>0</v>
      </c>
      <c r="AF1986" s="37">
        <v>0</v>
      </c>
      <c r="AG1986" s="37">
        <v>0</v>
      </c>
      <c r="AH1986" s="37">
        <v>0</v>
      </c>
      <c r="AI1986" s="37">
        <v>0</v>
      </c>
      <c r="AJ1986" s="37">
        <v>0</v>
      </c>
      <c r="AK1986" s="37">
        <v>0</v>
      </c>
      <c r="AL1986" s="37">
        <v>0</v>
      </c>
      <c r="AM1986" s="37">
        <v>0</v>
      </c>
      <c r="AN1986" s="37">
        <v>0</v>
      </c>
      <c r="AO1986" s="37">
        <v>0</v>
      </c>
      <c r="AP1986" s="37">
        <v>0</v>
      </c>
      <c r="AQ1986" s="37">
        <v>0</v>
      </c>
      <c r="AR1986" s="37">
        <v>0</v>
      </c>
      <c r="AS1986" s="37">
        <v>0</v>
      </c>
      <c r="AT1986" s="37">
        <v>0</v>
      </c>
      <c r="AU1986" s="37">
        <f t="shared" si="187"/>
        <v>0</v>
      </c>
      <c r="AV1986" s="37">
        <f t="shared" si="187"/>
        <v>0</v>
      </c>
      <c r="AW1986" s="85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</row>
    <row r="1987" spans="1:61" ht="15.75">
      <c r="A1987" s="75" t="s">
        <v>44</v>
      </c>
      <c r="B1987" s="8">
        <v>2018</v>
      </c>
      <c r="C1987" s="37">
        <v>13879</v>
      </c>
      <c r="D1987" s="37">
        <v>38731.021000000001</v>
      </c>
      <c r="E1987" s="37">
        <v>4655</v>
      </c>
      <c r="F1987" s="37">
        <v>11293.961000000001</v>
      </c>
      <c r="G1987" s="37">
        <v>285</v>
      </c>
      <c r="H1987" s="37">
        <v>803.06100000000004</v>
      </c>
      <c r="I1987" s="37">
        <v>0</v>
      </c>
      <c r="J1987" s="37">
        <v>0</v>
      </c>
      <c r="K1987" s="37">
        <v>0</v>
      </c>
      <c r="L1987" s="37">
        <v>0</v>
      </c>
      <c r="M1987" s="37">
        <v>0</v>
      </c>
      <c r="N1987" s="37">
        <v>0</v>
      </c>
      <c r="O1987" s="37">
        <v>120</v>
      </c>
      <c r="P1987" s="37">
        <v>538.95100000000002</v>
      </c>
      <c r="Q1987" s="37">
        <v>30731</v>
      </c>
      <c r="R1987" s="37">
        <v>64796.326000000001</v>
      </c>
      <c r="S1987" s="37">
        <v>2</v>
      </c>
      <c r="T1987" s="37">
        <v>0.73499999999999999</v>
      </c>
      <c r="U1987" s="37">
        <v>817</v>
      </c>
      <c r="V1987" s="37">
        <v>1527.771</v>
      </c>
      <c r="W1987" s="37">
        <v>273</v>
      </c>
      <c r="X1987" s="37">
        <v>366.863</v>
      </c>
      <c r="Y1987" s="37">
        <v>8612</v>
      </c>
      <c r="Z1987" s="37">
        <v>21362.334000000003</v>
      </c>
      <c r="AA1987" s="37">
        <v>4642</v>
      </c>
      <c r="AB1987" s="37">
        <v>15219.302</v>
      </c>
      <c r="AC1987" s="37">
        <v>7955</v>
      </c>
      <c r="AD1987" s="37">
        <v>10361.148000000001</v>
      </c>
      <c r="AE1987" s="37">
        <v>13</v>
      </c>
      <c r="AF1987" s="37">
        <v>19.698</v>
      </c>
      <c r="AG1987" s="37">
        <v>5500</v>
      </c>
      <c r="AH1987" s="37">
        <v>9971.3040000000001</v>
      </c>
      <c r="AI1987" s="37">
        <v>5315</v>
      </c>
      <c r="AJ1987" s="37">
        <v>11413.717000000001</v>
      </c>
      <c r="AK1987" s="37">
        <v>21361</v>
      </c>
      <c r="AL1987" s="37">
        <v>33918.29</v>
      </c>
      <c r="AM1987" s="37">
        <v>0</v>
      </c>
      <c r="AN1987" s="37">
        <v>0</v>
      </c>
      <c r="AO1987" s="37">
        <v>1333</v>
      </c>
      <c r="AP1987" s="37">
        <v>3309.558</v>
      </c>
      <c r="AQ1987" s="37">
        <v>6274</v>
      </c>
      <c r="AR1987" s="37">
        <v>5785.2830000000004</v>
      </c>
      <c r="AS1987" s="37">
        <v>7871</v>
      </c>
      <c r="AT1987" s="37">
        <v>16104.732</v>
      </c>
      <c r="AU1987" s="37">
        <f t="shared" si="187"/>
        <v>119638</v>
      </c>
      <c r="AV1987" s="37">
        <f t="shared" si="187"/>
        <v>245524.05499999999</v>
      </c>
      <c r="AW1987" s="83" t="s">
        <v>273</v>
      </c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</row>
    <row r="1988" spans="1:61" ht="15.75">
      <c r="A1988" s="76"/>
      <c r="B1988" s="8">
        <v>2019</v>
      </c>
      <c r="C1988" s="37">
        <v>13103</v>
      </c>
      <c r="D1988" s="37">
        <v>42606.214</v>
      </c>
      <c r="E1988" s="37">
        <v>6393</v>
      </c>
      <c r="F1988" s="37">
        <v>15715.016</v>
      </c>
      <c r="G1988" s="37">
        <v>242</v>
      </c>
      <c r="H1988" s="37">
        <v>1338.146</v>
      </c>
      <c r="I1988" s="37">
        <v>0</v>
      </c>
      <c r="J1988" s="37">
        <v>0</v>
      </c>
      <c r="K1988" s="37">
        <v>0</v>
      </c>
      <c r="L1988" s="37">
        <v>0</v>
      </c>
      <c r="M1988" s="37">
        <v>33</v>
      </c>
      <c r="N1988" s="37">
        <v>74.275999999999996</v>
      </c>
      <c r="O1988" s="37">
        <v>117</v>
      </c>
      <c r="P1988" s="37">
        <v>628.49400000000003</v>
      </c>
      <c r="Q1988" s="37">
        <v>22539</v>
      </c>
      <c r="R1988" s="37">
        <v>60574.805999999997</v>
      </c>
      <c r="S1988" s="37">
        <v>121</v>
      </c>
      <c r="T1988" s="37">
        <v>145.38999999999999</v>
      </c>
      <c r="U1988" s="37">
        <v>1220</v>
      </c>
      <c r="V1988" s="37">
        <v>2053.6880000000001</v>
      </c>
      <c r="W1988" s="37">
        <v>956</v>
      </c>
      <c r="X1988" s="37">
        <v>750.94399999999996</v>
      </c>
      <c r="Y1988" s="37">
        <v>6778</v>
      </c>
      <c r="Z1988" s="37">
        <v>17353.675999999999</v>
      </c>
      <c r="AA1988" s="37">
        <v>6189</v>
      </c>
      <c r="AB1988" s="37">
        <v>20948.498</v>
      </c>
      <c r="AC1988" s="37">
        <v>12268</v>
      </c>
      <c r="AD1988" s="37">
        <v>14312.948</v>
      </c>
      <c r="AE1988" s="37">
        <v>0</v>
      </c>
      <c r="AF1988" s="37">
        <v>0</v>
      </c>
      <c r="AG1988" s="37">
        <v>5768</v>
      </c>
      <c r="AH1988" s="37">
        <v>10137.248</v>
      </c>
      <c r="AI1988" s="37">
        <v>5462</v>
      </c>
      <c r="AJ1988" s="37">
        <v>12638.08</v>
      </c>
      <c r="AK1988" s="37">
        <v>31001</v>
      </c>
      <c r="AL1988" s="37">
        <v>50022.716</v>
      </c>
      <c r="AM1988" s="37">
        <v>0</v>
      </c>
      <c r="AN1988" s="37">
        <v>0</v>
      </c>
      <c r="AO1988" s="37">
        <v>1002</v>
      </c>
      <c r="AP1988" s="37">
        <v>2728.31</v>
      </c>
      <c r="AQ1988" s="37">
        <v>15332</v>
      </c>
      <c r="AR1988" s="37">
        <v>13544.147999999999</v>
      </c>
      <c r="AS1988" s="37">
        <v>10396</v>
      </c>
      <c r="AT1988" s="37">
        <v>24435.378000000001</v>
      </c>
      <c r="AU1988" s="37">
        <f t="shared" si="187"/>
        <v>138920</v>
      </c>
      <c r="AV1988" s="37">
        <f t="shared" si="187"/>
        <v>290007.97599999997</v>
      </c>
      <c r="AW1988" s="84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</row>
    <row r="1989" spans="1:61" ht="15.75">
      <c r="A1989" s="77"/>
      <c r="B1989" s="8">
        <v>2020</v>
      </c>
      <c r="C1989" s="37">
        <v>8661</v>
      </c>
      <c r="D1989" s="37">
        <v>39501</v>
      </c>
      <c r="E1989" s="37">
        <v>2831</v>
      </c>
      <c r="F1989" s="37">
        <v>11750</v>
      </c>
      <c r="G1989" s="37">
        <v>197</v>
      </c>
      <c r="H1989" s="37">
        <v>866</v>
      </c>
      <c r="I1989" s="37">
        <v>17</v>
      </c>
      <c r="J1989" s="37">
        <v>74</v>
      </c>
      <c r="K1989" s="37">
        <v>0</v>
      </c>
      <c r="L1989" s="37">
        <v>0</v>
      </c>
      <c r="M1989" s="37">
        <v>8</v>
      </c>
      <c r="N1989" s="37">
        <v>36</v>
      </c>
      <c r="O1989" s="37">
        <v>136</v>
      </c>
      <c r="P1989" s="37">
        <v>596</v>
      </c>
      <c r="Q1989" s="37">
        <v>7521</v>
      </c>
      <c r="R1989" s="37">
        <v>33318</v>
      </c>
      <c r="S1989" s="37">
        <v>115</v>
      </c>
      <c r="T1989" s="37">
        <v>316</v>
      </c>
      <c r="U1989" s="37">
        <v>140</v>
      </c>
      <c r="V1989" s="37">
        <v>683</v>
      </c>
      <c r="W1989" s="37">
        <v>276</v>
      </c>
      <c r="X1989" s="37">
        <v>279</v>
      </c>
      <c r="Y1989" s="37">
        <v>3133</v>
      </c>
      <c r="Z1989" s="37">
        <v>14976</v>
      </c>
      <c r="AA1989" s="37">
        <v>3485</v>
      </c>
      <c r="AB1989" s="37">
        <v>15694</v>
      </c>
      <c r="AC1989" s="37">
        <v>6727</v>
      </c>
      <c r="AD1989" s="37">
        <v>14412</v>
      </c>
      <c r="AE1989" s="37">
        <v>0</v>
      </c>
      <c r="AF1989" s="37">
        <v>0</v>
      </c>
      <c r="AG1989" s="37">
        <v>1922</v>
      </c>
      <c r="AH1989" s="37">
        <v>8797</v>
      </c>
      <c r="AI1989" s="37">
        <v>2593</v>
      </c>
      <c r="AJ1989" s="37">
        <v>12229</v>
      </c>
      <c r="AK1989" s="37">
        <v>16735</v>
      </c>
      <c r="AL1989" s="37">
        <v>35908</v>
      </c>
      <c r="AM1989" s="37">
        <v>0</v>
      </c>
      <c r="AN1989" s="37">
        <v>0</v>
      </c>
      <c r="AO1989" s="37">
        <v>224</v>
      </c>
      <c r="AP1989" s="37">
        <v>1310</v>
      </c>
      <c r="AQ1989" s="37">
        <v>11811</v>
      </c>
      <c r="AR1989" s="37">
        <v>8659</v>
      </c>
      <c r="AS1989" s="37">
        <v>4788</v>
      </c>
      <c r="AT1989" s="37">
        <v>20945</v>
      </c>
      <c r="AU1989" s="37">
        <f t="shared" si="187"/>
        <v>71320</v>
      </c>
      <c r="AV1989" s="37">
        <f t="shared" si="187"/>
        <v>220349</v>
      </c>
      <c r="AW1989" s="85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</row>
    <row r="1990" spans="1:61" ht="15.75">
      <c r="A1990" s="75" t="s">
        <v>45</v>
      </c>
      <c r="B1990" s="8">
        <v>2018</v>
      </c>
      <c r="C1990" s="37">
        <v>67</v>
      </c>
      <c r="D1990" s="37">
        <v>416</v>
      </c>
      <c r="E1990" s="37">
        <v>288</v>
      </c>
      <c r="F1990" s="37">
        <v>1999</v>
      </c>
      <c r="G1990" s="37">
        <v>99</v>
      </c>
      <c r="H1990" s="37">
        <v>643</v>
      </c>
      <c r="I1990" s="37">
        <v>0</v>
      </c>
      <c r="J1990" s="37">
        <v>0</v>
      </c>
      <c r="K1990" s="37">
        <v>0</v>
      </c>
      <c r="L1990" s="37">
        <v>0</v>
      </c>
      <c r="M1990" s="37">
        <v>0</v>
      </c>
      <c r="N1990" s="37">
        <v>0</v>
      </c>
      <c r="O1990" s="37">
        <v>0</v>
      </c>
      <c r="P1990" s="37">
        <v>0</v>
      </c>
      <c r="Q1990" s="37">
        <v>378</v>
      </c>
      <c r="R1990" s="37">
        <v>2459</v>
      </c>
      <c r="S1990" s="37">
        <v>0</v>
      </c>
      <c r="T1990" s="37">
        <v>0</v>
      </c>
      <c r="U1990" s="37">
        <v>34</v>
      </c>
      <c r="V1990" s="37">
        <v>156</v>
      </c>
      <c r="W1990" s="37">
        <v>0</v>
      </c>
      <c r="X1990" s="37">
        <v>0</v>
      </c>
      <c r="Y1990" s="37">
        <v>467</v>
      </c>
      <c r="Z1990" s="37">
        <v>2967</v>
      </c>
      <c r="AA1990" s="37">
        <v>184</v>
      </c>
      <c r="AB1990" s="37">
        <v>794</v>
      </c>
      <c r="AC1990" s="37">
        <v>0</v>
      </c>
      <c r="AD1990" s="37">
        <v>0</v>
      </c>
      <c r="AE1990" s="37">
        <v>1897</v>
      </c>
      <c r="AF1990" s="37">
        <v>9884</v>
      </c>
      <c r="AG1990" s="37">
        <v>162</v>
      </c>
      <c r="AH1990" s="37">
        <v>1124</v>
      </c>
      <c r="AI1990" s="37">
        <v>5261</v>
      </c>
      <c r="AJ1990" s="37">
        <v>36006</v>
      </c>
      <c r="AK1990" s="37">
        <v>0</v>
      </c>
      <c r="AL1990" s="37">
        <v>0</v>
      </c>
      <c r="AM1990" s="37">
        <v>0</v>
      </c>
      <c r="AN1990" s="37">
        <v>0</v>
      </c>
      <c r="AO1990" s="37">
        <v>0</v>
      </c>
      <c r="AP1990" s="37">
        <v>0</v>
      </c>
      <c r="AQ1990" s="37">
        <v>2949</v>
      </c>
      <c r="AR1990" s="37">
        <v>3337</v>
      </c>
      <c r="AS1990" s="37">
        <v>0</v>
      </c>
      <c r="AT1990" s="37">
        <v>0</v>
      </c>
      <c r="AU1990" s="37">
        <f t="shared" si="187"/>
        <v>11786</v>
      </c>
      <c r="AV1990" s="37">
        <f t="shared" si="187"/>
        <v>59785</v>
      </c>
      <c r="AW1990" s="83" t="s">
        <v>274</v>
      </c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</row>
    <row r="1991" spans="1:61" ht="15.75">
      <c r="A1991" s="76"/>
      <c r="B1991" s="8">
        <v>2019</v>
      </c>
      <c r="C1991" s="37">
        <v>83</v>
      </c>
      <c r="D1991" s="37">
        <v>489</v>
      </c>
      <c r="E1991" s="37">
        <v>218</v>
      </c>
      <c r="F1991" s="37">
        <v>1577</v>
      </c>
      <c r="G1991" s="37">
        <v>32</v>
      </c>
      <c r="H1991" s="37">
        <v>251</v>
      </c>
      <c r="I1991" s="37">
        <v>16</v>
      </c>
      <c r="J1991" s="37">
        <v>45</v>
      </c>
      <c r="K1991" s="37">
        <v>0</v>
      </c>
      <c r="L1991" s="37">
        <v>0</v>
      </c>
      <c r="M1991" s="37">
        <v>0</v>
      </c>
      <c r="N1991" s="37">
        <v>0</v>
      </c>
      <c r="O1991" s="37">
        <v>0</v>
      </c>
      <c r="P1991" s="37">
        <v>0</v>
      </c>
      <c r="Q1991" s="37">
        <v>1719</v>
      </c>
      <c r="R1991" s="37">
        <v>8069</v>
      </c>
      <c r="S1991" s="37">
        <v>0</v>
      </c>
      <c r="T1991" s="37">
        <v>0</v>
      </c>
      <c r="U1991" s="37">
        <v>34</v>
      </c>
      <c r="V1991" s="37">
        <v>159</v>
      </c>
      <c r="W1991" s="37">
        <v>0</v>
      </c>
      <c r="X1991" s="37">
        <v>0</v>
      </c>
      <c r="Y1991" s="37">
        <v>278</v>
      </c>
      <c r="Z1991" s="37">
        <v>1994</v>
      </c>
      <c r="AA1991" s="37">
        <v>179</v>
      </c>
      <c r="AB1991" s="37">
        <v>694</v>
      </c>
      <c r="AC1991" s="37">
        <v>0</v>
      </c>
      <c r="AD1991" s="37">
        <v>0</v>
      </c>
      <c r="AE1991" s="37">
        <v>1558</v>
      </c>
      <c r="AF1991" s="37">
        <v>9070</v>
      </c>
      <c r="AG1991" s="37">
        <v>122</v>
      </c>
      <c r="AH1991" s="37">
        <v>859</v>
      </c>
      <c r="AI1991" s="37">
        <v>3812</v>
      </c>
      <c r="AJ1991" s="37">
        <v>26350</v>
      </c>
      <c r="AK1991" s="37">
        <v>310</v>
      </c>
      <c r="AL1991" s="37">
        <v>598</v>
      </c>
      <c r="AM1991" s="37">
        <v>55</v>
      </c>
      <c r="AN1991" s="37">
        <v>268</v>
      </c>
      <c r="AO1991" s="37">
        <v>0</v>
      </c>
      <c r="AP1991" s="37">
        <v>0</v>
      </c>
      <c r="AQ1991" s="37">
        <v>2454</v>
      </c>
      <c r="AR1991" s="37">
        <v>2691</v>
      </c>
      <c r="AS1991" s="37">
        <v>0</v>
      </c>
      <c r="AT1991" s="37">
        <v>0</v>
      </c>
      <c r="AU1991" s="37">
        <f t="shared" si="187"/>
        <v>10870</v>
      </c>
      <c r="AV1991" s="37">
        <f t="shared" si="187"/>
        <v>53114</v>
      </c>
      <c r="AW1991" s="84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</row>
    <row r="1992" spans="1:61" ht="15.75">
      <c r="A1992" s="77"/>
      <c r="B1992" s="8">
        <v>2020</v>
      </c>
      <c r="C1992" s="37">
        <v>114</v>
      </c>
      <c r="D1992" s="37">
        <v>653</v>
      </c>
      <c r="E1992" s="37">
        <v>292</v>
      </c>
      <c r="F1992" s="37">
        <v>2106</v>
      </c>
      <c r="G1992" s="37">
        <v>64</v>
      </c>
      <c r="H1992" s="37">
        <v>406</v>
      </c>
      <c r="I1992" s="37">
        <v>0</v>
      </c>
      <c r="J1992" s="37">
        <v>0</v>
      </c>
      <c r="K1992" s="37">
        <v>0</v>
      </c>
      <c r="L1992" s="37">
        <v>0</v>
      </c>
      <c r="M1992" s="37">
        <v>0</v>
      </c>
      <c r="N1992" s="37">
        <v>0</v>
      </c>
      <c r="O1992" s="37">
        <v>0</v>
      </c>
      <c r="P1992" s="37">
        <v>0</v>
      </c>
      <c r="Q1992" s="37">
        <v>451</v>
      </c>
      <c r="R1992" s="37">
        <v>2579</v>
      </c>
      <c r="S1992" s="37">
        <v>0</v>
      </c>
      <c r="T1992" s="37">
        <v>0</v>
      </c>
      <c r="U1992" s="37">
        <v>0</v>
      </c>
      <c r="V1992" s="37">
        <v>0</v>
      </c>
      <c r="W1992" s="37">
        <v>0</v>
      </c>
      <c r="X1992" s="37">
        <v>0</v>
      </c>
      <c r="Y1992" s="37">
        <v>210</v>
      </c>
      <c r="Z1992" s="37">
        <v>1540</v>
      </c>
      <c r="AA1992" s="37">
        <v>154</v>
      </c>
      <c r="AB1992" s="37">
        <v>635</v>
      </c>
      <c r="AC1992" s="37">
        <v>0</v>
      </c>
      <c r="AD1992" s="37">
        <v>0</v>
      </c>
      <c r="AE1992" s="37">
        <v>1225</v>
      </c>
      <c r="AF1992" s="37">
        <v>7220</v>
      </c>
      <c r="AG1992" s="37">
        <v>147</v>
      </c>
      <c r="AH1992" s="37">
        <v>1038</v>
      </c>
      <c r="AI1992" s="37">
        <v>1496</v>
      </c>
      <c r="AJ1992" s="37">
        <v>10120</v>
      </c>
      <c r="AK1992" s="37">
        <v>135</v>
      </c>
      <c r="AL1992" s="37">
        <v>283</v>
      </c>
      <c r="AM1992" s="37">
        <v>204</v>
      </c>
      <c r="AN1992" s="37">
        <v>946</v>
      </c>
      <c r="AO1992" s="37">
        <v>0</v>
      </c>
      <c r="AP1992" s="37">
        <v>0</v>
      </c>
      <c r="AQ1992" s="37">
        <v>2533</v>
      </c>
      <c r="AR1992" s="37">
        <v>2891</v>
      </c>
      <c r="AS1992" s="37">
        <v>197</v>
      </c>
      <c r="AT1992" s="37">
        <v>769</v>
      </c>
      <c r="AU1992" s="37">
        <f t="shared" si="187"/>
        <v>7222</v>
      </c>
      <c r="AV1992" s="37">
        <f t="shared" si="187"/>
        <v>31186</v>
      </c>
      <c r="AW1992" s="85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</row>
    <row r="1993" spans="1:61" ht="15.75">
      <c r="A1993" s="75" t="s">
        <v>46</v>
      </c>
      <c r="B1993" s="8">
        <v>2018</v>
      </c>
      <c r="C1993" s="37">
        <v>0</v>
      </c>
      <c r="D1993" s="37">
        <v>0</v>
      </c>
      <c r="E1993" s="37">
        <v>0</v>
      </c>
      <c r="F1993" s="37">
        <v>0</v>
      </c>
      <c r="G1993" s="37">
        <v>0</v>
      </c>
      <c r="H1993" s="37">
        <v>0</v>
      </c>
      <c r="I1993" s="37">
        <v>0</v>
      </c>
      <c r="J1993" s="37">
        <v>0</v>
      </c>
      <c r="K1993" s="37">
        <v>0</v>
      </c>
      <c r="L1993" s="37">
        <v>0</v>
      </c>
      <c r="M1993" s="37">
        <v>0</v>
      </c>
      <c r="N1993" s="37">
        <v>0</v>
      </c>
      <c r="O1993" s="37">
        <v>0</v>
      </c>
      <c r="P1993" s="37">
        <v>0</v>
      </c>
      <c r="Q1993" s="37">
        <v>0</v>
      </c>
      <c r="R1993" s="37">
        <v>0</v>
      </c>
      <c r="S1993" s="37">
        <v>0</v>
      </c>
      <c r="T1993" s="37">
        <v>0</v>
      </c>
      <c r="U1993" s="37">
        <v>0</v>
      </c>
      <c r="V1993" s="37">
        <v>0</v>
      </c>
      <c r="W1993" s="37">
        <v>0</v>
      </c>
      <c r="X1993" s="37">
        <v>0</v>
      </c>
      <c r="Y1993" s="37">
        <v>0</v>
      </c>
      <c r="Z1993" s="37">
        <v>0</v>
      </c>
      <c r="AA1993" s="37">
        <v>0</v>
      </c>
      <c r="AB1993" s="37">
        <v>0</v>
      </c>
      <c r="AC1993" s="37">
        <v>0</v>
      </c>
      <c r="AD1993" s="37">
        <v>0</v>
      </c>
      <c r="AE1993" s="37">
        <v>0</v>
      </c>
      <c r="AF1993" s="37">
        <v>0</v>
      </c>
      <c r="AG1993" s="37">
        <v>0</v>
      </c>
      <c r="AH1993" s="37">
        <v>0</v>
      </c>
      <c r="AI1993" s="37">
        <v>0</v>
      </c>
      <c r="AJ1993" s="37">
        <v>0</v>
      </c>
      <c r="AK1993" s="37">
        <v>0</v>
      </c>
      <c r="AL1993" s="37">
        <v>0</v>
      </c>
      <c r="AM1993" s="37">
        <v>0</v>
      </c>
      <c r="AN1993" s="37">
        <v>0</v>
      </c>
      <c r="AO1993" s="37">
        <v>0</v>
      </c>
      <c r="AP1993" s="37">
        <v>0</v>
      </c>
      <c r="AQ1993" s="37">
        <v>0</v>
      </c>
      <c r="AR1993" s="37">
        <v>0</v>
      </c>
      <c r="AS1993" s="37">
        <v>0</v>
      </c>
      <c r="AT1993" s="37">
        <v>0</v>
      </c>
      <c r="AU1993" s="37">
        <f t="shared" si="187"/>
        <v>0</v>
      </c>
      <c r="AV1993" s="37">
        <f t="shared" si="187"/>
        <v>0</v>
      </c>
      <c r="AW1993" s="83" t="s">
        <v>275</v>
      </c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</row>
    <row r="1994" spans="1:61" ht="15.75">
      <c r="A1994" s="76"/>
      <c r="B1994" s="8">
        <v>2019</v>
      </c>
      <c r="C1994" s="37">
        <v>0</v>
      </c>
      <c r="D1994" s="37">
        <v>0</v>
      </c>
      <c r="E1994" s="37">
        <v>0</v>
      </c>
      <c r="F1994" s="37">
        <v>0</v>
      </c>
      <c r="G1994" s="37">
        <v>0</v>
      </c>
      <c r="H1994" s="37">
        <v>0</v>
      </c>
      <c r="I1994" s="37">
        <v>0</v>
      </c>
      <c r="J1994" s="37">
        <v>0</v>
      </c>
      <c r="K1994" s="37">
        <v>0</v>
      </c>
      <c r="L1994" s="37">
        <v>0</v>
      </c>
      <c r="M1994" s="37">
        <v>0</v>
      </c>
      <c r="N1994" s="37">
        <v>0</v>
      </c>
      <c r="O1994" s="37">
        <v>0</v>
      </c>
      <c r="P1994" s="37">
        <v>0</v>
      </c>
      <c r="Q1994" s="37">
        <v>0</v>
      </c>
      <c r="R1994" s="37">
        <v>0</v>
      </c>
      <c r="S1994" s="37">
        <v>0</v>
      </c>
      <c r="T1994" s="37">
        <v>0</v>
      </c>
      <c r="U1994" s="37">
        <v>0</v>
      </c>
      <c r="V1994" s="37">
        <v>0</v>
      </c>
      <c r="W1994" s="37">
        <v>0</v>
      </c>
      <c r="X1994" s="37">
        <v>0</v>
      </c>
      <c r="Y1994" s="37">
        <v>0</v>
      </c>
      <c r="Z1994" s="37">
        <v>0</v>
      </c>
      <c r="AA1994" s="37">
        <v>0</v>
      </c>
      <c r="AB1994" s="37">
        <v>0</v>
      </c>
      <c r="AC1994" s="37">
        <v>0</v>
      </c>
      <c r="AD1994" s="37">
        <v>0</v>
      </c>
      <c r="AE1994" s="37">
        <v>0</v>
      </c>
      <c r="AF1994" s="37">
        <v>0</v>
      </c>
      <c r="AG1994" s="37">
        <v>0</v>
      </c>
      <c r="AH1994" s="37">
        <v>0</v>
      </c>
      <c r="AI1994" s="37">
        <v>0</v>
      </c>
      <c r="AJ1994" s="37">
        <v>0</v>
      </c>
      <c r="AK1994" s="37">
        <v>0</v>
      </c>
      <c r="AL1994" s="37">
        <v>0</v>
      </c>
      <c r="AM1994" s="37">
        <v>0</v>
      </c>
      <c r="AN1994" s="37">
        <v>0</v>
      </c>
      <c r="AO1994" s="37">
        <v>0</v>
      </c>
      <c r="AP1994" s="37">
        <v>0</v>
      </c>
      <c r="AQ1994" s="37">
        <v>0</v>
      </c>
      <c r="AR1994" s="37">
        <v>0</v>
      </c>
      <c r="AS1994" s="37">
        <v>0</v>
      </c>
      <c r="AT1994" s="37">
        <v>0</v>
      </c>
      <c r="AU1994" s="37">
        <f t="shared" si="187"/>
        <v>0</v>
      </c>
      <c r="AV1994" s="37">
        <f t="shared" si="187"/>
        <v>0</v>
      </c>
      <c r="AW1994" s="84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</row>
    <row r="1995" spans="1:61" ht="15.75">
      <c r="A1995" s="77"/>
      <c r="B1995" s="8">
        <v>2020</v>
      </c>
      <c r="C1995" s="37">
        <v>0</v>
      </c>
      <c r="D1995" s="37">
        <v>0</v>
      </c>
      <c r="E1995" s="37">
        <v>0</v>
      </c>
      <c r="F1995" s="37">
        <v>0</v>
      </c>
      <c r="G1995" s="37">
        <v>0</v>
      </c>
      <c r="H1995" s="37">
        <v>0</v>
      </c>
      <c r="I1995" s="37">
        <v>0</v>
      </c>
      <c r="J1995" s="37">
        <v>0</v>
      </c>
      <c r="K1995" s="37">
        <v>0</v>
      </c>
      <c r="L1995" s="37">
        <v>0</v>
      </c>
      <c r="M1995" s="37">
        <v>0</v>
      </c>
      <c r="N1995" s="37">
        <v>0</v>
      </c>
      <c r="O1995" s="37">
        <v>0</v>
      </c>
      <c r="P1995" s="37">
        <v>0</v>
      </c>
      <c r="Q1995" s="37">
        <v>0</v>
      </c>
      <c r="R1995" s="37">
        <v>0</v>
      </c>
      <c r="S1995" s="37">
        <v>0</v>
      </c>
      <c r="T1995" s="37">
        <v>0</v>
      </c>
      <c r="U1995" s="37">
        <v>0</v>
      </c>
      <c r="V1995" s="37">
        <v>0</v>
      </c>
      <c r="W1995" s="37">
        <v>0</v>
      </c>
      <c r="X1995" s="37">
        <v>0</v>
      </c>
      <c r="Y1995" s="37">
        <v>0</v>
      </c>
      <c r="Z1995" s="37">
        <v>0</v>
      </c>
      <c r="AA1995" s="37">
        <v>0</v>
      </c>
      <c r="AB1995" s="37">
        <v>0</v>
      </c>
      <c r="AC1995" s="37">
        <v>0</v>
      </c>
      <c r="AD1995" s="37">
        <v>0</v>
      </c>
      <c r="AE1995" s="37">
        <v>0</v>
      </c>
      <c r="AF1995" s="37">
        <v>0</v>
      </c>
      <c r="AG1995" s="37">
        <v>0</v>
      </c>
      <c r="AH1995" s="37">
        <v>0</v>
      </c>
      <c r="AI1995" s="37">
        <v>0</v>
      </c>
      <c r="AJ1995" s="37">
        <v>0</v>
      </c>
      <c r="AK1995" s="37">
        <v>0</v>
      </c>
      <c r="AL1995" s="37">
        <v>0</v>
      </c>
      <c r="AM1995" s="37">
        <v>0</v>
      </c>
      <c r="AN1995" s="37">
        <v>0</v>
      </c>
      <c r="AO1995" s="37">
        <v>0</v>
      </c>
      <c r="AP1995" s="37">
        <v>0</v>
      </c>
      <c r="AQ1995" s="37">
        <v>0</v>
      </c>
      <c r="AR1995" s="37">
        <v>0</v>
      </c>
      <c r="AS1995" s="37">
        <v>0</v>
      </c>
      <c r="AT1995" s="37">
        <v>0</v>
      </c>
      <c r="AU1995" s="37">
        <f t="shared" si="187"/>
        <v>0</v>
      </c>
      <c r="AV1995" s="37">
        <f t="shared" si="187"/>
        <v>0</v>
      </c>
      <c r="AW1995" s="85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</row>
    <row r="1996" spans="1:61" ht="15.75">
      <c r="A1996" s="75" t="s">
        <v>47</v>
      </c>
      <c r="B1996" s="8">
        <v>2018</v>
      </c>
      <c r="C1996" s="37">
        <v>0</v>
      </c>
      <c r="D1996" s="37">
        <v>0</v>
      </c>
      <c r="E1996" s="37">
        <v>0</v>
      </c>
      <c r="F1996" s="37">
        <v>0</v>
      </c>
      <c r="G1996" s="37">
        <v>0</v>
      </c>
      <c r="H1996" s="37">
        <v>0</v>
      </c>
      <c r="I1996" s="37">
        <v>0</v>
      </c>
      <c r="J1996" s="37">
        <v>0</v>
      </c>
      <c r="K1996" s="37">
        <v>0</v>
      </c>
      <c r="L1996" s="37">
        <v>0</v>
      </c>
      <c r="M1996" s="37">
        <v>0</v>
      </c>
      <c r="N1996" s="37">
        <v>0</v>
      </c>
      <c r="O1996" s="37">
        <v>0</v>
      </c>
      <c r="P1996" s="37">
        <v>0</v>
      </c>
      <c r="Q1996" s="37">
        <v>0</v>
      </c>
      <c r="R1996" s="37">
        <v>0</v>
      </c>
      <c r="S1996" s="37">
        <v>0</v>
      </c>
      <c r="T1996" s="37">
        <v>0</v>
      </c>
      <c r="U1996" s="37">
        <v>0</v>
      </c>
      <c r="V1996" s="37">
        <v>0</v>
      </c>
      <c r="W1996" s="37">
        <v>0</v>
      </c>
      <c r="X1996" s="37">
        <v>0</v>
      </c>
      <c r="Y1996" s="37">
        <v>0</v>
      </c>
      <c r="Z1996" s="37">
        <v>0</v>
      </c>
      <c r="AA1996" s="37">
        <v>0</v>
      </c>
      <c r="AB1996" s="37">
        <v>0</v>
      </c>
      <c r="AC1996" s="37">
        <v>0</v>
      </c>
      <c r="AD1996" s="37">
        <v>0</v>
      </c>
      <c r="AE1996" s="37">
        <v>0</v>
      </c>
      <c r="AF1996" s="37">
        <v>0</v>
      </c>
      <c r="AG1996" s="37">
        <v>0</v>
      </c>
      <c r="AH1996" s="37">
        <v>0</v>
      </c>
      <c r="AI1996" s="37">
        <v>0</v>
      </c>
      <c r="AJ1996" s="37">
        <v>0</v>
      </c>
      <c r="AK1996" s="37">
        <v>0</v>
      </c>
      <c r="AL1996" s="37">
        <v>0</v>
      </c>
      <c r="AM1996" s="37">
        <v>0</v>
      </c>
      <c r="AN1996" s="37">
        <v>0</v>
      </c>
      <c r="AO1996" s="37">
        <v>0</v>
      </c>
      <c r="AP1996" s="37">
        <v>0</v>
      </c>
      <c r="AQ1996" s="37">
        <v>0</v>
      </c>
      <c r="AR1996" s="37">
        <v>0</v>
      </c>
      <c r="AS1996" s="37">
        <v>0</v>
      </c>
      <c r="AT1996" s="37">
        <v>0</v>
      </c>
      <c r="AU1996" s="37">
        <f t="shared" si="187"/>
        <v>0</v>
      </c>
      <c r="AV1996" s="37">
        <f t="shared" si="187"/>
        <v>0</v>
      </c>
      <c r="AW1996" s="83" t="s">
        <v>48</v>
      </c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</row>
    <row r="1997" spans="1:61" ht="15.75">
      <c r="A1997" s="76"/>
      <c r="B1997" s="8">
        <v>2019</v>
      </c>
      <c r="C1997" s="37">
        <v>0</v>
      </c>
      <c r="D1997" s="37">
        <v>0</v>
      </c>
      <c r="E1997" s="37">
        <v>92</v>
      </c>
      <c r="F1997" s="37">
        <v>84</v>
      </c>
      <c r="G1997" s="37">
        <v>110</v>
      </c>
      <c r="H1997" s="37">
        <v>113</v>
      </c>
      <c r="I1997" s="37">
        <v>0</v>
      </c>
      <c r="J1997" s="37">
        <v>0</v>
      </c>
      <c r="K1997" s="37">
        <v>0</v>
      </c>
      <c r="L1997" s="37">
        <v>0</v>
      </c>
      <c r="M1997" s="37">
        <v>0</v>
      </c>
      <c r="N1997" s="37">
        <v>0</v>
      </c>
      <c r="O1997" s="37">
        <v>0</v>
      </c>
      <c r="P1997" s="37">
        <v>0</v>
      </c>
      <c r="Q1997" s="37">
        <v>2594</v>
      </c>
      <c r="R1997" s="37">
        <v>3820</v>
      </c>
      <c r="S1997" s="37">
        <v>0</v>
      </c>
      <c r="T1997" s="37">
        <v>0</v>
      </c>
      <c r="U1997" s="37">
        <v>0</v>
      </c>
      <c r="V1997" s="37">
        <v>0</v>
      </c>
      <c r="W1997" s="37">
        <v>0</v>
      </c>
      <c r="X1997" s="37">
        <v>0</v>
      </c>
      <c r="Y1997" s="37">
        <v>0</v>
      </c>
      <c r="Z1997" s="37">
        <v>0</v>
      </c>
      <c r="AA1997" s="37">
        <v>0</v>
      </c>
      <c r="AB1997" s="37">
        <v>0</v>
      </c>
      <c r="AC1997" s="37">
        <v>0</v>
      </c>
      <c r="AD1997" s="37">
        <v>0</v>
      </c>
      <c r="AE1997" s="37">
        <v>0</v>
      </c>
      <c r="AF1997" s="37">
        <v>0</v>
      </c>
      <c r="AG1997" s="37">
        <v>125</v>
      </c>
      <c r="AH1997" s="37">
        <v>125</v>
      </c>
      <c r="AI1997" s="37">
        <v>0</v>
      </c>
      <c r="AJ1997" s="37">
        <v>0</v>
      </c>
      <c r="AK1997" s="37">
        <v>0</v>
      </c>
      <c r="AL1997" s="37">
        <v>0</v>
      </c>
      <c r="AM1997" s="37">
        <v>0</v>
      </c>
      <c r="AN1997" s="37">
        <v>0</v>
      </c>
      <c r="AO1997" s="37">
        <v>0</v>
      </c>
      <c r="AP1997" s="37">
        <v>0</v>
      </c>
      <c r="AQ1997" s="37">
        <v>0</v>
      </c>
      <c r="AR1997" s="37">
        <v>0</v>
      </c>
      <c r="AS1997" s="37">
        <v>0</v>
      </c>
      <c r="AT1997" s="37">
        <v>0</v>
      </c>
      <c r="AU1997" s="37">
        <f t="shared" si="187"/>
        <v>2921</v>
      </c>
      <c r="AV1997" s="37">
        <f t="shared" si="187"/>
        <v>4142</v>
      </c>
      <c r="AW1997" s="84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</row>
    <row r="1998" spans="1:61" ht="15.75">
      <c r="A1998" s="77"/>
      <c r="B1998" s="8">
        <v>2020</v>
      </c>
      <c r="C1998" s="37">
        <v>0</v>
      </c>
      <c r="D1998" s="37">
        <v>0</v>
      </c>
      <c r="E1998" s="37">
        <v>164</v>
      </c>
      <c r="F1998" s="37">
        <v>179</v>
      </c>
      <c r="G1998" s="37">
        <v>209</v>
      </c>
      <c r="H1998" s="37">
        <v>270</v>
      </c>
      <c r="I1998" s="37">
        <v>0</v>
      </c>
      <c r="J1998" s="37">
        <v>0</v>
      </c>
      <c r="K1998" s="37">
        <v>0</v>
      </c>
      <c r="L1998" s="37">
        <v>0</v>
      </c>
      <c r="M1998" s="37">
        <v>0</v>
      </c>
      <c r="N1998" s="37">
        <v>0</v>
      </c>
      <c r="O1998" s="37">
        <v>0</v>
      </c>
      <c r="P1998" s="37">
        <v>0</v>
      </c>
      <c r="Q1998" s="37">
        <v>2392</v>
      </c>
      <c r="R1998" s="37">
        <v>3166</v>
      </c>
      <c r="S1998" s="37">
        <v>0</v>
      </c>
      <c r="T1998" s="37">
        <v>0</v>
      </c>
      <c r="U1998" s="37">
        <v>0</v>
      </c>
      <c r="V1998" s="37">
        <v>0</v>
      </c>
      <c r="W1998" s="37">
        <v>0</v>
      </c>
      <c r="X1998" s="37">
        <v>0</v>
      </c>
      <c r="Y1998" s="37">
        <v>0</v>
      </c>
      <c r="Z1998" s="37">
        <v>0</v>
      </c>
      <c r="AA1998" s="37">
        <v>0</v>
      </c>
      <c r="AB1998" s="37">
        <v>0</v>
      </c>
      <c r="AC1998" s="37">
        <v>0</v>
      </c>
      <c r="AD1998" s="37">
        <v>0</v>
      </c>
      <c r="AE1998" s="37">
        <v>0</v>
      </c>
      <c r="AF1998" s="37">
        <v>0</v>
      </c>
      <c r="AG1998" s="37">
        <v>16</v>
      </c>
      <c r="AH1998" s="37">
        <v>25</v>
      </c>
      <c r="AI1998" s="37">
        <v>0</v>
      </c>
      <c r="AJ1998" s="37">
        <v>0</v>
      </c>
      <c r="AK1998" s="37">
        <v>0</v>
      </c>
      <c r="AL1998" s="37">
        <v>0</v>
      </c>
      <c r="AM1998" s="37">
        <v>0</v>
      </c>
      <c r="AN1998" s="37">
        <v>0</v>
      </c>
      <c r="AO1998" s="37">
        <v>0</v>
      </c>
      <c r="AP1998" s="37">
        <v>0</v>
      </c>
      <c r="AQ1998" s="37">
        <v>0</v>
      </c>
      <c r="AR1998" s="37">
        <v>0</v>
      </c>
      <c r="AS1998" s="37">
        <v>0</v>
      </c>
      <c r="AT1998" s="37">
        <v>0</v>
      </c>
      <c r="AU1998" s="37">
        <f t="shared" ref="AU1998:AV2001" si="188">SUM(C1998,E1998,G1998,I1998,K1998,M1998,O1998,Q1998,S1998,U1998,W1998,Y1998,AA1998,AC1998,AE1998,AG1998,AI1998,AK1998,AM1998,AO1998,AQ1998,AS1998)</f>
        <v>2781</v>
      </c>
      <c r="AV1998" s="37">
        <f t="shared" si="188"/>
        <v>3640</v>
      </c>
      <c r="AW1998" s="85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</row>
    <row r="1999" spans="1:61" ht="15.75">
      <c r="A1999" s="75" t="s">
        <v>120</v>
      </c>
      <c r="B1999" s="8">
        <v>2018</v>
      </c>
      <c r="C1999" s="37">
        <f>SUM(C1933,C1936,C1939,C1942,C1945,C1948,C1951,C1954,C1957,C1960,C1963,C1966,C1969,C1972,C1975,C1978,C1981,C1984,C1987,C1990,C1993,C1996)</f>
        <v>70036</v>
      </c>
      <c r="D1999" s="37">
        <f t="shared" ref="D1999:AT2001" si="189">SUM(D1933,D1936,D1939,D1942,D1945,D1948,D1951,D1954,D1957,D1960,D1963,D1966,D1969,D1972,D1975,D1978,D1981,D1984,D1987,D1990,D1993,D1996)</f>
        <v>155650.02100000001</v>
      </c>
      <c r="E1999" s="37">
        <f t="shared" si="189"/>
        <v>349955.00799999997</v>
      </c>
      <c r="F1999" s="37">
        <f t="shared" si="189"/>
        <v>385529.97368053999</v>
      </c>
      <c r="G1999" s="37">
        <f t="shared" si="189"/>
        <v>72775</v>
      </c>
      <c r="H1999" s="37">
        <f t="shared" si="189"/>
        <v>129083.061</v>
      </c>
      <c r="I1999" s="37">
        <f t="shared" si="189"/>
        <v>12</v>
      </c>
      <c r="J1999" s="37">
        <f t="shared" si="189"/>
        <v>0</v>
      </c>
      <c r="K1999" s="37">
        <f t="shared" si="189"/>
        <v>20</v>
      </c>
      <c r="L1999" s="37">
        <f t="shared" si="189"/>
        <v>61</v>
      </c>
      <c r="M1999" s="37">
        <f t="shared" si="189"/>
        <v>395</v>
      </c>
      <c r="N1999" s="37">
        <f t="shared" si="189"/>
        <v>1355</v>
      </c>
      <c r="O1999" s="37">
        <f t="shared" si="189"/>
        <v>5851</v>
      </c>
      <c r="P1999" s="37">
        <f t="shared" si="189"/>
        <v>11366.951000000001</v>
      </c>
      <c r="Q1999" s="37">
        <f t="shared" si="189"/>
        <v>143394</v>
      </c>
      <c r="R1999" s="37">
        <f t="shared" si="189"/>
        <v>459070.326</v>
      </c>
      <c r="S1999" s="37">
        <f t="shared" si="189"/>
        <v>5371</v>
      </c>
      <c r="T1999" s="37">
        <f t="shared" si="189"/>
        <v>13429.735000000001</v>
      </c>
      <c r="U1999" s="37">
        <f t="shared" si="189"/>
        <v>3250</v>
      </c>
      <c r="V1999" s="37">
        <f t="shared" si="189"/>
        <v>17342.771000000001</v>
      </c>
      <c r="W1999" s="37">
        <f t="shared" si="189"/>
        <v>32168</v>
      </c>
      <c r="X1999" s="37">
        <f t="shared" si="189"/>
        <v>102335.863</v>
      </c>
      <c r="Y1999" s="37">
        <f t="shared" si="189"/>
        <v>155178</v>
      </c>
      <c r="Z1999" s="37">
        <f t="shared" si="189"/>
        <v>325139.33400000003</v>
      </c>
      <c r="AA1999" s="37">
        <f t="shared" si="189"/>
        <v>221038</v>
      </c>
      <c r="AB1999" s="37">
        <f t="shared" si="189"/>
        <v>298803.30200000003</v>
      </c>
      <c r="AC1999" s="37">
        <f t="shared" si="189"/>
        <v>9085</v>
      </c>
      <c r="AD1999" s="37">
        <f t="shared" si="189"/>
        <v>12576.148000000001</v>
      </c>
      <c r="AE1999" s="37">
        <f t="shared" si="189"/>
        <v>13626</v>
      </c>
      <c r="AF1999" s="37">
        <f t="shared" si="189"/>
        <v>39670.698000000004</v>
      </c>
      <c r="AG1999" s="37">
        <f t="shared" si="189"/>
        <v>154236</v>
      </c>
      <c r="AH1999" s="37">
        <f t="shared" si="189"/>
        <v>263695.304</v>
      </c>
      <c r="AI1999" s="37">
        <f t="shared" si="189"/>
        <v>29267</v>
      </c>
      <c r="AJ1999" s="37">
        <f t="shared" si="189"/>
        <v>97258.717000000004</v>
      </c>
      <c r="AK1999" s="37">
        <f t="shared" si="189"/>
        <v>55050</v>
      </c>
      <c r="AL1999" s="37">
        <f t="shared" si="189"/>
        <v>72656.290000000008</v>
      </c>
      <c r="AM1999" s="37">
        <f t="shared" si="189"/>
        <v>8102</v>
      </c>
      <c r="AN1999" s="37">
        <f t="shared" si="189"/>
        <v>18313</v>
      </c>
      <c r="AO1999" s="37">
        <f t="shared" si="189"/>
        <v>3349</v>
      </c>
      <c r="AP1999" s="37">
        <f t="shared" si="189"/>
        <v>10179.558000000001</v>
      </c>
      <c r="AQ1999" s="37">
        <f t="shared" si="189"/>
        <v>17770</v>
      </c>
      <c r="AR1999" s="37">
        <f t="shared" si="189"/>
        <v>17964.282999999999</v>
      </c>
      <c r="AS1999" s="37">
        <f t="shared" si="189"/>
        <v>51469</v>
      </c>
      <c r="AT1999" s="37">
        <f t="shared" si="189"/>
        <v>105116.732</v>
      </c>
      <c r="AU1999" s="37">
        <f>SUM(C1999,E1999,G1999,I1999,K1999,M1999,O1999,Q1999,S1999,U1999,W1999,Y1999,AA1999,AC1999,AE1999,AG1999,AI1999,AK1999,AM1999,AO1999,AQ1999,AS1999)</f>
        <v>1401397.0079999999</v>
      </c>
      <c r="AV1999" s="37">
        <f t="shared" si="188"/>
        <v>2536598.0676805405</v>
      </c>
      <c r="AW1999" s="83" t="s">
        <v>82</v>
      </c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</row>
    <row r="2000" spans="1:61" ht="15.75">
      <c r="A2000" s="76"/>
      <c r="B2000" s="8">
        <v>2019</v>
      </c>
      <c r="C2000" s="37">
        <f t="shared" ref="C2000:R2001" si="190">SUM(C1934,C1937,C1940,C1943,C1946,C1949,C1952,C1955,C1958,C1961,C1964,C1967,C1970,C1973,C1976,C1979,C1982,C1985,C1988,C1991,C1994,C1997)</f>
        <v>76130</v>
      </c>
      <c r="D2000" s="37">
        <f t="shared" si="190"/>
        <v>163795.21400000001</v>
      </c>
      <c r="E2000" s="37">
        <f t="shared" si="190"/>
        <v>355797.005</v>
      </c>
      <c r="F2000" s="37">
        <f t="shared" si="190"/>
        <v>413794.1128</v>
      </c>
      <c r="G2000" s="37">
        <f t="shared" si="190"/>
        <v>87367</v>
      </c>
      <c r="H2000" s="37">
        <f t="shared" si="190"/>
        <v>116175.14599999999</v>
      </c>
      <c r="I2000" s="37">
        <f t="shared" si="190"/>
        <v>271</v>
      </c>
      <c r="J2000" s="37">
        <f t="shared" si="190"/>
        <v>318</v>
      </c>
      <c r="K2000" s="37">
        <f t="shared" si="190"/>
        <v>0</v>
      </c>
      <c r="L2000" s="37">
        <f t="shared" si="190"/>
        <v>0</v>
      </c>
      <c r="M2000" s="37">
        <f t="shared" si="190"/>
        <v>475.02699999999999</v>
      </c>
      <c r="N2000" s="37">
        <f t="shared" si="190"/>
        <v>1533.326</v>
      </c>
      <c r="O2000" s="37">
        <f t="shared" si="190"/>
        <v>5990</v>
      </c>
      <c r="P2000" s="37">
        <f t="shared" si="190"/>
        <v>11365.494000000001</v>
      </c>
      <c r="Q2000" s="37">
        <f t="shared" si="190"/>
        <v>130619</v>
      </c>
      <c r="R2000" s="37">
        <f t="shared" si="190"/>
        <v>424839.80599999998</v>
      </c>
      <c r="S2000" s="37">
        <f t="shared" si="189"/>
        <v>10359</v>
      </c>
      <c r="T2000" s="37">
        <f t="shared" si="189"/>
        <v>27841.39</v>
      </c>
      <c r="U2000" s="37">
        <f t="shared" si="189"/>
        <v>2883</v>
      </c>
      <c r="V2000" s="37">
        <f t="shared" si="189"/>
        <v>13669.688</v>
      </c>
      <c r="W2000" s="37">
        <f t="shared" si="189"/>
        <v>26069</v>
      </c>
      <c r="X2000" s="37">
        <f t="shared" si="189"/>
        <v>67120.944000000003</v>
      </c>
      <c r="Y2000" s="37">
        <f t="shared" si="189"/>
        <v>97656</v>
      </c>
      <c r="Z2000" s="37">
        <f t="shared" si="189"/>
        <v>204842.67600000001</v>
      </c>
      <c r="AA2000" s="37">
        <f t="shared" si="189"/>
        <v>217098</v>
      </c>
      <c r="AB2000" s="37">
        <f t="shared" si="189"/>
        <v>293289.49800000002</v>
      </c>
      <c r="AC2000" s="37">
        <f t="shared" si="189"/>
        <v>13411</v>
      </c>
      <c r="AD2000" s="37">
        <f t="shared" si="189"/>
        <v>16803.948</v>
      </c>
      <c r="AE2000" s="37">
        <f t="shared" si="189"/>
        <v>6320</v>
      </c>
      <c r="AF2000" s="37">
        <f t="shared" si="189"/>
        <v>30356</v>
      </c>
      <c r="AG2000" s="37">
        <f t="shared" si="189"/>
        <v>164251</v>
      </c>
      <c r="AH2000" s="37">
        <f t="shared" si="189"/>
        <v>262514.24800000002</v>
      </c>
      <c r="AI2000" s="37">
        <f t="shared" si="189"/>
        <v>21039</v>
      </c>
      <c r="AJ2000" s="37">
        <f t="shared" si="189"/>
        <v>73966.080000000002</v>
      </c>
      <c r="AK2000" s="37">
        <f t="shared" si="189"/>
        <v>55351</v>
      </c>
      <c r="AL2000" s="37">
        <f t="shared" si="189"/>
        <v>84468.716</v>
      </c>
      <c r="AM2000" s="37">
        <f t="shared" si="189"/>
        <v>2986</v>
      </c>
      <c r="AN2000" s="37">
        <f t="shared" si="189"/>
        <v>10660</v>
      </c>
      <c r="AO2000" s="37">
        <f t="shared" si="189"/>
        <v>2180</v>
      </c>
      <c r="AP2000" s="37">
        <f t="shared" si="189"/>
        <v>6558.3099999999995</v>
      </c>
      <c r="AQ2000" s="37">
        <f t="shared" si="189"/>
        <v>26553</v>
      </c>
      <c r="AR2000" s="37">
        <f t="shared" si="189"/>
        <v>27451.148000000001</v>
      </c>
      <c r="AS2000" s="37">
        <f t="shared" si="189"/>
        <v>96770</v>
      </c>
      <c r="AT2000" s="37">
        <f t="shared" si="189"/>
        <v>183937.378</v>
      </c>
      <c r="AU2000" s="37">
        <f t="shared" si="188"/>
        <v>1399575.0320000001</v>
      </c>
      <c r="AV2000" s="37">
        <f t="shared" si="188"/>
        <v>2435301.1228</v>
      </c>
      <c r="AW2000" s="84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</row>
    <row r="2001" spans="1:61" ht="15.75">
      <c r="A2001" s="77"/>
      <c r="B2001" s="8">
        <v>2020</v>
      </c>
      <c r="C2001" s="37">
        <f t="shared" si="190"/>
        <v>93935</v>
      </c>
      <c r="D2001" s="37">
        <f t="shared" si="189"/>
        <v>179950</v>
      </c>
      <c r="E2001" s="37">
        <f t="shared" si="189"/>
        <v>305143</v>
      </c>
      <c r="F2001" s="37">
        <f t="shared" si="189"/>
        <v>360132</v>
      </c>
      <c r="G2001" s="37">
        <f t="shared" si="189"/>
        <v>91549</v>
      </c>
      <c r="H2001" s="37">
        <f t="shared" si="189"/>
        <v>109411</v>
      </c>
      <c r="I2001" s="37">
        <f t="shared" si="189"/>
        <v>140</v>
      </c>
      <c r="J2001" s="37">
        <f t="shared" si="189"/>
        <v>344</v>
      </c>
      <c r="K2001" s="37">
        <f>SUM(K1935,K1938,K1941,K1944,K1947,K1950,K1953,K1956,K1959,K1962,K1965,K1968,K1971,K1974,K1977,K1980,K1983,K1986,K1989,K1992,K1995,K1998)</f>
        <v>0</v>
      </c>
      <c r="L2001" s="37">
        <f t="shared" si="189"/>
        <v>0</v>
      </c>
      <c r="M2001" s="37">
        <f t="shared" si="189"/>
        <v>378</v>
      </c>
      <c r="N2001" s="37">
        <f t="shared" si="189"/>
        <v>1226</v>
      </c>
      <c r="O2001" s="37">
        <f t="shared" si="189"/>
        <v>4835</v>
      </c>
      <c r="P2001" s="37">
        <f t="shared" si="189"/>
        <v>10144</v>
      </c>
      <c r="Q2001" s="37">
        <f t="shared" si="189"/>
        <v>115847</v>
      </c>
      <c r="R2001" s="37">
        <f t="shared" si="189"/>
        <v>384393</v>
      </c>
      <c r="S2001" s="37">
        <f t="shared" si="189"/>
        <v>14626</v>
      </c>
      <c r="T2001" s="37">
        <f t="shared" si="189"/>
        <v>41120</v>
      </c>
      <c r="U2001" s="37">
        <f t="shared" si="189"/>
        <v>2321</v>
      </c>
      <c r="V2001" s="37">
        <f t="shared" si="189"/>
        <v>13241</v>
      </c>
      <c r="W2001" s="37">
        <f t="shared" si="189"/>
        <v>32754</v>
      </c>
      <c r="X2001" s="37">
        <f t="shared" si="189"/>
        <v>82158</v>
      </c>
      <c r="Y2001" s="37">
        <f t="shared" si="189"/>
        <v>117933</v>
      </c>
      <c r="Z2001" s="37">
        <f t="shared" si="189"/>
        <v>241360</v>
      </c>
      <c r="AA2001" s="37">
        <f t="shared" si="189"/>
        <v>195269</v>
      </c>
      <c r="AB2001" s="37">
        <f t="shared" si="189"/>
        <v>253647</v>
      </c>
      <c r="AC2001" s="37">
        <f t="shared" si="189"/>
        <v>8490</v>
      </c>
      <c r="AD2001" s="37">
        <f t="shared" si="189"/>
        <v>17946</v>
      </c>
      <c r="AE2001" s="37">
        <f t="shared" si="189"/>
        <v>8180</v>
      </c>
      <c r="AF2001" s="37">
        <f t="shared" si="189"/>
        <v>28998</v>
      </c>
      <c r="AG2001" s="37">
        <f t="shared" si="189"/>
        <v>164937</v>
      </c>
      <c r="AH2001" s="37">
        <f t="shared" si="189"/>
        <v>281634</v>
      </c>
      <c r="AI2001" s="37">
        <f t="shared" si="189"/>
        <v>10313</v>
      </c>
      <c r="AJ2001" s="37">
        <f t="shared" si="189"/>
        <v>42472</v>
      </c>
      <c r="AK2001" s="37">
        <f t="shared" si="189"/>
        <v>37292</v>
      </c>
      <c r="AL2001" s="37">
        <f t="shared" si="189"/>
        <v>62538</v>
      </c>
      <c r="AM2001" s="37">
        <f t="shared" si="189"/>
        <v>3681</v>
      </c>
      <c r="AN2001" s="37">
        <f t="shared" si="189"/>
        <v>10106</v>
      </c>
      <c r="AO2001" s="37">
        <f t="shared" si="189"/>
        <v>303</v>
      </c>
      <c r="AP2001" s="37">
        <f t="shared" si="189"/>
        <v>1564</v>
      </c>
      <c r="AQ2001" s="37">
        <f t="shared" si="189"/>
        <v>30411</v>
      </c>
      <c r="AR2001" s="37">
        <f t="shared" si="189"/>
        <v>34131</v>
      </c>
      <c r="AS2001" s="37">
        <f t="shared" si="189"/>
        <v>75370</v>
      </c>
      <c r="AT2001" s="37">
        <f t="shared" si="189"/>
        <v>173506</v>
      </c>
      <c r="AU2001" s="37">
        <f t="shared" si="188"/>
        <v>1313707</v>
      </c>
      <c r="AV2001" s="37">
        <f t="shared" si="188"/>
        <v>2330021</v>
      </c>
      <c r="AW2001" s="85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</row>
    <row r="2002" spans="1:61" ht="15.7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</row>
    <row r="2003" spans="1:61" ht="15.7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</row>
    <row r="2004" spans="1:61" ht="15.7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</row>
    <row r="2005" spans="1:61" ht="19.5" customHeight="1">
      <c r="A2005" s="52" t="s">
        <v>136</v>
      </c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47" t="s">
        <v>137</v>
      </c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</row>
    <row r="2006" spans="1:61" ht="19.5" customHeight="1">
      <c r="A2006" s="112" t="s">
        <v>283</v>
      </c>
      <c r="B2006" s="112"/>
      <c r="C2006" s="112"/>
      <c r="D2006" s="11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82" t="s">
        <v>287</v>
      </c>
      <c r="AT2006" s="82"/>
      <c r="AU2006" s="82"/>
      <c r="AV2006" s="82"/>
      <c r="AW2006" s="82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</row>
    <row r="2007" spans="1:61" ht="16.5" customHeight="1">
      <c r="A2007" s="74" t="s">
        <v>258</v>
      </c>
      <c r="B2007" s="74"/>
      <c r="C2007" s="74"/>
      <c r="D2007" s="74"/>
      <c r="E2007" s="2"/>
      <c r="F2007" s="2"/>
      <c r="G2007" s="2"/>
      <c r="H2007" s="2"/>
      <c r="I2007" s="2"/>
      <c r="J2007" s="2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J2007" s="2"/>
      <c r="AK2007" s="2"/>
      <c r="AL2007" s="2"/>
      <c r="AM2007" s="2"/>
      <c r="AN2007" s="2"/>
      <c r="AO2007" s="2"/>
      <c r="AP2007" s="2"/>
      <c r="AQ2007" s="88" t="s">
        <v>122</v>
      </c>
      <c r="AR2007" s="88"/>
      <c r="AS2007" s="88"/>
      <c r="AT2007" s="88"/>
      <c r="AU2007" s="88"/>
      <c r="AV2007" s="88"/>
      <c r="AW2007" s="88"/>
      <c r="AX2007" s="29"/>
      <c r="AY2007" s="29"/>
      <c r="AZ2007" s="1"/>
      <c r="BA2007" s="1"/>
      <c r="BB2007" s="1"/>
    </row>
    <row r="2008" spans="1:61" ht="16.5" customHeight="1">
      <c r="A2008" s="78" t="s">
        <v>111</v>
      </c>
      <c r="B2008" s="79"/>
      <c r="C2008" s="80" t="s">
        <v>85</v>
      </c>
      <c r="D2008" s="81"/>
      <c r="E2008" s="80" t="s">
        <v>16</v>
      </c>
      <c r="F2008" s="81"/>
      <c r="G2008" s="80" t="s">
        <v>18</v>
      </c>
      <c r="H2008" s="81"/>
      <c r="I2008" s="80" t="s">
        <v>19</v>
      </c>
      <c r="J2008" s="81"/>
      <c r="K2008" s="80" t="s">
        <v>20</v>
      </c>
      <c r="L2008" s="81"/>
      <c r="M2008" s="80" t="s">
        <v>21</v>
      </c>
      <c r="N2008" s="81"/>
      <c r="O2008" s="80" t="s">
        <v>86</v>
      </c>
      <c r="P2008" s="81"/>
      <c r="Q2008" s="80" t="s">
        <v>24</v>
      </c>
      <c r="R2008" s="81"/>
      <c r="S2008" s="80" t="s">
        <v>26</v>
      </c>
      <c r="T2008" s="81"/>
      <c r="U2008" s="80" t="s">
        <v>28</v>
      </c>
      <c r="V2008" s="81"/>
      <c r="W2008" s="80" t="s">
        <v>30</v>
      </c>
      <c r="X2008" s="81"/>
      <c r="Y2008" s="80" t="s">
        <v>32</v>
      </c>
      <c r="Z2008" s="81"/>
      <c r="AA2008" s="80" t="s">
        <v>34</v>
      </c>
      <c r="AB2008" s="81"/>
      <c r="AC2008" s="80" t="s">
        <v>36</v>
      </c>
      <c r="AD2008" s="81"/>
      <c r="AE2008" s="80" t="s">
        <v>38</v>
      </c>
      <c r="AF2008" s="81"/>
      <c r="AG2008" s="80" t="s">
        <v>40</v>
      </c>
      <c r="AH2008" s="81"/>
      <c r="AI2008" s="80" t="s">
        <v>41</v>
      </c>
      <c r="AJ2008" s="81"/>
      <c r="AK2008" s="80" t="s">
        <v>42</v>
      </c>
      <c r="AL2008" s="81"/>
      <c r="AM2008" s="80" t="s">
        <v>44</v>
      </c>
      <c r="AN2008" s="81"/>
      <c r="AO2008" s="80" t="s">
        <v>45</v>
      </c>
      <c r="AP2008" s="81"/>
      <c r="AQ2008" s="80" t="s">
        <v>46</v>
      </c>
      <c r="AR2008" s="81"/>
      <c r="AS2008" s="80" t="s">
        <v>47</v>
      </c>
      <c r="AT2008" s="81"/>
      <c r="AU2008" s="80" t="s">
        <v>81</v>
      </c>
      <c r="AV2008" s="81"/>
      <c r="AW2008" s="19" t="s">
        <v>125</v>
      </c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</row>
    <row r="2009" spans="1:61" ht="16.5" customHeight="1">
      <c r="A2009" s="75" t="s">
        <v>112</v>
      </c>
      <c r="B2009" s="30" t="s">
        <v>52</v>
      </c>
      <c r="C2009" s="80" t="s">
        <v>266</v>
      </c>
      <c r="D2009" s="81"/>
      <c r="E2009" s="80" t="s">
        <v>89</v>
      </c>
      <c r="F2009" s="81"/>
      <c r="G2009" s="80" t="s">
        <v>267</v>
      </c>
      <c r="H2009" s="81"/>
      <c r="I2009" s="80" t="s">
        <v>268</v>
      </c>
      <c r="J2009" s="81"/>
      <c r="K2009" s="80" t="s">
        <v>269</v>
      </c>
      <c r="L2009" s="81"/>
      <c r="M2009" s="80" t="s">
        <v>270</v>
      </c>
      <c r="N2009" s="81"/>
      <c r="O2009" s="80" t="s">
        <v>90</v>
      </c>
      <c r="P2009" s="81"/>
      <c r="Q2009" s="80" t="s">
        <v>91</v>
      </c>
      <c r="R2009" s="81"/>
      <c r="S2009" s="80" t="s">
        <v>92</v>
      </c>
      <c r="T2009" s="81"/>
      <c r="U2009" s="80" t="s">
        <v>93</v>
      </c>
      <c r="V2009" s="81"/>
      <c r="W2009" s="80" t="s">
        <v>94</v>
      </c>
      <c r="X2009" s="81"/>
      <c r="Y2009" s="80" t="s">
        <v>95</v>
      </c>
      <c r="Z2009" s="81"/>
      <c r="AA2009" s="80" t="s">
        <v>96</v>
      </c>
      <c r="AB2009" s="81"/>
      <c r="AC2009" s="80" t="s">
        <v>97</v>
      </c>
      <c r="AD2009" s="81"/>
      <c r="AE2009" s="80" t="s">
        <v>98</v>
      </c>
      <c r="AF2009" s="81"/>
      <c r="AG2009" s="80" t="s">
        <v>271</v>
      </c>
      <c r="AH2009" s="81"/>
      <c r="AI2009" s="80" t="s">
        <v>272</v>
      </c>
      <c r="AJ2009" s="81"/>
      <c r="AK2009" s="80" t="s">
        <v>99</v>
      </c>
      <c r="AL2009" s="81"/>
      <c r="AM2009" s="80" t="s">
        <v>273</v>
      </c>
      <c r="AN2009" s="81"/>
      <c r="AO2009" s="80" t="s">
        <v>100</v>
      </c>
      <c r="AP2009" s="81"/>
      <c r="AQ2009" s="80" t="s">
        <v>275</v>
      </c>
      <c r="AR2009" s="81"/>
      <c r="AS2009" s="80" t="s">
        <v>101</v>
      </c>
      <c r="AT2009" s="81"/>
      <c r="AU2009" s="80" t="s">
        <v>102</v>
      </c>
      <c r="AV2009" s="81"/>
      <c r="AW2009" s="86" t="s">
        <v>2</v>
      </c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</row>
    <row r="2010" spans="1:61" ht="15.75">
      <c r="A2010" s="77"/>
      <c r="B2010" s="30" t="s">
        <v>65</v>
      </c>
      <c r="C2010" s="35" t="s">
        <v>123</v>
      </c>
      <c r="D2010" s="46" t="s">
        <v>124</v>
      </c>
      <c r="E2010" s="35" t="s">
        <v>123</v>
      </c>
      <c r="F2010" s="46" t="s">
        <v>124</v>
      </c>
      <c r="G2010" s="35" t="s">
        <v>123</v>
      </c>
      <c r="H2010" s="46" t="s">
        <v>124</v>
      </c>
      <c r="I2010" s="35" t="s">
        <v>123</v>
      </c>
      <c r="J2010" s="46" t="s">
        <v>124</v>
      </c>
      <c r="K2010" s="35" t="s">
        <v>123</v>
      </c>
      <c r="L2010" s="46" t="s">
        <v>124</v>
      </c>
      <c r="M2010" s="35" t="s">
        <v>123</v>
      </c>
      <c r="N2010" s="46" t="s">
        <v>124</v>
      </c>
      <c r="O2010" s="35" t="s">
        <v>123</v>
      </c>
      <c r="P2010" s="46" t="s">
        <v>124</v>
      </c>
      <c r="Q2010" s="35" t="s">
        <v>123</v>
      </c>
      <c r="R2010" s="46" t="s">
        <v>124</v>
      </c>
      <c r="S2010" s="35" t="s">
        <v>123</v>
      </c>
      <c r="T2010" s="46" t="s">
        <v>124</v>
      </c>
      <c r="U2010" s="35" t="s">
        <v>123</v>
      </c>
      <c r="V2010" s="46" t="s">
        <v>124</v>
      </c>
      <c r="W2010" s="35" t="s">
        <v>123</v>
      </c>
      <c r="X2010" s="46" t="s">
        <v>124</v>
      </c>
      <c r="Y2010" s="35" t="s">
        <v>123</v>
      </c>
      <c r="Z2010" s="46" t="s">
        <v>124</v>
      </c>
      <c r="AA2010" s="35" t="s">
        <v>123</v>
      </c>
      <c r="AB2010" s="46" t="s">
        <v>124</v>
      </c>
      <c r="AC2010" s="35" t="s">
        <v>123</v>
      </c>
      <c r="AD2010" s="46" t="s">
        <v>124</v>
      </c>
      <c r="AE2010" s="35" t="s">
        <v>123</v>
      </c>
      <c r="AF2010" s="46" t="s">
        <v>124</v>
      </c>
      <c r="AG2010" s="35" t="s">
        <v>123</v>
      </c>
      <c r="AH2010" s="46" t="s">
        <v>124</v>
      </c>
      <c r="AI2010" s="35" t="s">
        <v>123</v>
      </c>
      <c r="AJ2010" s="46" t="s">
        <v>124</v>
      </c>
      <c r="AK2010" s="35" t="s">
        <v>123</v>
      </c>
      <c r="AL2010" s="46" t="s">
        <v>124</v>
      </c>
      <c r="AM2010" s="35" t="s">
        <v>123</v>
      </c>
      <c r="AN2010" s="46" t="s">
        <v>124</v>
      </c>
      <c r="AO2010" s="35" t="s">
        <v>123</v>
      </c>
      <c r="AP2010" s="46" t="s">
        <v>124</v>
      </c>
      <c r="AQ2010" s="35" t="s">
        <v>123</v>
      </c>
      <c r="AR2010" s="46" t="s">
        <v>124</v>
      </c>
      <c r="AS2010" s="35" t="s">
        <v>123</v>
      </c>
      <c r="AT2010" s="46" t="s">
        <v>124</v>
      </c>
      <c r="AU2010" s="35" t="s">
        <v>123</v>
      </c>
      <c r="AV2010" s="31" t="s">
        <v>124</v>
      </c>
      <c r="AW2010" s="87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</row>
    <row r="2011" spans="1:61" ht="15.75">
      <c r="A2011" s="75" t="s">
        <v>15</v>
      </c>
      <c r="B2011" s="8">
        <v>2018</v>
      </c>
      <c r="C2011" s="34">
        <v>0</v>
      </c>
      <c r="D2011" s="34">
        <v>0</v>
      </c>
      <c r="E2011" s="34">
        <v>14451.708000000001</v>
      </c>
      <c r="F2011" s="34">
        <v>641.79150000000004</v>
      </c>
      <c r="G2011" s="34">
        <v>2180.2860000000001</v>
      </c>
      <c r="H2011" s="34">
        <v>355.38300000000004</v>
      </c>
      <c r="I2011" s="34">
        <v>62.661999999999999</v>
      </c>
      <c r="J2011" s="34">
        <v>332.82978599469499</v>
      </c>
      <c r="K2011" s="34">
        <v>1131.4000000000001</v>
      </c>
      <c r="L2011" s="34">
        <v>6009.4414457629491</v>
      </c>
      <c r="M2011" s="34">
        <v>0</v>
      </c>
      <c r="N2011" s="34">
        <v>0</v>
      </c>
      <c r="O2011" s="34">
        <v>246.6</v>
      </c>
      <c r="P2011" s="34">
        <v>105.6484485190409</v>
      </c>
      <c r="Q2011" s="34">
        <v>957.32399999999996</v>
      </c>
      <c r="R2011" s="34">
        <v>1618.7835</v>
      </c>
      <c r="S2011" s="34">
        <v>166.32</v>
      </c>
      <c r="T2011" s="34">
        <v>325.80750000000006</v>
      </c>
      <c r="U2011" s="34">
        <v>0</v>
      </c>
      <c r="V2011" s="34">
        <v>0</v>
      </c>
      <c r="W2011" s="34">
        <v>0</v>
      </c>
      <c r="X2011" s="34">
        <v>0</v>
      </c>
      <c r="Y2011" s="34">
        <v>5167.348</v>
      </c>
      <c r="Z2011" s="34">
        <v>7046.8305</v>
      </c>
      <c r="AA2011" s="34">
        <v>142.202</v>
      </c>
      <c r="AB2011" s="34">
        <v>274.44749999999999</v>
      </c>
      <c r="AC2011" s="34">
        <v>389.30200000000002</v>
      </c>
      <c r="AD2011" s="34">
        <v>581.45850000000007</v>
      </c>
      <c r="AE2011" s="34">
        <v>229.35</v>
      </c>
      <c r="AF2011" s="34">
        <v>661.66200000000003</v>
      </c>
      <c r="AG2011" s="34">
        <v>227.52600000000001</v>
      </c>
      <c r="AH2011" s="34">
        <v>521.47500000000002</v>
      </c>
      <c r="AI2011" s="34">
        <v>251.44800000000001</v>
      </c>
      <c r="AJ2011" s="34">
        <v>485.66400000000004</v>
      </c>
      <c r="AK2011" s="34">
        <v>176.066</v>
      </c>
      <c r="AL2011" s="34">
        <v>517.32150000000001</v>
      </c>
      <c r="AM2011" s="34">
        <v>0</v>
      </c>
      <c r="AN2011" s="34">
        <v>0</v>
      </c>
      <c r="AO2011" s="34">
        <v>70.132000000000005</v>
      </c>
      <c r="AP2011" s="34">
        <v>93.018000000000015</v>
      </c>
      <c r="AQ2011" s="34">
        <v>0</v>
      </c>
      <c r="AR2011" s="34">
        <v>0</v>
      </c>
      <c r="AS2011" s="34">
        <v>2757.4319999999998</v>
      </c>
      <c r="AT2011" s="34">
        <v>2316.8505</v>
      </c>
      <c r="AU2011" s="34">
        <f>SUM(C2011,E2011,G2011,I2011,K2011,M2011,O2011,Q2011,S2011,U2011,W2011,Y2011,AA2011,AC2011,AE2011,AG2011,AI2011,AK2011,AM2011,AO2011,AQ2011,AS2011)</f>
        <v>28607.106000000003</v>
      </c>
      <c r="AV2011" s="34">
        <f>SUM(D2011,F2011,H2011,J2011,L2011,N2011,P2011,R2011,T2011,V2011,X2011,Z2011,AB2011,AD2011,AF2011,AH2011,AJ2011,AL2011,AN2011,AP2011,AR2011,AT2011)</f>
        <v>21888.412680276688</v>
      </c>
      <c r="AW2011" s="83" t="s">
        <v>266</v>
      </c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</row>
    <row r="2012" spans="1:61" ht="15.75">
      <c r="A2012" s="76"/>
      <c r="B2012" s="8">
        <v>2019</v>
      </c>
      <c r="C2012" s="34">
        <v>0</v>
      </c>
      <c r="D2012" s="34">
        <v>0</v>
      </c>
      <c r="E2012" s="34">
        <v>227</v>
      </c>
      <c r="F2012" s="34">
        <v>736</v>
      </c>
      <c r="G2012" s="34">
        <v>47</v>
      </c>
      <c r="H2012" s="34">
        <v>360</v>
      </c>
      <c r="I2012" s="34">
        <v>0</v>
      </c>
      <c r="J2012" s="34">
        <v>0</v>
      </c>
      <c r="K2012" s="34">
        <v>0</v>
      </c>
      <c r="L2012" s="34">
        <v>0</v>
      </c>
      <c r="M2012" s="34">
        <v>0</v>
      </c>
      <c r="N2012" s="34">
        <v>0</v>
      </c>
      <c r="O2012" s="34">
        <v>2</v>
      </c>
      <c r="P2012" s="34">
        <v>13</v>
      </c>
      <c r="Q2012" s="34">
        <v>2154</v>
      </c>
      <c r="R2012" s="34">
        <v>7234</v>
      </c>
      <c r="S2012" s="34">
        <v>183</v>
      </c>
      <c r="T2012" s="34">
        <v>62</v>
      </c>
      <c r="U2012" s="34">
        <v>1239</v>
      </c>
      <c r="V2012" s="34">
        <v>623</v>
      </c>
      <c r="W2012" s="34">
        <v>0</v>
      </c>
      <c r="X2012" s="34">
        <v>0</v>
      </c>
      <c r="Y2012" s="34">
        <v>766</v>
      </c>
      <c r="Z2012" s="34">
        <v>1274</v>
      </c>
      <c r="AA2012" s="34">
        <v>46</v>
      </c>
      <c r="AB2012" s="34">
        <v>164</v>
      </c>
      <c r="AC2012" s="34">
        <v>265</v>
      </c>
      <c r="AD2012" s="34">
        <v>435</v>
      </c>
      <c r="AE2012" s="34">
        <v>255</v>
      </c>
      <c r="AF2012" s="34">
        <v>1379</v>
      </c>
      <c r="AG2012" s="34">
        <v>172</v>
      </c>
      <c r="AH2012" s="34">
        <v>602</v>
      </c>
      <c r="AI2012" s="34">
        <v>78</v>
      </c>
      <c r="AJ2012" s="34">
        <v>277</v>
      </c>
      <c r="AK2012" s="34">
        <v>140</v>
      </c>
      <c r="AL2012" s="34">
        <v>453</v>
      </c>
      <c r="AM2012" s="34">
        <v>5</v>
      </c>
      <c r="AN2012" s="34">
        <v>73</v>
      </c>
      <c r="AO2012" s="34">
        <v>0</v>
      </c>
      <c r="AP2012" s="34">
        <v>3</v>
      </c>
      <c r="AQ2012" s="34">
        <v>0</v>
      </c>
      <c r="AR2012" s="34">
        <v>0</v>
      </c>
      <c r="AS2012" s="34">
        <v>842</v>
      </c>
      <c r="AT2012" s="34">
        <v>1518</v>
      </c>
      <c r="AU2012" s="34">
        <f t="shared" ref="AU2012:AV2075" si="191">SUM(C2012,E2012,G2012,I2012,K2012,M2012,O2012,Q2012,S2012,U2012,W2012,Y2012,AA2012,AC2012,AE2012,AG2012,AI2012,AK2012,AM2012,AO2012,AQ2012,AS2012)</f>
        <v>6421</v>
      </c>
      <c r="AV2012" s="34">
        <f t="shared" si="191"/>
        <v>15206</v>
      </c>
      <c r="AW2012" s="84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</row>
    <row r="2013" spans="1:61" ht="15.75">
      <c r="A2013" s="77"/>
      <c r="B2013" s="8">
        <v>2020</v>
      </c>
      <c r="C2013" s="34">
        <v>0</v>
      </c>
      <c r="D2013" s="34">
        <v>0</v>
      </c>
      <c r="E2013" s="34">
        <v>431</v>
      </c>
      <c r="F2013" s="34">
        <v>1206</v>
      </c>
      <c r="G2013" s="34">
        <v>42</v>
      </c>
      <c r="H2013" s="34">
        <v>277</v>
      </c>
      <c r="I2013" s="34">
        <v>0</v>
      </c>
      <c r="J2013" s="34">
        <v>0</v>
      </c>
      <c r="K2013" s="34">
        <v>0</v>
      </c>
      <c r="L2013" s="34">
        <v>0</v>
      </c>
      <c r="M2013" s="34">
        <v>0</v>
      </c>
      <c r="N2013" s="34">
        <v>0</v>
      </c>
      <c r="O2013" s="34">
        <v>0</v>
      </c>
      <c r="P2013" s="34">
        <v>0</v>
      </c>
      <c r="Q2013" s="34">
        <v>3779</v>
      </c>
      <c r="R2013" s="34">
        <v>13143</v>
      </c>
      <c r="S2013" s="34">
        <v>1499</v>
      </c>
      <c r="T2013" s="34">
        <v>705</v>
      </c>
      <c r="U2013" s="34">
        <v>2636</v>
      </c>
      <c r="V2013" s="34">
        <v>1318</v>
      </c>
      <c r="W2013" s="34">
        <v>0</v>
      </c>
      <c r="X2013" s="34">
        <v>0</v>
      </c>
      <c r="Y2013" s="34">
        <v>422</v>
      </c>
      <c r="Z2013" s="34">
        <v>974</v>
      </c>
      <c r="AA2013" s="34">
        <v>667</v>
      </c>
      <c r="AB2013" s="34">
        <v>2797</v>
      </c>
      <c r="AC2013" s="34">
        <v>224</v>
      </c>
      <c r="AD2013" s="34">
        <v>352</v>
      </c>
      <c r="AE2013" s="34">
        <v>141</v>
      </c>
      <c r="AF2013" s="34">
        <v>674</v>
      </c>
      <c r="AG2013" s="34">
        <v>211</v>
      </c>
      <c r="AH2013" s="34">
        <v>756</v>
      </c>
      <c r="AI2013" s="34">
        <v>12</v>
      </c>
      <c r="AJ2013" s="34">
        <v>62</v>
      </c>
      <c r="AK2013" s="34">
        <v>161</v>
      </c>
      <c r="AL2013" s="34">
        <v>522</v>
      </c>
      <c r="AM2013" s="34">
        <v>2</v>
      </c>
      <c r="AN2013" s="34">
        <v>22</v>
      </c>
      <c r="AO2013" s="34">
        <v>0</v>
      </c>
      <c r="AP2013" s="34">
        <v>0</v>
      </c>
      <c r="AQ2013" s="34">
        <v>0</v>
      </c>
      <c r="AR2013" s="34">
        <v>0</v>
      </c>
      <c r="AS2013" s="34">
        <v>466</v>
      </c>
      <c r="AT2013" s="34">
        <v>808</v>
      </c>
      <c r="AU2013" s="34">
        <f t="shared" si="191"/>
        <v>10693</v>
      </c>
      <c r="AV2013" s="34">
        <f t="shared" si="191"/>
        <v>23616</v>
      </c>
      <c r="AW2013" s="85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</row>
    <row r="2014" spans="1:61" ht="15.75">
      <c r="A2014" s="75" t="s">
        <v>16</v>
      </c>
      <c r="B2014" s="8">
        <v>2018</v>
      </c>
      <c r="C2014" s="34">
        <v>2217</v>
      </c>
      <c r="D2014" s="34">
        <v>3230</v>
      </c>
      <c r="E2014" s="34">
        <v>0</v>
      </c>
      <c r="F2014" s="34">
        <v>0</v>
      </c>
      <c r="G2014" s="34">
        <v>19379</v>
      </c>
      <c r="H2014" s="34">
        <v>12738</v>
      </c>
      <c r="I2014" s="34">
        <v>33</v>
      </c>
      <c r="J2014" s="34">
        <v>58</v>
      </c>
      <c r="K2014" s="34">
        <v>14</v>
      </c>
      <c r="L2014" s="34">
        <v>79</v>
      </c>
      <c r="M2014" s="34">
        <v>515</v>
      </c>
      <c r="N2014" s="34">
        <v>335</v>
      </c>
      <c r="O2014" s="34">
        <v>125668</v>
      </c>
      <c r="P2014" s="34">
        <v>58106</v>
      </c>
      <c r="Q2014" s="34">
        <v>76568</v>
      </c>
      <c r="R2014" s="34">
        <v>71574</v>
      </c>
      <c r="S2014" s="34">
        <v>289352</v>
      </c>
      <c r="T2014" s="34">
        <v>114570</v>
      </c>
      <c r="U2014" s="34">
        <v>356</v>
      </c>
      <c r="V2014" s="34">
        <v>229</v>
      </c>
      <c r="W2014" s="34">
        <v>19160</v>
      </c>
      <c r="X2014" s="34">
        <v>9586</v>
      </c>
      <c r="Y2014" s="34">
        <v>1756</v>
      </c>
      <c r="Z2014" s="34">
        <v>8551</v>
      </c>
      <c r="AA2014" s="34">
        <v>92423</v>
      </c>
      <c r="AB2014" s="34">
        <v>50430</v>
      </c>
      <c r="AC2014" s="34">
        <v>126</v>
      </c>
      <c r="AD2014" s="34">
        <v>400</v>
      </c>
      <c r="AE2014" s="34">
        <v>0</v>
      </c>
      <c r="AF2014" s="34">
        <v>0</v>
      </c>
      <c r="AG2014" s="34">
        <v>20067</v>
      </c>
      <c r="AH2014" s="34">
        <v>23553</v>
      </c>
      <c r="AI2014" s="34">
        <v>256</v>
      </c>
      <c r="AJ2014" s="34">
        <v>2466</v>
      </c>
      <c r="AK2014" s="34">
        <v>3494</v>
      </c>
      <c r="AL2014" s="34">
        <v>2428</v>
      </c>
      <c r="AM2014" s="34">
        <v>200</v>
      </c>
      <c r="AN2014" s="34">
        <v>858</v>
      </c>
      <c r="AO2014" s="34">
        <v>228</v>
      </c>
      <c r="AP2014" s="34">
        <v>447</v>
      </c>
      <c r="AQ2014" s="34">
        <v>3</v>
      </c>
      <c r="AR2014" s="34">
        <v>9</v>
      </c>
      <c r="AS2014" s="34">
        <v>7518</v>
      </c>
      <c r="AT2014" s="34">
        <v>4674</v>
      </c>
      <c r="AU2014" s="34">
        <f t="shared" si="191"/>
        <v>659333</v>
      </c>
      <c r="AV2014" s="34">
        <v>343601</v>
      </c>
      <c r="AW2014" s="83" t="s">
        <v>17</v>
      </c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</row>
    <row r="2015" spans="1:61" ht="15.75">
      <c r="A2015" s="76"/>
      <c r="B2015" s="8">
        <v>2019</v>
      </c>
      <c r="C2015" s="34">
        <v>844</v>
      </c>
      <c r="D2015" s="34">
        <v>2306</v>
      </c>
      <c r="E2015" s="34">
        <v>0</v>
      </c>
      <c r="F2015" s="34">
        <v>0</v>
      </c>
      <c r="G2015" s="34">
        <v>8048</v>
      </c>
      <c r="H2015" s="34">
        <v>8025</v>
      </c>
      <c r="I2015" s="34">
        <v>8</v>
      </c>
      <c r="J2015" s="34">
        <v>25</v>
      </c>
      <c r="K2015" s="34">
        <v>43</v>
      </c>
      <c r="L2015" s="34">
        <v>327</v>
      </c>
      <c r="M2015" s="34">
        <v>114</v>
      </c>
      <c r="N2015" s="34">
        <v>188</v>
      </c>
      <c r="O2015" s="34">
        <v>413</v>
      </c>
      <c r="P2015" s="34">
        <v>853</v>
      </c>
      <c r="Q2015" s="34">
        <v>59621</v>
      </c>
      <c r="R2015" s="34">
        <v>57892</v>
      </c>
      <c r="S2015" s="34">
        <v>71389</v>
      </c>
      <c r="T2015" s="34">
        <v>28282</v>
      </c>
      <c r="U2015" s="34">
        <v>0</v>
      </c>
      <c r="V2015" s="34">
        <v>1</v>
      </c>
      <c r="W2015" s="34">
        <v>18681</v>
      </c>
      <c r="X2015" s="34">
        <v>9001</v>
      </c>
      <c r="Y2015" s="34">
        <v>7967</v>
      </c>
      <c r="Z2015" s="34">
        <v>11524</v>
      </c>
      <c r="AA2015" s="34">
        <v>75316</v>
      </c>
      <c r="AB2015" s="34">
        <v>42302</v>
      </c>
      <c r="AC2015" s="34">
        <v>85</v>
      </c>
      <c r="AD2015" s="34">
        <v>178</v>
      </c>
      <c r="AE2015" s="34">
        <v>0</v>
      </c>
      <c r="AF2015" s="34">
        <v>0</v>
      </c>
      <c r="AG2015" s="34">
        <v>19543</v>
      </c>
      <c r="AH2015" s="34">
        <v>26066</v>
      </c>
      <c r="AI2015" s="34">
        <v>233</v>
      </c>
      <c r="AJ2015" s="34">
        <v>2518</v>
      </c>
      <c r="AK2015" s="34">
        <v>244</v>
      </c>
      <c r="AL2015" s="34">
        <v>730</v>
      </c>
      <c r="AM2015" s="34">
        <v>137</v>
      </c>
      <c r="AN2015" s="34">
        <v>839</v>
      </c>
      <c r="AO2015" s="34">
        <v>222</v>
      </c>
      <c r="AP2015" s="34">
        <v>510</v>
      </c>
      <c r="AQ2015" s="34">
        <v>3</v>
      </c>
      <c r="AR2015" s="34">
        <v>4</v>
      </c>
      <c r="AS2015" s="34">
        <v>8025</v>
      </c>
      <c r="AT2015" s="34">
        <v>4369</v>
      </c>
      <c r="AU2015" s="34">
        <f t="shared" si="191"/>
        <v>270936</v>
      </c>
      <c r="AV2015" s="34">
        <v>364321</v>
      </c>
      <c r="AW2015" s="84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</row>
    <row r="2016" spans="1:61" ht="15.75">
      <c r="A2016" s="77"/>
      <c r="B2016" s="8">
        <v>2020</v>
      </c>
      <c r="C2016" s="37">
        <v>27830</v>
      </c>
      <c r="D2016" s="37">
        <v>13587</v>
      </c>
      <c r="E2016" s="37">
        <v>0</v>
      </c>
      <c r="F2016" s="37">
        <v>0</v>
      </c>
      <c r="G2016" s="37">
        <v>4970</v>
      </c>
      <c r="H2016" s="37">
        <v>8326</v>
      </c>
      <c r="I2016" s="37">
        <v>25824</v>
      </c>
      <c r="J2016" s="37">
        <v>10757</v>
      </c>
      <c r="K2016" s="37">
        <v>10</v>
      </c>
      <c r="L2016" s="37">
        <v>97</v>
      </c>
      <c r="M2016" s="37">
        <v>67</v>
      </c>
      <c r="N2016" s="37">
        <v>111</v>
      </c>
      <c r="O2016" s="37">
        <v>17536</v>
      </c>
      <c r="P2016" s="37">
        <v>7632</v>
      </c>
      <c r="Q2016" s="37">
        <v>44095</v>
      </c>
      <c r="R2016" s="37">
        <v>69118</v>
      </c>
      <c r="S2016" s="37">
        <v>397844</v>
      </c>
      <c r="T2016" s="37">
        <v>156438</v>
      </c>
      <c r="U2016" s="37">
        <v>0</v>
      </c>
      <c r="V2016" s="37">
        <v>0</v>
      </c>
      <c r="W2016" s="37">
        <v>2016</v>
      </c>
      <c r="X2016" s="37">
        <v>2748</v>
      </c>
      <c r="Y2016" s="37">
        <v>2907</v>
      </c>
      <c r="Z2016" s="37">
        <v>8153</v>
      </c>
      <c r="AA2016" s="37">
        <v>81144</v>
      </c>
      <c r="AB2016" s="37">
        <v>50773</v>
      </c>
      <c r="AC2016" s="37">
        <v>103</v>
      </c>
      <c r="AD2016" s="37">
        <v>292</v>
      </c>
      <c r="AE2016" s="37">
        <v>0</v>
      </c>
      <c r="AF2016" s="37">
        <v>0</v>
      </c>
      <c r="AG2016" s="37">
        <v>44506</v>
      </c>
      <c r="AH2016" s="37">
        <v>36030</v>
      </c>
      <c r="AI2016" s="37">
        <v>58077</v>
      </c>
      <c r="AJ2016" s="37">
        <v>22115</v>
      </c>
      <c r="AK2016" s="37">
        <v>67143</v>
      </c>
      <c r="AL2016" s="37">
        <v>26573</v>
      </c>
      <c r="AM2016" s="37">
        <v>114</v>
      </c>
      <c r="AN2016" s="37">
        <v>654</v>
      </c>
      <c r="AO2016" s="37">
        <v>131</v>
      </c>
      <c r="AP2016" s="37">
        <v>324</v>
      </c>
      <c r="AQ2016" s="37">
        <v>48165</v>
      </c>
      <c r="AR2016" s="37">
        <v>18234</v>
      </c>
      <c r="AS2016" s="37">
        <v>93313</v>
      </c>
      <c r="AT2016" s="37">
        <v>40596</v>
      </c>
      <c r="AU2016" s="34">
        <f>SUM(C2016,E2016,G2016,I2016,K2016,M2016,O2016,Q2016,S2016,U2016,W2016,Y2016,AA2016,AC2016,AE2016,AG2016,AI2016,AK2016,AM2016,AO2016,AQ2016,AS2016)</f>
        <v>915795</v>
      </c>
      <c r="AV2016" s="34">
        <f>SUM(D2016,F2016,H2016,J2016,L2016,N2016,P2016,R2016,T2016,V2016,X2016,Z2016,AB2016,AD2016,AF2016,AH2016,AJ2016,AL2016,AN2016,AP2016,AR2016,AT2016)</f>
        <v>472558</v>
      </c>
      <c r="AW2016" s="85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</row>
    <row r="2017" spans="1:61" ht="15.75">
      <c r="A2017" s="75" t="s">
        <v>18</v>
      </c>
      <c r="B2017" s="8">
        <v>2018</v>
      </c>
      <c r="C2017" s="34">
        <v>0</v>
      </c>
      <c r="D2017" s="34">
        <v>0</v>
      </c>
      <c r="E2017" s="34">
        <v>0</v>
      </c>
      <c r="F2017" s="34">
        <v>0</v>
      </c>
      <c r="G2017" s="34">
        <v>0</v>
      </c>
      <c r="H2017" s="34">
        <v>0</v>
      </c>
      <c r="I2017" s="34">
        <v>0</v>
      </c>
      <c r="J2017" s="34">
        <v>0</v>
      </c>
      <c r="K2017" s="34">
        <v>0</v>
      </c>
      <c r="L2017" s="34">
        <v>0</v>
      </c>
      <c r="M2017" s="34">
        <v>0</v>
      </c>
      <c r="N2017" s="34">
        <v>0</v>
      </c>
      <c r="O2017" s="34">
        <v>0</v>
      </c>
      <c r="P2017" s="34">
        <v>0</v>
      </c>
      <c r="Q2017" s="34">
        <v>0</v>
      </c>
      <c r="R2017" s="34">
        <v>0</v>
      </c>
      <c r="S2017" s="34">
        <v>0</v>
      </c>
      <c r="T2017" s="34">
        <v>0</v>
      </c>
      <c r="U2017" s="34">
        <v>0</v>
      </c>
      <c r="V2017" s="34">
        <v>0</v>
      </c>
      <c r="W2017" s="34">
        <v>0</v>
      </c>
      <c r="X2017" s="34">
        <v>0</v>
      </c>
      <c r="Y2017" s="34">
        <v>0</v>
      </c>
      <c r="Z2017" s="34">
        <v>0</v>
      </c>
      <c r="AA2017" s="34">
        <v>0</v>
      </c>
      <c r="AB2017" s="34">
        <v>0</v>
      </c>
      <c r="AC2017" s="34">
        <v>0</v>
      </c>
      <c r="AD2017" s="34">
        <v>0</v>
      </c>
      <c r="AE2017" s="34">
        <v>0</v>
      </c>
      <c r="AF2017" s="34">
        <v>0</v>
      </c>
      <c r="AG2017" s="34">
        <v>0</v>
      </c>
      <c r="AH2017" s="34">
        <v>0</v>
      </c>
      <c r="AI2017" s="34">
        <v>0</v>
      </c>
      <c r="AJ2017" s="34">
        <v>0</v>
      </c>
      <c r="AK2017" s="34">
        <v>0</v>
      </c>
      <c r="AL2017" s="34">
        <v>0</v>
      </c>
      <c r="AM2017" s="34">
        <v>0</v>
      </c>
      <c r="AN2017" s="34">
        <v>0</v>
      </c>
      <c r="AO2017" s="34">
        <v>0</v>
      </c>
      <c r="AP2017" s="34">
        <v>0</v>
      </c>
      <c r="AQ2017" s="34">
        <v>0</v>
      </c>
      <c r="AR2017" s="34">
        <v>0</v>
      </c>
      <c r="AS2017" s="34">
        <v>0</v>
      </c>
      <c r="AT2017" s="34">
        <v>0</v>
      </c>
      <c r="AU2017" s="34">
        <f t="shared" si="191"/>
        <v>0</v>
      </c>
      <c r="AV2017" s="34">
        <f t="shared" ref="AV2017:AV2022" si="192">SUM(D2017,F2017,H2017,J2017,L2017,N2017,P2017,R2017,T2017,V2017,X2017,Z2017,AB2017,AD2017,AF2017,AH2017,AJ2017,AL2017,AN2017,AP2017,AR2017,AT2017)</f>
        <v>0</v>
      </c>
      <c r="AW2017" s="83" t="s">
        <v>267</v>
      </c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</row>
    <row r="2018" spans="1:61" ht="15.75">
      <c r="A2018" s="76"/>
      <c r="B2018" s="8">
        <v>2019</v>
      </c>
      <c r="C2018" s="34">
        <v>2</v>
      </c>
      <c r="D2018" s="34">
        <v>7</v>
      </c>
      <c r="E2018" s="34">
        <v>38</v>
      </c>
      <c r="F2018" s="34">
        <v>109</v>
      </c>
      <c r="G2018" s="34">
        <v>0</v>
      </c>
      <c r="H2018" s="34">
        <v>0</v>
      </c>
      <c r="I2018" s="34">
        <v>0</v>
      </c>
      <c r="J2018" s="34">
        <v>0</v>
      </c>
      <c r="K2018" s="34">
        <v>0</v>
      </c>
      <c r="L2018" s="34">
        <v>0</v>
      </c>
      <c r="M2018" s="34">
        <v>0</v>
      </c>
      <c r="N2018" s="34">
        <v>0</v>
      </c>
      <c r="O2018" s="34">
        <v>0</v>
      </c>
      <c r="P2018" s="34">
        <v>0</v>
      </c>
      <c r="Q2018" s="34">
        <v>435</v>
      </c>
      <c r="R2018" s="34">
        <v>804</v>
      </c>
      <c r="S2018" s="34">
        <v>0</v>
      </c>
      <c r="T2018" s="34">
        <v>0</v>
      </c>
      <c r="U2018" s="34">
        <v>0</v>
      </c>
      <c r="V2018" s="34">
        <v>0</v>
      </c>
      <c r="W2018" s="34">
        <v>0</v>
      </c>
      <c r="X2018" s="34">
        <v>0</v>
      </c>
      <c r="Y2018" s="34">
        <v>10</v>
      </c>
      <c r="Z2018" s="34">
        <v>4</v>
      </c>
      <c r="AA2018" s="34">
        <v>6</v>
      </c>
      <c r="AB2018" s="34">
        <v>57</v>
      </c>
      <c r="AC2018" s="34">
        <v>0</v>
      </c>
      <c r="AD2018" s="34">
        <v>0</v>
      </c>
      <c r="AE2018" s="34">
        <v>0</v>
      </c>
      <c r="AF2018" s="34">
        <v>0</v>
      </c>
      <c r="AG2018" s="34">
        <v>19</v>
      </c>
      <c r="AH2018" s="34">
        <v>47</v>
      </c>
      <c r="AI2018" s="34">
        <v>0</v>
      </c>
      <c r="AJ2018" s="34">
        <v>0</v>
      </c>
      <c r="AK2018" s="34">
        <v>0</v>
      </c>
      <c r="AL2018" s="34">
        <v>0</v>
      </c>
      <c r="AM2018" s="34">
        <v>0</v>
      </c>
      <c r="AN2018" s="34">
        <v>0</v>
      </c>
      <c r="AO2018" s="34">
        <v>0</v>
      </c>
      <c r="AP2018" s="34">
        <v>0</v>
      </c>
      <c r="AQ2018" s="34">
        <v>0</v>
      </c>
      <c r="AR2018" s="34">
        <v>0</v>
      </c>
      <c r="AS2018" s="34">
        <v>0</v>
      </c>
      <c r="AT2018" s="34">
        <v>0</v>
      </c>
      <c r="AU2018" s="34">
        <f t="shared" si="191"/>
        <v>510</v>
      </c>
      <c r="AV2018" s="34">
        <f t="shared" si="192"/>
        <v>1028</v>
      </c>
      <c r="AW2018" s="84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</row>
    <row r="2019" spans="1:61" ht="15.75">
      <c r="A2019" s="77"/>
      <c r="B2019" s="8">
        <v>2020</v>
      </c>
      <c r="C2019" s="34">
        <v>0</v>
      </c>
      <c r="D2019" s="34">
        <v>0</v>
      </c>
      <c r="E2019" s="34">
        <v>677</v>
      </c>
      <c r="F2019" s="34">
        <v>1072</v>
      </c>
      <c r="G2019" s="34">
        <v>0</v>
      </c>
      <c r="H2019" s="34">
        <v>0</v>
      </c>
      <c r="I2019" s="34">
        <v>0</v>
      </c>
      <c r="J2019" s="34">
        <v>0</v>
      </c>
      <c r="K2019" s="34">
        <v>0</v>
      </c>
      <c r="L2019" s="34">
        <v>0</v>
      </c>
      <c r="M2019" s="34">
        <v>0</v>
      </c>
      <c r="N2019" s="34">
        <v>0</v>
      </c>
      <c r="O2019" s="34">
        <v>0</v>
      </c>
      <c r="P2019" s="34">
        <v>0</v>
      </c>
      <c r="Q2019" s="34">
        <v>956</v>
      </c>
      <c r="R2019" s="34">
        <v>1910</v>
      </c>
      <c r="S2019" s="34">
        <v>0</v>
      </c>
      <c r="T2019" s="34">
        <v>0</v>
      </c>
      <c r="U2019" s="34">
        <v>0</v>
      </c>
      <c r="V2019" s="34">
        <v>0</v>
      </c>
      <c r="W2019" s="34">
        <v>0</v>
      </c>
      <c r="X2019" s="34">
        <v>0</v>
      </c>
      <c r="Y2019" s="34">
        <v>2</v>
      </c>
      <c r="Z2019" s="34">
        <v>1</v>
      </c>
      <c r="AA2019" s="34">
        <v>60</v>
      </c>
      <c r="AB2019" s="34">
        <v>119</v>
      </c>
      <c r="AC2019" s="34">
        <v>0</v>
      </c>
      <c r="AD2019" s="34">
        <v>0</v>
      </c>
      <c r="AE2019" s="34">
        <v>0</v>
      </c>
      <c r="AF2019" s="34">
        <v>0</v>
      </c>
      <c r="AG2019" s="34">
        <v>228</v>
      </c>
      <c r="AH2019" s="34">
        <v>357</v>
      </c>
      <c r="AI2019" s="34">
        <v>0</v>
      </c>
      <c r="AJ2019" s="34">
        <v>0</v>
      </c>
      <c r="AK2019" s="34">
        <v>0</v>
      </c>
      <c r="AL2019" s="34">
        <v>0</v>
      </c>
      <c r="AM2019" s="34">
        <v>0</v>
      </c>
      <c r="AN2019" s="34">
        <v>0</v>
      </c>
      <c r="AO2019" s="34">
        <v>0</v>
      </c>
      <c r="AP2019" s="34">
        <v>0</v>
      </c>
      <c r="AQ2019" s="34">
        <v>0</v>
      </c>
      <c r="AR2019" s="34">
        <v>0</v>
      </c>
      <c r="AS2019" s="34">
        <v>0</v>
      </c>
      <c r="AT2019" s="34">
        <v>0</v>
      </c>
      <c r="AU2019" s="34">
        <f t="shared" si="191"/>
        <v>1923</v>
      </c>
      <c r="AV2019" s="34">
        <f t="shared" si="192"/>
        <v>3459</v>
      </c>
      <c r="AW2019" s="85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</row>
    <row r="2020" spans="1:61" ht="15.75">
      <c r="A2020" s="75" t="s">
        <v>19</v>
      </c>
      <c r="B2020" s="8">
        <v>2018</v>
      </c>
      <c r="C2020" s="34">
        <v>500</v>
      </c>
      <c r="D2020" s="34">
        <v>173.3880441</v>
      </c>
      <c r="E2020" s="34">
        <v>0</v>
      </c>
      <c r="F2020" s="34">
        <v>0</v>
      </c>
      <c r="G2020" s="34">
        <v>0</v>
      </c>
      <c r="H2020" s="34">
        <v>0</v>
      </c>
      <c r="I2020" s="34">
        <v>0</v>
      </c>
      <c r="J2020" s="34">
        <v>0</v>
      </c>
      <c r="K2020" s="34">
        <v>0</v>
      </c>
      <c r="L2020" s="34">
        <v>0</v>
      </c>
      <c r="M2020" s="34">
        <v>0</v>
      </c>
      <c r="N2020" s="34">
        <v>0</v>
      </c>
      <c r="O2020" s="34">
        <v>0</v>
      </c>
      <c r="P2020" s="34">
        <v>0</v>
      </c>
      <c r="Q2020" s="34">
        <v>0</v>
      </c>
      <c r="R2020" s="34">
        <v>0</v>
      </c>
      <c r="S2020" s="34">
        <v>0</v>
      </c>
      <c r="T2020" s="34">
        <v>0</v>
      </c>
      <c r="U2020" s="34">
        <v>56250</v>
      </c>
      <c r="V2020" s="34">
        <v>18491.11752</v>
      </c>
      <c r="W2020" s="34">
        <v>0</v>
      </c>
      <c r="X2020" s="34">
        <v>0</v>
      </c>
      <c r="Y2020" s="34">
        <v>0</v>
      </c>
      <c r="Z2020" s="34">
        <v>0</v>
      </c>
      <c r="AA2020" s="34">
        <v>0</v>
      </c>
      <c r="AB2020" s="34">
        <v>0</v>
      </c>
      <c r="AC2020" s="34">
        <v>0</v>
      </c>
      <c r="AD2020" s="34">
        <v>0</v>
      </c>
      <c r="AE2020" s="34">
        <v>11.48</v>
      </c>
      <c r="AF2020" s="34">
        <v>25.975116360000001</v>
      </c>
      <c r="AG2020" s="34">
        <v>0</v>
      </c>
      <c r="AH2020" s="34">
        <v>0</v>
      </c>
      <c r="AI2020" s="34">
        <v>5000</v>
      </c>
      <c r="AJ2020" s="34">
        <v>1497.3431949999999</v>
      </c>
      <c r="AK2020" s="34">
        <v>86226.38</v>
      </c>
      <c r="AL2020" s="34">
        <v>32659.146560000001</v>
      </c>
      <c r="AM2020" s="34">
        <v>0</v>
      </c>
      <c r="AN2020" s="34">
        <v>0</v>
      </c>
      <c r="AO2020" s="34">
        <v>0</v>
      </c>
      <c r="AP2020" s="34">
        <v>0</v>
      </c>
      <c r="AQ2020" s="34">
        <v>0</v>
      </c>
      <c r="AR2020" s="34">
        <v>0</v>
      </c>
      <c r="AS2020" s="34">
        <v>0</v>
      </c>
      <c r="AT2020" s="34">
        <v>0</v>
      </c>
      <c r="AU2020" s="34">
        <f t="shared" si="191"/>
        <v>147987.86000000002</v>
      </c>
      <c r="AV2020" s="34">
        <f t="shared" si="192"/>
        <v>52846.970435460004</v>
      </c>
      <c r="AW2020" s="83" t="s">
        <v>268</v>
      </c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</row>
    <row r="2021" spans="1:61" ht="15.75">
      <c r="A2021" s="76"/>
      <c r="B2021" s="8">
        <v>2019</v>
      </c>
      <c r="C2021" s="34">
        <v>29</v>
      </c>
      <c r="D2021" s="34">
        <v>61</v>
      </c>
      <c r="E2021" s="34">
        <v>77</v>
      </c>
      <c r="F2021" s="34">
        <v>240</v>
      </c>
      <c r="G2021" s="34">
        <v>19</v>
      </c>
      <c r="H2021" s="34">
        <v>66</v>
      </c>
      <c r="I2021" s="34">
        <v>0</v>
      </c>
      <c r="J2021" s="34">
        <v>0</v>
      </c>
      <c r="K2021" s="34">
        <v>180</v>
      </c>
      <c r="L2021" s="34">
        <v>256</v>
      </c>
      <c r="M2021" s="34">
        <v>0</v>
      </c>
      <c r="N2021" s="34">
        <v>0</v>
      </c>
      <c r="O2021" s="34">
        <v>0</v>
      </c>
      <c r="P2021" s="34">
        <v>0</v>
      </c>
      <c r="Q2021" s="34">
        <v>42</v>
      </c>
      <c r="R2021" s="34">
        <v>119</v>
      </c>
      <c r="S2021" s="34">
        <v>0</v>
      </c>
      <c r="T2021" s="34">
        <v>0</v>
      </c>
      <c r="U2021" s="34">
        <v>24000</v>
      </c>
      <c r="V2021" s="34">
        <v>8365</v>
      </c>
      <c r="W2021" s="34">
        <v>0</v>
      </c>
      <c r="X2021" s="34">
        <v>0</v>
      </c>
      <c r="Y2021" s="34">
        <v>20</v>
      </c>
      <c r="Z2021" s="34">
        <v>90</v>
      </c>
      <c r="AA2021" s="34">
        <v>0</v>
      </c>
      <c r="AB2021" s="34">
        <v>5</v>
      </c>
      <c r="AC2021" s="34">
        <v>0</v>
      </c>
      <c r="AD2021" s="34">
        <v>0</v>
      </c>
      <c r="AE2021" s="34">
        <v>15</v>
      </c>
      <c r="AF2021" s="34">
        <v>61</v>
      </c>
      <c r="AG2021" s="34">
        <v>14</v>
      </c>
      <c r="AH2021" s="34">
        <v>60</v>
      </c>
      <c r="AI2021" s="34">
        <v>9071</v>
      </c>
      <c r="AJ2021" s="34">
        <v>3400</v>
      </c>
      <c r="AK2021" s="34">
        <v>4880</v>
      </c>
      <c r="AL2021" s="34">
        <v>10252</v>
      </c>
      <c r="AM2021" s="34">
        <v>303</v>
      </c>
      <c r="AN2021" s="34">
        <v>110</v>
      </c>
      <c r="AO2021" s="34">
        <v>38</v>
      </c>
      <c r="AP2021" s="34">
        <v>105</v>
      </c>
      <c r="AQ2021" s="34">
        <v>3</v>
      </c>
      <c r="AR2021" s="34">
        <v>3</v>
      </c>
      <c r="AS2021" s="34">
        <v>0</v>
      </c>
      <c r="AT2021" s="34">
        <v>0</v>
      </c>
      <c r="AU2021" s="34">
        <f t="shared" si="191"/>
        <v>38691</v>
      </c>
      <c r="AV2021" s="34">
        <f t="shared" si="192"/>
        <v>23193</v>
      </c>
      <c r="AW2021" s="84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</row>
    <row r="2022" spans="1:61" ht="15.75">
      <c r="A2022" s="77"/>
      <c r="B2022" s="8">
        <v>2020</v>
      </c>
      <c r="C2022" s="34">
        <v>12</v>
      </c>
      <c r="D2022" s="34">
        <v>31</v>
      </c>
      <c r="E2022" s="34">
        <v>1503</v>
      </c>
      <c r="F2022" s="34">
        <v>617</v>
      </c>
      <c r="G2022" s="34">
        <v>0</v>
      </c>
      <c r="H2022" s="34">
        <v>0</v>
      </c>
      <c r="I2022" s="34">
        <v>0</v>
      </c>
      <c r="J2022" s="34">
        <v>0</v>
      </c>
      <c r="K2022" s="34">
        <v>297</v>
      </c>
      <c r="L2022" s="34">
        <v>457</v>
      </c>
      <c r="M2022" s="34">
        <v>0</v>
      </c>
      <c r="N2022" s="34">
        <v>0</v>
      </c>
      <c r="O2022" s="34">
        <v>0</v>
      </c>
      <c r="P2022" s="34">
        <v>0</v>
      </c>
      <c r="Q2022" s="34">
        <v>14</v>
      </c>
      <c r="R2022" s="34">
        <v>38</v>
      </c>
      <c r="S2022" s="34">
        <v>0</v>
      </c>
      <c r="T2022" s="34">
        <v>0</v>
      </c>
      <c r="U2022" s="34">
        <v>2825</v>
      </c>
      <c r="V2022" s="34">
        <v>1113</v>
      </c>
      <c r="W2022" s="34">
        <v>0</v>
      </c>
      <c r="X2022" s="34">
        <v>0</v>
      </c>
      <c r="Y2022" s="34">
        <v>24</v>
      </c>
      <c r="Z2022" s="34">
        <v>61</v>
      </c>
      <c r="AA2022" s="34">
        <v>2</v>
      </c>
      <c r="AB2022" s="34">
        <v>13</v>
      </c>
      <c r="AC2022" s="34">
        <v>0</v>
      </c>
      <c r="AD2022" s="34">
        <v>0</v>
      </c>
      <c r="AE2022" s="34">
        <v>22</v>
      </c>
      <c r="AF2022" s="34">
        <v>67</v>
      </c>
      <c r="AG2022" s="34">
        <v>7</v>
      </c>
      <c r="AH2022" s="34">
        <v>21</v>
      </c>
      <c r="AI2022" s="34">
        <v>45</v>
      </c>
      <c r="AJ2022" s="34">
        <v>51</v>
      </c>
      <c r="AK2022" s="34">
        <v>5054</v>
      </c>
      <c r="AL2022" s="34">
        <v>7418</v>
      </c>
      <c r="AM2022" s="34">
        <v>0</v>
      </c>
      <c r="AN2022" s="34">
        <v>0</v>
      </c>
      <c r="AO2022" s="34">
        <v>0</v>
      </c>
      <c r="AP2022" s="34">
        <v>0</v>
      </c>
      <c r="AQ2022" s="34">
        <v>0</v>
      </c>
      <c r="AR2022" s="34">
        <v>0</v>
      </c>
      <c r="AS2022" s="34">
        <v>0</v>
      </c>
      <c r="AT2022" s="34">
        <v>0</v>
      </c>
      <c r="AU2022" s="34">
        <f t="shared" si="191"/>
        <v>9805</v>
      </c>
      <c r="AV2022" s="34">
        <f t="shared" si="192"/>
        <v>9887</v>
      </c>
      <c r="AW2022" s="85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</row>
    <row r="2023" spans="1:61" ht="15.75">
      <c r="A2023" s="75" t="s">
        <v>20</v>
      </c>
      <c r="B2023" s="8">
        <v>2018</v>
      </c>
      <c r="C2023" s="34">
        <v>88883</v>
      </c>
      <c r="D2023" s="34">
        <v>39279.276361949996</v>
      </c>
      <c r="E2023" s="34">
        <v>18905.59</v>
      </c>
      <c r="F2023" s="34">
        <v>8607.6101638899981</v>
      </c>
      <c r="G2023" s="34">
        <v>0</v>
      </c>
      <c r="H2023" s="34">
        <v>0</v>
      </c>
      <c r="I2023" s="34">
        <v>8300</v>
      </c>
      <c r="J2023" s="34">
        <v>4094.0327368600001</v>
      </c>
      <c r="K2023" s="34">
        <v>0</v>
      </c>
      <c r="L2023" s="34">
        <v>0</v>
      </c>
      <c r="M2023" s="34">
        <v>0</v>
      </c>
      <c r="N2023" s="34">
        <v>0</v>
      </c>
      <c r="O2023" s="34">
        <v>0</v>
      </c>
      <c r="P2023" s="34">
        <v>0</v>
      </c>
      <c r="Q2023" s="34">
        <v>5825</v>
      </c>
      <c r="R2023" s="34">
        <v>2630.3058921799998</v>
      </c>
      <c r="S2023" s="34">
        <v>7.8E-2</v>
      </c>
      <c r="T2023" s="34">
        <v>7.6083250000000005E-2</v>
      </c>
      <c r="U2023" s="34">
        <v>12850</v>
      </c>
      <c r="V2023" s="34">
        <v>6151.0182196100004</v>
      </c>
      <c r="W2023" s="34">
        <v>0</v>
      </c>
      <c r="X2023" s="34">
        <v>0</v>
      </c>
      <c r="Y2023" s="34">
        <v>0</v>
      </c>
      <c r="Z2023" s="34">
        <v>0</v>
      </c>
      <c r="AA2023" s="34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32546.2</v>
      </c>
      <c r="AJ2023" s="34">
        <v>16087.024614849999</v>
      </c>
      <c r="AK2023" s="34">
        <v>4942</v>
      </c>
      <c r="AL2023" s="34">
        <v>2382.3673409899998</v>
      </c>
      <c r="AM2023" s="34">
        <v>0</v>
      </c>
      <c r="AN2023" s="34">
        <v>0</v>
      </c>
      <c r="AO2023" s="34">
        <v>0</v>
      </c>
      <c r="AP2023" s="34">
        <v>0</v>
      </c>
      <c r="AQ2023" s="34">
        <v>111751.36</v>
      </c>
      <c r="AR2023" s="34">
        <v>46025.852750699996</v>
      </c>
      <c r="AS2023" s="34">
        <v>0</v>
      </c>
      <c r="AT2023" s="34">
        <v>0</v>
      </c>
      <c r="AU2023" s="34">
        <f t="shared" si="191"/>
        <v>284003.228</v>
      </c>
      <c r="AV2023" s="34">
        <f t="shared" si="191"/>
        <v>125257.56416427997</v>
      </c>
      <c r="AW2023" s="83" t="s">
        <v>269</v>
      </c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</row>
    <row r="2024" spans="1:61" ht="15.75">
      <c r="A2024" s="76"/>
      <c r="B2024" s="8">
        <v>2019</v>
      </c>
      <c r="C2024" s="34">
        <v>82368</v>
      </c>
      <c r="D2024" s="34">
        <v>34589</v>
      </c>
      <c r="E2024" s="34">
        <v>8071</v>
      </c>
      <c r="F2024" s="34">
        <v>3050</v>
      </c>
      <c r="G2024" s="34">
        <v>0</v>
      </c>
      <c r="H2024" s="34">
        <v>0</v>
      </c>
      <c r="I2024" s="34">
        <v>141850</v>
      </c>
      <c r="J2024" s="34">
        <v>51048</v>
      </c>
      <c r="K2024" s="34">
        <v>0</v>
      </c>
      <c r="L2024" s="34">
        <v>0</v>
      </c>
      <c r="M2024" s="34">
        <v>0</v>
      </c>
      <c r="N2024" s="34">
        <v>0</v>
      </c>
      <c r="O2024" s="34">
        <v>0</v>
      </c>
      <c r="P2024" s="34">
        <v>0</v>
      </c>
      <c r="Q2024" s="34">
        <v>4190</v>
      </c>
      <c r="R2024" s="34">
        <v>2512</v>
      </c>
      <c r="S2024" s="34">
        <v>0</v>
      </c>
      <c r="T2024" s="34">
        <v>0</v>
      </c>
      <c r="U2024" s="34">
        <v>0</v>
      </c>
      <c r="V2024" s="34">
        <v>0</v>
      </c>
      <c r="W2024" s="34">
        <v>0</v>
      </c>
      <c r="X2024" s="34">
        <v>0</v>
      </c>
      <c r="Y2024" s="34">
        <v>0</v>
      </c>
      <c r="Z2024" s="34">
        <v>0</v>
      </c>
      <c r="AA2024" s="34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0</v>
      </c>
      <c r="AH2024" s="34">
        <v>0</v>
      </c>
      <c r="AI2024" s="34">
        <v>75439</v>
      </c>
      <c r="AJ2024" s="34">
        <v>28708</v>
      </c>
      <c r="AK2024" s="34">
        <v>7574</v>
      </c>
      <c r="AL2024" s="34">
        <v>3652</v>
      </c>
      <c r="AM2024" s="34">
        <v>0</v>
      </c>
      <c r="AN2024" s="34">
        <v>0</v>
      </c>
      <c r="AO2024" s="34">
        <v>3000</v>
      </c>
      <c r="AP2024" s="34">
        <v>1198</v>
      </c>
      <c r="AQ2024" s="34">
        <v>45500</v>
      </c>
      <c r="AR2024" s="34">
        <v>5700</v>
      </c>
      <c r="AS2024" s="34">
        <v>0</v>
      </c>
      <c r="AT2024" s="34">
        <v>0</v>
      </c>
      <c r="AU2024" s="34">
        <f t="shared" si="191"/>
        <v>367992</v>
      </c>
      <c r="AV2024" s="34">
        <f t="shared" si="191"/>
        <v>130457</v>
      </c>
      <c r="AW2024" s="84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</row>
    <row r="2025" spans="1:61" ht="15.75">
      <c r="A2025" s="77"/>
      <c r="B2025" s="8">
        <v>2020</v>
      </c>
      <c r="C2025" s="34">
        <v>168113</v>
      </c>
      <c r="D2025" s="34">
        <v>72254</v>
      </c>
      <c r="E2025" s="34">
        <v>18632</v>
      </c>
      <c r="F2025" s="34">
        <v>8303</v>
      </c>
      <c r="G2025" s="34">
        <v>22</v>
      </c>
      <c r="H2025" s="34">
        <v>15</v>
      </c>
      <c r="I2025" s="34">
        <v>73065</v>
      </c>
      <c r="J2025" s="34">
        <v>26714</v>
      </c>
      <c r="K2025" s="34">
        <v>0</v>
      </c>
      <c r="L2025" s="34">
        <v>0</v>
      </c>
      <c r="M2025" s="34">
        <v>0</v>
      </c>
      <c r="N2025" s="34">
        <v>0</v>
      </c>
      <c r="O2025" s="34">
        <v>0</v>
      </c>
      <c r="P2025" s="34">
        <v>0</v>
      </c>
      <c r="Q2025" s="34">
        <v>2636</v>
      </c>
      <c r="R2025" s="34">
        <v>1069</v>
      </c>
      <c r="S2025" s="34">
        <v>0</v>
      </c>
      <c r="T2025" s="34">
        <v>0</v>
      </c>
      <c r="U2025" s="34">
        <v>0</v>
      </c>
      <c r="V2025" s="34">
        <v>0</v>
      </c>
      <c r="W2025" s="34">
        <v>0</v>
      </c>
      <c r="X2025" s="34">
        <v>0</v>
      </c>
      <c r="Y2025" s="34">
        <v>0</v>
      </c>
      <c r="Z2025" s="34">
        <v>0</v>
      </c>
      <c r="AA2025" s="34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49</v>
      </c>
      <c r="AH2025" s="34">
        <v>28</v>
      </c>
      <c r="AI2025" s="34">
        <v>59747</v>
      </c>
      <c r="AJ2025" s="34">
        <v>25430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1500</v>
      </c>
      <c r="AP2025" s="34">
        <v>553</v>
      </c>
      <c r="AQ2025" s="34">
        <v>87285</v>
      </c>
      <c r="AR2025" s="34">
        <v>35481</v>
      </c>
      <c r="AS2025" s="34">
        <v>0</v>
      </c>
      <c r="AT2025" s="34">
        <v>0</v>
      </c>
      <c r="AU2025" s="34">
        <f t="shared" si="191"/>
        <v>411049</v>
      </c>
      <c r="AV2025" s="34">
        <f t="shared" si="191"/>
        <v>169847</v>
      </c>
      <c r="AW2025" s="85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</row>
    <row r="2026" spans="1:61" ht="15.75">
      <c r="A2026" s="75" t="s">
        <v>21</v>
      </c>
      <c r="B2026" s="8">
        <v>2018</v>
      </c>
      <c r="C2026" s="34">
        <v>0</v>
      </c>
      <c r="D2026" s="34">
        <v>0</v>
      </c>
      <c r="E2026" s="34">
        <v>0</v>
      </c>
      <c r="F2026" s="34">
        <v>0</v>
      </c>
      <c r="G2026" s="34">
        <v>0</v>
      </c>
      <c r="H2026" s="34">
        <v>0</v>
      </c>
      <c r="I2026" s="34">
        <v>0</v>
      </c>
      <c r="J2026" s="34">
        <v>0</v>
      </c>
      <c r="K2026" s="34">
        <v>0</v>
      </c>
      <c r="L2026" s="34">
        <v>0</v>
      </c>
      <c r="M2026" s="34">
        <v>0</v>
      </c>
      <c r="N2026" s="34">
        <v>0</v>
      </c>
      <c r="O2026" s="34">
        <v>0</v>
      </c>
      <c r="P2026" s="34">
        <v>0</v>
      </c>
      <c r="Q2026" s="34">
        <v>0</v>
      </c>
      <c r="R2026" s="34">
        <v>0</v>
      </c>
      <c r="S2026" s="34">
        <v>0</v>
      </c>
      <c r="T2026" s="34">
        <v>0</v>
      </c>
      <c r="U2026" s="34">
        <v>0</v>
      </c>
      <c r="V2026" s="34">
        <v>0</v>
      </c>
      <c r="W2026" s="34">
        <v>0</v>
      </c>
      <c r="X2026" s="34">
        <v>0</v>
      </c>
      <c r="Y2026" s="34">
        <v>0</v>
      </c>
      <c r="Z2026" s="34">
        <v>0</v>
      </c>
      <c r="AA2026" s="34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4">
        <v>0</v>
      </c>
      <c r="AQ2026" s="34">
        <v>0</v>
      </c>
      <c r="AR2026" s="34">
        <v>0</v>
      </c>
      <c r="AS2026" s="34">
        <v>0</v>
      </c>
      <c r="AT2026" s="34">
        <v>0</v>
      </c>
      <c r="AU2026" s="34">
        <f t="shared" si="191"/>
        <v>0</v>
      </c>
      <c r="AV2026" s="34">
        <f t="shared" si="191"/>
        <v>0</v>
      </c>
      <c r="AW2026" s="83" t="s">
        <v>270</v>
      </c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</row>
    <row r="2027" spans="1:61" ht="15.75">
      <c r="A2027" s="76"/>
      <c r="B2027" s="8">
        <v>2019</v>
      </c>
      <c r="C2027" s="34">
        <v>0</v>
      </c>
      <c r="D2027" s="34">
        <v>0</v>
      </c>
      <c r="E2027" s="34">
        <v>0</v>
      </c>
      <c r="F2027" s="34">
        <v>0</v>
      </c>
      <c r="G2027" s="34">
        <v>0</v>
      </c>
      <c r="H2027" s="34">
        <v>0</v>
      </c>
      <c r="I2027" s="34">
        <v>0</v>
      </c>
      <c r="J2027" s="34">
        <v>0</v>
      </c>
      <c r="K2027" s="34">
        <v>0</v>
      </c>
      <c r="L2027" s="34">
        <v>0</v>
      </c>
      <c r="M2027" s="34">
        <v>0</v>
      </c>
      <c r="N2027" s="34">
        <v>0</v>
      </c>
      <c r="O2027" s="34">
        <v>0</v>
      </c>
      <c r="P2027" s="34">
        <v>0</v>
      </c>
      <c r="Q2027" s="34">
        <v>0</v>
      </c>
      <c r="R2027" s="34">
        <v>0</v>
      </c>
      <c r="S2027" s="34">
        <v>0</v>
      </c>
      <c r="T2027" s="34">
        <v>0</v>
      </c>
      <c r="U2027" s="34">
        <v>0</v>
      </c>
      <c r="V2027" s="34">
        <v>0</v>
      </c>
      <c r="W2027" s="34">
        <v>0</v>
      </c>
      <c r="X2027" s="34">
        <v>0</v>
      </c>
      <c r="Y2027" s="34">
        <v>0</v>
      </c>
      <c r="Z2027" s="34">
        <v>0</v>
      </c>
      <c r="AA2027" s="34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4">
        <v>0</v>
      </c>
      <c r="AQ2027" s="34">
        <v>0</v>
      </c>
      <c r="AR2027" s="34">
        <v>0</v>
      </c>
      <c r="AS2027" s="34">
        <v>0</v>
      </c>
      <c r="AT2027" s="34">
        <v>0</v>
      </c>
      <c r="AU2027" s="34">
        <f t="shared" si="191"/>
        <v>0</v>
      </c>
      <c r="AV2027" s="34">
        <f t="shared" si="191"/>
        <v>0</v>
      </c>
      <c r="AW2027" s="84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</row>
    <row r="2028" spans="1:61" ht="15.75">
      <c r="A2028" s="77"/>
      <c r="B2028" s="8">
        <v>2020</v>
      </c>
      <c r="C2028" s="34">
        <v>0</v>
      </c>
      <c r="D2028" s="34">
        <v>0</v>
      </c>
      <c r="E2028" s="34">
        <v>0</v>
      </c>
      <c r="F2028" s="34">
        <v>0</v>
      </c>
      <c r="G2028" s="34">
        <v>0</v>
      </c>
      <c r="H2028" s="34">
        <v>0</v>
      </c>
      <c r="I2028" s="34">
        <v>0</v>
      </c>
      <c r="J2028" s="34">
        <v>0</v>
      </c>
      <c r="K2028" s="34">
        <v>0</v>
      </c>
      <c r="L2028" s="34">
        <v>0</v>
      </c>
      <c r="M2028" s="34">
        <v>0</v>
      </c>
      <c r="N2028" s="34">
        <v>0</v>
      </c>
      <c r="O2028" s="34">
        <v>0</v>
      </c>
      <c r="P2028" s="34">
        <v>0</v>
      </c>
      <c r="Q2028" s="34">
        <v>0</v>
      </c>
      <c r="R2028" s="34">
        <v>0</v>
      </c>
      <c r="S2028" s="34">
        <v>0</v>
      </c>
      <c r="T2028" s="34">
        <v>0</v>
      </c>
      <c r="U2028" s="34">
        <v>0</v>
      </c>
      <c r="V2028" s="34">
        <v>0</v>
      </c>
      <c r="W2028" s="34">
        <v>0</v>
      </c>
      <c r="X2028" s="34">
        <v>0</v>
      </c>
      <c r="Y2028" s="34">
        <v>0</v>
      </c>
      <c r="Z2028" s="34">
        <v>0</v>
      </c>
      <c r="AA2028" s="34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4">
        <v>0</v>
      </c>
      <c r="AQ2028" s="34">
        <v>0</v>
      </c>
      <c r="AR2028" s="34">
        <v>0</v>
      </c>
      <c r="AS2028" s="34">
        <v>0</v>
      </c>
      <c r="AT2028" s="34">
        <v>0</v>
      </c>
      <c r="AU2028" s="34">
        <f t="shared" si="191"/>
        <v>0</v>
      </c>
      <c r="AV2028" s="34">
        <f t="shared" si="191"/>
        <v>0</v>
      </c>
      <c r="AW2028" s="85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</row>
    <row r="2029" spans="1:61" ht="15.75">
      <c r="A2029" s="75" t="s">
        <v>113</v>
      </c>
      <c r="B2029" s="8">
        <v>2018</v>
      </c>
      <c r="C2029" s="34">
        <v>0</v>
      </c>
      <c r="D2029" s="34">
        <v>0</v>
      </c>
      <c r="E2029" s="34">
        <v>0</v>
      </c>
      <c r="F2029" s="34">
        <v>0</v>
      </c>
      <c r="G2029" s="34">
        <v>0</v>
      </c>
      <c r="H2029" s="34">
        <v>0</v>
      </c>
      <c r="I2029" s="34">
        <v>0</v>
      </c>
      <c r="J2029" s="34">
        <v>0</v>
      </c>
      <c r="K2029" s="34">
        <v>0</v>
      </c>
      <c r="L2029" s="34">
        <v>0</v>
      </c>
      <c r="M2029" s="34">
        <v>0</v>
      </c>
      <c r="N2029" s="34">
        <v>0</v>
      </c>
      <c r="O2029" s="34">
        <v>0</v>
      </c>
      <c r="P2029" s="34">
        <v>0</v>
      </c>
      <c r="Q2029" s="34">
        <v>0</v>
      </c>
      <c r="R2029" s="34">
        <v>0</v>
      </c>
      <c r="S2029" s="34">
        <v>0</v>
      </c>
      <c r="T2029" s="34">
        <v>0</v>
      </c>
      <c r="U2029" s="34">
        <v>0</v>
      </c>
      <c r="V2029" s="34">
        <v>0</v>
      </c>
      <c r="W2029" s="34">
        <v>0</v>
      </c>
      <c r="X2029" s="34">
        <v>0</v>
      </c>
      <c r="Y2029" s="34">
        <v>0</v>
      </c>
      <c r="Z2029" s="34">
        <v>0</v>
      </c>
      <c r="AA2029" s="34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0</v>
      </c>
      <c r="AO2029" s="34">
        <v>0</v>
      </c>
      <c r="AP2029" s="34">
        <v>0</v>
      </c>
      <c r="AQ2029" s="34">
        <v>0</v>
      </c>
      <c r="AR2029" s="34">
        <v>0</v>
      </c>
      <c r="AS2029" s="34">
        <v>0</v>
      </c>
      <c r="AT2029" s="34">
        <v>0</v>
      </c>
      <c r="AU2029" s="34">
        <f t="shared" si="191"/>
        <v>0</v>
      </c>
      <c r="AV2029" s="34">
        <f t="shared" si="191"/>
        <v>0</v>
      </c>
      <c r="AW2029" s="83" t="s">
        <v>76</v>
      </c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</row>
    <row r="2030" spans="1:61" ht="15.75">
      <c r="A2030" s="76"/>
      <c r="B2030" s="8">
        <v>2019</v>
      </c>
      <c r="C2030" s="34">
        <v>0</v>
      </c>
      <c r="D2030" s="34">
        <v>0</v>
      </c>
      <c r="E2030" s="34">
        <v>0</v>
      </c>
      <c r="F2030" s="34">
        <v>0</v>
      </c>
      <c r="G2030" s="34">
        <v>0</v>
      </c>
      <c r="H2030" s="34">
        <v>0</v>
      </c>
      <c r="I2030" s="34">
        <v>0</v>
      </c>
      <c r="J2030" s="34">
        <v>0</v>
      </c>
      <c r="K2030" s="34">
        <v>0</v>
      </c>
      <c r="L2030" s="34">
        <v>0</v>
      </c>
      <c r="M2030" s="34">
        <v>0</v>
      </c>
      <c r="N2030" s="34">
        <v>0</v>
      </c>
      <c r="O2030" s="34">
        <v>0</v>
      </c>
      <c r="P2030" s="34">
        <v>0</v>
      </c>
      <c r="Q2030" s="34">
        <v>0</v>
      </c>
      <c r="R2030" s="34">
        <v>0</v>
      </c>
      <c r="S2030" s="34">
        <v>0</v>
      </c>
      <c r="T2030" s="34">
        <v>0</v>
      </c>
      <c r="U2030" s="34">
        <v>0</v>
      </c>
      <c r="V2030" s="34">
        <v>0</v>
      </c>
      <c r="W2030" s="34">
        <v>0</v>
      </c>
      <c r="X2030" s="34">
        <v>0</v>
      </c>
      <c r="Y2030" s="34">
        <v>0</v>
      </c>
      <c r="Z2030" s="34">
        <v>0</v>
      </c>
      <c r="AA2030" s="34">
        <v>0</v>
      </c>
      <c r="AB2030" s="34">
        <v>0</v>
      </c>
      <c r="AC2030" s="34">
        <v>0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4">
        <v>0</v>
      </c>
      <c r="AQ2030" s="34">
        <v>0</v>
      </c>
      <c r="AR2030" s="34">
        <v>0</v>
      </c>
      <c r="AS2030" s="34">
        <v>0</v>
      </c>
      <c r="AT2030" s="34">
        <v>0</v>
      </c>
      <c r="AU2030" s="34">
        <f t="shared" si="191"/>
        <v>0</v>
      </c>
      <c r="AV2030" s="34">
        <f t="shared" si="191"/>
        <v>0</v>
      </c>
      <c r="AW2030" s="84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</row>
    <row r="2031" spans="1:61" ht="15.75">
      <c r="A2031" s="77"/>
      <c r="B2031" s="8">
        <v>2020</v>
      </c>
      <c r="C2031" s="34">
        <v>0</v>
      </c>
      <c r="D2031" s="34">
        <v>0</v>
      </c>
      <c r="E2031" s="34">
        <v>0</v>
      </c>
      <c r="F2031" s="34">
        <v>0</v>
      </c>
      <c r="G2031" s="34">
        <v>0</v>
      </c>
      <c r="H2031" s="34">
        <v>0</v>
      </c>
      <c r="I2031" s="34">
        <v>0</v>
      </c>
      <c r="J2031" s="34">
        <v>0</v>
      </c>
      <c r="K2031" s="34">
        <v>0</v>
      </c>
      <c r="L2031" s="34">
        <v>0</v>
      </c>
      <c r="M2031" s="34">
        <v>0</v>
      </c>
      <c r="N2031" s="34">
        <v>0</v>
      </c>
      <c r="O2031" s="34">
        <v>0</v>
      </c>
      <c r="P2031" s="34">
        <v>0</v>
      </c>
      <c r="Q2031" s="34">
        <v>0</v>
      </c>
      <c r="R2031" s="34">
        <v>0</v>
      </c>
      <c r="S2031" s="34">
        <v>0</v>
      </c>
      <c r="T2031" s="34">
        <v>0</v>
      </c>
      <c r="U2031" s="34">
        <v>0</v>
      </c>
      <c r="V2031" s="34">
        <v>0</v>
      </c>
      <c r="W2031" s="34">
        <v>0</v>
      </c>
      <c r="X2031" s="34">
        <v>0</v>
      </c>
      <c r="Y2031" s="34">
        <v>0</v>
      </c>
      <c r="Z2031" s="34">
        <v>0</v>
      </c>
      <c r="AA2031" s="34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4">
        <v>0</v>
      </c>
      <c r="AQ2031" s="34">
        <v>0</v>
      </c>
      <c r="AR2031" s="34">
        <v>0</v>
      </c>
      <c r="AS2031" s="34">
        <v>0</v>
      </c>
      <c r="AT2031" s="34">
        <v>0</v>
      </c>
      <c r="AU2031" s="34">
        <f t="shared" si="191"/>
        <v>0</v>
      </c>
      <c r="AV2031" s="34">
        <f t="shared" si="191"/>
        <v>0</v>
      </c>
      <c r="AW2031" s="85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</row>
    <row r="2032" spans="1:61" ht="15.75">
      <c r="A2032" s="75" t="s">
        <v>24</v>
      </c>
      <c r="B2032" s="8">
        <v>2018</v>
      </c>
      <c r="C2032" s="34">
        <v>124065</v>
      </c>
      <c r="D2032" s="34">
        <v>56383</v>
      </c>
      <c r="E2032" s="34">
        <v>23115</v>
      </c>
      <c r="F2032" s="34">
        <v>18435</v>
      </c>
      <c r="G2032" s="34">
        <v>39417</v>
      </c>
      <c r="H2032" s="34">
        <v>20765</v>
      </c>
      <c r="I2032" s="34">
        <v>23</v>
      </c>
      <c r="J2032" s="34">
        <v>19</v>
      </c>
      <c r="K2032" s="34">
        <v>0</v>
      </c>
      <c r="L2032" s="34">
        <v>0</v>
      </c>
      <c r="M2032" s="34">
        <v>135</v>
      </c>
      <c r="N2032" s="34">
        <v>52</v>
      </c>
      <c r="O2032" s="34">
        <v>6257</v>
      </c>
      <c r="P2032" s="34">
        <v>4469</v>
      </c>
      <c r="Q2032" s="34">
        <v>0</v>
      </c>
      <c r="R2032" s="34">
        <v>0</v>
      </c>
      <c r="S2032" s="34">
        <v>90592</v>
      </c>
      <c r="T2032" s="34">
        <v>40864</v>
      </c>
      <c r="U2032" s="34">
        <v>0</v>
      </c>
      <c r="V2032" s="34">
        <v>0</v>
      </c>
      <c r="W2032" s="34">
        <v>2956</v>
      </c>
      <c r="X2032" s="34">
        <v>4138</v>
      </c>
      <c r="Y2032" s="34">
        <v>5792</v>
      </c>
      <c r="Z2032" s="34">
        <v>8373</v>
      </c>
      <c r="AA2032" s="34">
        <v>2064</v>
      </c>
      <c r="AB2032" s="34">
        <v>4927</v>
      </c>
      <c r="AC2032" s="34">
        <v>31</v>
      </c>
      <c r="AD2032" s="34">
        <v>36</v>
      </c>
      <c r="AE2032" s="34">
        <v>0</v>
      </c>
      <c r="AF2032" s="34">
        <v>0</v>
      </c>
      <c r="AG2032" s="34">
        <v>13898</v>
      </c>
      <c r="AH2032" s="34">
        <v>10506</v>
      </c>
      <c r="AI2032" s="34">
        <v>6274</v>
      </c>
      <c r="AJ2032" s="34">
        <v>3612</v>
      </c>
      <c r="AK2032" s="34">
        <v>219</v>
      </c>
      <c r="AL2032" s="34">
        <v>375</v>
      </c>
      <c r="AM2032" s="34">
        <v>413</v>
      </c>
      <c r="AN2032" s="34">
        <v>949</v>
      </c>
      <c r="AO2032" s="34">
        <v>1323</v>
      </c>
      <c r="AP2032" s="34">
        <v>384</v>
      </c>
      <c r="AQ2032" s="34">
        <v>5</v>
      </c>
      <c r="AR2032" s="34">
        <v>5</v>
      </c>
      <c r="AS2032" s="34">
        <v>22058</v>
      </c>
      <c r="AT2032" s="34">
        <v>24244</v>
      </c>
      <c r="AU2032" s="34">
        <f t="shared" si="191"/>
        <v>338637</v>
      </c>
      <c r="AV2032" s="34">
        <f t="shared" si="191"/>
        <v>198536</v>
      </c>
      <c r="AW2032" s="83" t="s">
        <v>25</v>
      </c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</row>
    <row r="2033" spans="1:61" ht="15.75">
      <c r="A2033" s="76"/>
      <c r="B2033" s="8">
        <v>2019</v>
      </c>
      <c r="C2033" s="34">
        <v>128550</v>
      </c>
      <c r="D2033" s="34">
        <v>56160</v>
      </c>
      <c r="E2033" s="34">
        <v>28618</v>
      </c>
      <c r="F2033" s="34">
        <v>20493</v>
      </c>
      <c r="G2033" s="34">
        <v>39294</v>
      </c>
      <c r="H2033" s="34">
        <v>18752</v>
      </c>
      <c r="I2033" s="34">
        <v>72</v>
      </c>
      <c r="J2033" s="34">
        <v>30</v>
      </c>
      <c r="K2033" s="34">
        <v>866</v>
      </c>
      <c r="L2033" s="34">
        <v>372</v>
      </c>
      <c r="M2033" s="34">
        <v>0</v>
      </c>
      <c r="N2033" s="34">
        <v>0</v>
      </c>
      <c r="O2033" s="34">
        <v>7674</v>
      </c>
      <c r="P2033" s="34">
        <v>4983</v>
      </c>
      <c r="Q2033" s="34">
        <v>0</v>
      </c>
      <c r="R2033" s="34">
        <v>0</v>
      </c>
      <c r="S2033" s="34">
        <v>91878</v>
      </c>
      <c r="T2033" s="34">
        <v>36719</v>
      </c>
      <c r="U2033" s="34">
        <v>0</v>
      </c>
      <c r="V2033" s="34">
        <v>0</v>
      </c>
      <c r="W2033" s="34">
        <v>2195</v>
      </c>
      <c r="X2033" s="34">
        <v>3556</v>
      </c>
      <c r="Y2033" s="34">
        <v>5178</v>
      </c>
      <c r="Z2033" s="34">
        <v>9150</v>
      </c>
      <c r="AA2033" s="34">
        <v>5754</v>
      </c>
      <c r="AB2033" s="34">
        <v>6742</v>
      </c>
      <c r="AC2033" s="34">
        <v>2715</v>
      </c>
      <c r="AD2033" s="34">
        <v>1215</v>
      </c>
      <c r="AE2033" s="34">
        <v>0</v>
      </c>
      <c r="AF2033" s="34">
        <v>0</v>
      </c>
      <c r="AG2033" s="34">
        <v>12852</v>
      </c>
      <c r="AH2033" s="34">
        <v>9884</v>
      </c>
      <c r="AI2033" s="34">
        <v>12206</v>
      </c>
      <c r="AJ2033" s="34">
        <v>5083</v>
      </c>
      <c r="AK2033" s="34">
        <v>3427</v>
      </c>
      <c r="AL2033" s="34">
        <v>1722</v>
      </c>
      <c r="AM2033" s="34">
        <v>310</v>
      </c>
      <c r="AN2033" s="34">
        <v>748</v>
      </c>
      <c r="AO2033" s="34">
        <v>8</v>
      </c>
      <c r="AP2033" s="34">
        <v>12</v>
      </c>
      <c r="AQ2033" s="34">
        <v>168</v>
      </c>
      <c r="AR2033" s="34">
        <v>215</v>
      </c>
      <c r="AS2033" s="34">
        <v>23703</v>
      </c>
      <c r="AT2033" s="34">
        <v>27968</v>
      </c>
      <c r="AU2033" s="34">
        <f t="shared" si="191"/>
        <v>365468</v>
      </c>
      <c r="AV2033" s="34">
        <f t="shared" si="191"/>
        <v>203804</v>
      </c>
      <c r="AW2033" s="84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</row>
    <row r="2034" spans="1:61" ht="15.75">
      <c r="A2034" s="77"/>
      <c r="B2034" s="8">
        <v>2020</v>
      </c>
      <c r="C2034" s="37">
        <v>117843</v>
      </c>
      <c r="D2034" s="37">
        <v>54256</v>
      </c>
      <c r="E2034" s="37">
        <v>29450</v>
      </c>
      <c r="F2034" s="37">
        <v>21317</v>
      </c>
      <c r="G2034" s="37">
        <v>31380</v>
      </c>
      <c r="H2034" s="37">
        <v>16721</v>
      </c>
      <c r="I2034" s="37">
        <v>96</v>
      </c>
      <c r="J2034" s="37">
        <v>42</v>
      </c>
      <c r="K2034" s="37">
        <v>6897</v>
      </c>
      <c r="L2034" s="37">
        <v>3007</v>
      </c>
      <c r="M2034" s="37">
        <v>5</v>
      </c>
      <c r="N2034" s="37">
        <v>21</v>
      </c>
      <c r="O2034" s="37">
        <v>4221</v>
      </c>
      <c r="P2034" s="37">
        <v>4663</v>
      </c>
      <c r="Q2034" s="37">
        <v>0</v>
      </c>
      <c r="R2034" s="37">
        <v>0</v>
      </c>
      <c r="S2034" s="37">
        <v>39698</v>
      </c>
      <c r="T2034" s="37">
        <v>19125</v>
      </c>
      <c r="U2034" s="37">
        <v>0</v>
      </c>
      <c r="V2034" s="37">
        <v>0</v>
      </c>
      <c r="W2034" s="37">
        <v>1716</v>
      </c>
      <c r="X2034" s="37">
        <v>2932</v>
      </c>
      <c r="Y2034" s="37">
        <v>5283</v>
      </c>
      <c r="Z2034" s="37">
        <v>7005</v>
      </c>
      <c r="AA2034" s="37">
        <v>5310</v>
      </c>
      <c r="AB2034" s="37">
        <v>6627</v>
      </c>
      <c r="AC2034" s="37">
        <v>10870</v>
      </c>
      <c r="AD2034" s="37">
        <v>5481</v>
      </c>
      <c r="AE2034" s="37">
        <v>0</v>
      </c>
      <c r="AF2034" s="37">
        <v>0</v>
      </c>
      <c r="AG2034" s="37">
        <v>15492</v>
      </c>
      <c r="AH2034" s="37">
        <v>11518</v>
      </c>
      <c r="AI2034" s="37">
        <v>12077</v>
      </c>
      <c r="AJ2034" s="37">
        <v>5107</v>
      </c>
      <c r="AK2034" s="37">
        <v>729</v>
      </c>
      <c r="AL2034" s="37">
        <v>1157</v>
      </c>
      <c r="AM2034" s="37">
        <v>786</v>
      </c>
      <c r="AN2034" s="37">
        <v>1526</v>
      </c>
      <c r="AO2034" s="37">
        <v>24</v>
      </c>
      <c r="AP2034" s="37">
        <v>10</v>
      </c>
      <c r="AQ2034" s="37">
        <v>0</v>
      </c>
      <c r="AR2034" s="37">
        <v>0</v>
      </c>
      <c r="AS2034" s="37">
        <v>23793</v>
      </c>
      <c r="AT2034" s="37">
        <v>29144</v>
      </c>
      <c r="AU2034" s="37">
        <f t="shared" si="191"/>
        <v>305670</v>
      </c>
      <c r="AV2034" s="37">
        <f t="shared" si="191"/>
        <v>189659</v>
      </c>
      <c r="AW2034" s="85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</row>
    <row r="2035" spans="1:61" ht="15.75">
      <c r="A2035" s="75" t="s">
        <v>26</v>
      </c>
      <c r="B2035" s="8">
        <v>2018</v>
      </c>
      <c r="C2035" s="34">
        <v>0</v>
      </c>
      <c r="D2035" s="34">
        <v>0</v>
      </c>
      <c r="E2035" s="34">
        <v>0</v>
      </c>
      <c r="F2035" s="34">
        <v>0</v>
      </c>
      <c r="G2035" s="34">
        <v>0</v>
      </c>
      <c r="H2035" s="34">
        <v>0</v>
      </c>
      <c r="I2035" s="34">
        <v>0</v>
      </c>
      <c r="J2035" s="34">
        <v>0</v>
      </c>
      <c r="K2035" s="34">
        <v>0</v>
      </c>
      <c r="L2035" s="34">
        <v>0</v>
      </c>
      <c r="M2035" s="34">
        <v>0</v>
      </c>
      <c r="N2035" s="34">
        <v>0</v>
      </c>
      <c r="O2035" s="34">
        <v>0</v>
      </c>
      <c r="P2035" s="34">
        <v>0</v>
      </c>
      <c r="Q2035" s="34">
        <v>0</v>
      </c>
      <c r="R2035" s="34">
        <v>0</v>
      </c>
      <c r="S2035" s="34">
        <v>0</v>
      </c>
      <c r="T2035" s="34">
        <v>0</v>
      </c>
      <c r="U2035" s="34">
        <v>0</v>
      </c>
      <c r="V2035" s="34">
        <v>0</v>
      </c>
      <c r="W2035" s="34">
        <v>0</v>
      </c>
      <c r="X2035" s="34">
        <v>0</v>
      </c>
      <c r="Y2035" s="34">
        <v>0</v>
      </c>
      <c r="Z2035" s="34">
        <v>0</v>
      </c>
      <c r="AA2035" s="34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4">
        <v>0</v>
      </c>
      <c r="AQ2035" s="34">
        <v>0</v>
      </c>
      <c r="AR2035" s="34">
        <v>0</v>
      </c>
      <c r="AS2035" s="34">
        <v>0</v>
      </c>
      <c r="AT2035" s="34">
        <v>0</v>
      </c>
      <c r="AU2035" s="34">
        <v>0</v>
      </c>
      <c r="AV2035" s="34">
        <f t="shared" si="191"/>
        <v>0</v>
      </c>
      <c r="AW2035" s="83" t="s">
        <v>27</v>
      </c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</row>
    <row r="2036" spans="1:61" ht="15.75">
      <c r="A2036" s="76"/>
      <c r="B2036" s="8">
        <v>2019</v>
      </c>
      <c r="C2036" s="34">
        <v>0</v>
      </c>
      <c r="D2036" s="34">
        <v>0</v>
      </c>
      <c r="E2036" s="34">
        <v>0</v>
      </c>
      <c r="F2036" s="34">
        <v>0</v>
      </c>
      <c r="G2036" s="34">
        <v>1</v>
      </c>
      <c r="H2036" s="34">
        <v>3</v>
      </c>
      <c r="I2036" s="34">
        <v>0</v>
      </c>
      <c r="J2036" s="34">
        <v>0</v>
      </c>
      <c r="K2036" s="34">
        <v>0</v>
      </c>
      <c r="L2036" s="34">
        <v>0</v>
      </c>
      <c r="M2036" s="34">
        <v>0</v>
      </c>
      <c r="N2036" s="34">
        <v>0</v>
      </c>
      <c r="O2036" s="34">
        <v>0</v>
      </c>
      <c r="P2036" s="34">
        <v>0</v>
      </c>
      <c r="Q2036" s="34">
        <v>9</v>
      </c>
      <c r="R2036" s="34">
        <v>49</v>
      </c>
      <c r="S2036" s="34">
        <v>0</v>
      </c>
      <c r="T2036" s="34">
        <v>0</v>
      </c>
      <c r="U2036" s="34">
        <v>0</v>
      </c>
      <c r="V2036" s="34">
        <v>0</v>
      </c>
      <c r="W2036" s="34">
        <v>0</v>
      </c>
      <c r="X2036" s="34">
        <v>0</v>
      </c>
      <c r="Y2036" s="34">
        <v>0</v>
      </c>
      <c r="Z2036" s="34">
        <v>0</v>
      </c>
      <c r="AA2036" s="34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2</v>
      </c>
      <c r="AH2036" s="34">
        <v>10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10</v>
      </c>
      <c r="AN2036" s="34">
        <v>556</v>
      </c>
      <c r="AO2036" s="34">
        <v>0</v>
      </c>
      <c r="AP2036" s="34">
        <v>0</v>
      </c>
      <c r="AQ2036" s="34">
        <v>0</v>
      </c>
      <c r="AR2036" s="34">
        <v>0</v>
      </c>
      <c r="AS2036" s="34">
        <v>0</v>
      </c>
      <c r="AT2036" s="34">
        <v>0</v>
      </c>
      <c r="AU2036" s="34">
        <v>0</v>
      </c>
      <c r="AV2036" s="34">
        <f t="shared" si="191"/>
        <v>618</v>
      </c>
      <c r="AW2036" s="84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</row>
    <row r="2037" spans="1:61" ht="15.75">
      <c r="A2037" s="77"/>
      <c r="B2037" s="8">
        <v>2020</v>
      </c>
      <c r="C2037" s="34">
        <v>4</v>
      </c>
      <c r="D2037" s="34">
        <v>12</v>
      </c>
      <c r="E2037" s="34">
        <v>47</v>
      </c>
      <c r="F2037" s="34">
        <v>17</v>
      </c>
      <c r="G2037" s="34">
        <v>6</v>
      </c>
      <c r="H2037" s="34">
        <v>15</v>
      </c>
      <c r="I2037" s="34">
        <v>0</v>
      </c>
      <c r="J2037" s="34">
        <v>0</v>
      </c>
      <c r="K2037" s="34">
        <v>0</v>
      </c>
      <c r="L2037" s="34">
        <v>0</v>
      </c>
      <c r="M2037" s="34">
        <v>0</v>
      </c>
      <c r="N2037" s="34">
        <v>0</v>
      </c>
      <c r="O2037" s="34">
        <v>0</v>
      </c>
      <c r="P2037" s="34">
        <v>0</v>
      </c>
      <c r="Q2037" s="34">
        <v>11</v>
      </c>
      <c r="R2037" s="34">
        <v>35</v>
      </c>
      <c r="S2037" s="34">
        <v>0</v>
      </c>
      <c r="T2037" s="34">
        <v>0</v>
      </c>
      <c r="U2037" s="34">
        <v>0</v>
      </c>
      <c r="V2037" s="34">
        <v>0</v>
      </c>
      <c r="W2037" s="34">
        <v>0</v>
      </c>
      <c r="X2037" s="34">
        <v>0</v>
      </c>
      <c r="Y2037" s="34">
        <v>0</v>
      </c>
      <c r="Z2037" s="34">
        <v>0</v>
      </c>
      <c r="AA2037" s="34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1</v>
      </c>
      <c r="AI2037" s="34">
        <v>0</v>
      </c>
      <c r="AJ2037" s="34">
        <v>0</v>
      </c>
      <c r="AK2037" s="34">
        <v>0</v>
      </c>
      <c r="AL2037" s="34">
        <v>0</v>
      </c>
      <c r="AM2037" s="34">
        <v>129</v>
      </c>
      <c r="AN2037" s="34">
        <v>33</v>
      </c>
      <c r="AO2037" s="34">
        <v>0</v>
      </c>
      <c r="AP2037" s="34">
        <v>0</v>
      </c>
      <c r="AQ2037" s="34">
        <v>0</v>
      </c>
      <c r="AR2037" s="34">
        <v>0</v>
      </c>
      <c r="AS2037" s="34">
        <v>0</v>
      </c>
      <c r="AT2037" s="34">
        <v>0</v>
      </c>
      <c r="AU2037" s="34">
        <f t="shared" si="191"/>
        <v>197</v>
      </c>
      <c r="AV2037" s="34">
        <f t="shared" si="191"/>
        <v>113</v>
      </c>
      <c r="AW2037" s="85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</row>
    <row r="2038" spans="1:61" ht="15.75">
      <c r="A2038" s="75" t="s">
        <v>28</v>
      </c>
      <c r="B2038" s="8">
        <v>2018</v>
      </c>
      <c r="C2038" s="34">
        <v>1191.567</v>
      </c>
      <c r="D2038" s="34">
        <v>2135.3831319999999</v>
      </c>
      <c r="E2038" s="34">
        <v>91</v>
      </c>
      <c r="F2038" s="34">
        <v>100</v>
      </c>
      <c r="G2038" s="34">
        <v>6</v>
      </c>
      <c r="H2038" s="34">
        <v>11</v>
      </c>
      <c r="I2038" s="34">
        <v>0</v>
      </c>
      <c r="J2038" s="34">
        <v>0</v>
      </c>
      <c r="K2038" s="34">
        <v>0</v>
      </c>
      <c r="L2038" s="34">
        <v>0</v>
      </c>
      <c r="M2038" s="34">
        <v>0</v>
      </c>
      <c r="N2038" s="34">
        <v>0</v>
      </c>
      <c r="O2038" s="34">
        <v>0</v>
      </c>
      <c r="P2038" s="34">
        <v>0</v>
      </c>
      <c r="Q2038" s="34">
        <v>344</v>
      </c>
      <c r="R2038" s="34">
        <v>397</v>
      </c>
      <c r="S2038" s="34">
        <v>0</v>
      </c>
      <c r="T2038" s="34">
        <v>0</v>
      </c>
      <c r="U2038" s="34">
        <v>0</v>
      </c>
      <c r="V2038" s="34">
        <v>0</v>
      </c>
      <c r="W2038" s="34">
        <v>0</v>
      </c>
      <c r="X2038" s="34">
        <v>0</v>
      </c>
      <c r="Y2038" s="34">
        <v>0</v>
      </c>
      <c r="Z2038" s="34">
        <v>0</v>
      </c>
      <c r="AA2038" s="34">
        <v>0</v>
      </c>
      <c r="AB2038" s="34">
        <v>0</v>
      </c>
      <c r="AC2038" s="34">
        <v>0</v>
      </c>
      <c r="AD2038" s="34">
        <v>0</v>
      </c>
      <c r="AE2038" s="34">
        <v>15</v>
      </c>
      <c r="AF2038" s="34">
        <v>91</v>
      </c>
      <c r="AG2038" s="34">
        <v>19</v>
      </c>
      <c r="AH2038" s="34">
        <v>36</v>
      </c>
      <c r="AI2038" s="34">
        <v>0</v>
      </c>
      <c r="AJ2038" s="34">
        <v>0</v>
      </c>
      <c r="AK2038" s="34">
        <v>0</v>
      </c>
      <c r="AL2038" s="34">
        <v>0</v>
      </c>
      <c r="AM2038" s="34">
        <v>259</v>
      </c>
      <c r="AN2038" s="34">
        <v>246.91109994977398</v>
      </c>
      <c r="AO2038" s="34">
        <v>0</v>
      </c>
      <c r="AP2038" s="34">
        <v>0</v>
      </c>
      <c r="AQ2038" s="34">
        <v>0</v>
      </c>
      <c r="AR2038" s="34">
        <v>0</v>
      </c>
      <c r="AS2038" s="34">
        <v>0</v>
      </c>
      <c r="AT2038" s="34">
        <v>0</v>
      </c>
      <c r="AU2038" s="34">
        <f t="shared" si="191"/>
        <v>1925.567</v>
      </c>
      <c r="AV2038" s="34">
        <f t="shared" si="191"/>
        <v>3017.2942319497738</v>
      </c>
      <c r="AW2038" s="83" t="s">
        <v>29</v>
      </c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</row>
    <row r="2039" spans="1:61" ht="15.75">
      <c r="A2039" s="76"/>
      <c r="B2039" s="8">
        <v>2019</v>
      </c>
      <c r="C2039" s="34">
        <v>722</v>
      </c>
      <c r="D2039" s="34">
        <v>791</v>
      </c>
      <c r="E2039" s="34">
        <v>141</v>
      </c>
      <c r="F2039" s="34">
        <v>210</v>
      </c>
      <c r="G2039" s="34">
        <v>7</v>
      </c>
      <c r="H2039" s="34">
        <v>15</v>
      </c>
      <c r="I2039" s="34">
        <v>0</v>
      </c>
      <c r="J2039" s="34">
        <v>0</v>
      </c>
      <c r="K2039" s="34">
        <v>0</v>
      </c>
      <c r="L2039" s="34">
        <v>0</v>
      </c>
      <c r="M2039" s="34">
        <v>0</v>
      </c>
      <c r="N2039" s="34">
        <v>0</v>
      </c>
      <c r="O2039" s="34">
        <v>0</v>
      </c>
      <c r="P2039" s="34">
        <v>0</v>
      </c>
      <c r="Q2039" s="34">
        <v>1327</v>
      </c>
      <c r="R2039" s="34">
        <v>2714</v>
      </c>
      <c r="S2039" s="34">
        <v>0</v>
      </c>
      <c r="T2039" s="34">
        <v>0</v>
      </c>
      <c r="U2039" s="34">
        <v>0</v>
      </c>
      <c r="V2039" s="34">
        <v>0</v>
      </c>
      <c r="W2039" s="34">
        <v>0</v>
      </c>
      <c r="X2039" s="34">
        <v>0</v>
      </c>
      <c r="Y2039" s="34">
        <v>0</v>
      </c>
      <c r="Z2039" s="34">
        <v>0</v>
      </c>
      <c r="AA2039" s="34">
        <v>0</v>
      </c>
      <c r="AB2039" s="34">
        <v>0</v>
      </c>
      <c r="AC2039" s="34">
        <v>0</v>
      </c>
      <c r="AD2039" s="34">
        <v>0</v>
      </c>
      <c r="AE2039" s="34">
        <v>24</v>
      </c>
      <c r="AF2039" s="34">
        <v>63</v>
      </c>
      <c r="AG2039" s="34">
        <v>36</v>
      </c>
      <c r="AH2039" s="34">
        <v>100</v>
      </c>
      <c r="AI2039" s="58">
        <v>1810</v>
      </c>
      <c r="AJ2039" s="59">
        <v>819</v>
      </c>
      <c r="AK2039" s="34">
        <v>0</v>
      </c>
      <c r="AL2039" s="34">
        <v>0</v>
      </c>
      <c r="AM2039" s="34">
        <v>29</v>
      </c>
      <c r="AN2039" s="34">
        <v>31</v>
      </c>
      <c r="AO2039" s="34">
        <v>0</v>
      </c>
      <c r="AP2039" s="34">
        <v>0</v>
      </c>
      <c r="AQ2039" s="34">
        <v>0</v>
      </c>
      <c r="AR2039" s="34">
        <v>0</v>
      </c>
      <c r="AS2039" s="34">
        <v>0</v>
      </c>
      <c r="AT2039" s="34">
        <v>0</v>
      </c>
      <c r="AU2039" s="34">
        <f t="shared" si="191"/>
        <v>4096</v>
      </c>
      <c r="AV2039" s="34">
        <f t="shared" si="191"/>
        <v>4743</v>
      </c>
      <c r="AW2039" s="84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</row>
    <row r="2040" spans="1:61" ht="15.75">
      <c r="A2040" s="77"/>
      <c r="B2040" s="8">
        <v>2020</v>
      </c>
      <c r="C2040" s="34">
        <v>172</v>
      </c>
      <c r="D2040" s="34">
        <v>322</v>
      </c>
      <c r="E2040" s="34">
        <v>287</v>
      </c>
      <c r="F2040" s="34">
        <v>366</v>
      </c>
      <c r="G2040" s="34">
        <v>20</v>
      </c>
      <c r="H2040" s="34">
        <v>53</v>
      </c>
      <c r="I2040" s="34">
        <v>0</v>
      </c>
      <c r="J2040" s="34">
        <v>0</v>
      </c>
      <c r="K2040" s="34">
        <v>0</v>
      </c>
      <c r="L2040" s="34">
        <v>0</v>
      </c>
      <c r="M2040" s="34">
        <v>0</v>
      </c>
      <c r="N2040" s="34">
        <v>0</v>
      </c>
      <c r="O2040" s="34">
        <v>0</v>
      </c>
      <c r="P2040" s="34">
        <v>0</v>
      </c>
      <c r="Q2040" s="34">
        <v>1823</v>
      </c>
      <c r="R2040" s="34">
        <v>3528</v>
      </c>
      <c r="S2040" s="34">
        <v>0</v>
      </c>
      <c r="T2040" s="34">
        <v>0</v>
      </c>
      <c r="U2040" s="34">
        <v>0</v>
      </c>
      <c r="V2040" s="34">
        <v>0</v>
      </c>
      <c r="W2040" s="34">
        <v>0</v>
      </c>
      <c r="X2040" s="34">
        <v>0</v>
      </c>
      <c r="Y2040" s="34">
        <v>0</v>
      </c>
      <c r="Z2040" s="34">
        <v>0</v>
      </c>
      <c r="AA2040" s="34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52</v>
      </c>
      <c r="AH2040" s="34">
        <v>186</v>
      </c>
      <c r="AI2040" s="34">
        <v>2608</v>
      </c>
      <c r="AJ2040" s="34">
        <v>2156</v>
      </c>
      <c r="AK2040" s="34">
        <v>0</v>
      </c>
      <c r="AL2040" s="34">
        <v>0</v>
      </c>
      <c r="AM2040" s="34">
        <v>8</v>
      </c>
      <c r="AN2040" s="34">
        <v>23</v>
      </c>
      <c r="AO2040" s="34">
        <v>0</v>
      </c>
      <c r="AP2040" s="34">
        <v>0</v>
      </c>
      <c r="AQ2040" s="34">
        <v>0</v>
      </c>
      <c r="AR2040" s="34">
        <v>0</v>
      </c>
      <c r="AS2040" s="34">
        <v>0</v>
      </c>
      <c r="AT2040" s="34">
        <v>0</v>
      </c>
      <c r="AU2040" s="34">
        <f t="shared" si="191"/>
        <v>4970</v>
      </c>
      <c r="AV2040" s="34">
        <f t="shared" si="191"/>
        <v>6634</v>
      </c>
      <c r="AW2040" s="85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</row>
    <row r="2041" spans="1:61" ht="15.75">
      <c r="A2041" s="75" t="s">
        <v>77</v>
      </c>
      <c r="B2041" s="8">
        <v>2018</v>
      </c>
      <c r="C2041" s="34">
        <v>0</v>
      </c>
      <c r="D2041" s="34">
        <v>0</v>
      </c>
      <c r="E2041" s="34">
        <v>0</v>
      </c>
      <c r="F2041" s="34">
        <v>0</v>
      </c>
      <c r="G2041" s="34">
        <v>0</v>
      </c>
      <c r="H2041" s="34">
        <v>0</v>
      </c>
      <c r="I2041" s="34">
        <v>0</v>
      </c>
      <c r="J2041" s="34">
        <v>0</v>
      </c>
      <c r="K2041" s="34">
        <v>0</v>
      </c>
      <c r="L2041" s="34">
        <v>0</v>
      </c>
      <c r="M2041" s="34">
        <v>0</v>
      </c>
      <c r="N2041" s="34">
        <v>0</v>
      </c>
      <c r="O2041" s="34">
        <v>0</v>
      </c>
      <c r="P2041" s="34">
        <v>0</v>
      </c>
      <c r="Q2041" s="34">
        <v>0</v>
      </c>
      <c r="R2041" s="34">
        <v>0</v>
      </c>
      <c r="S2041" s="34">
        <v>0</v>
      </c>
      <c r="T2041" s="34">
        <v>0</v>
      </c>
      <c r="U2041" s="34">
        <v>0</v>
      </c>
      <c r="V2041" s="34">
        <v>0</v>
      </c>
      <c r="W2041" s="34">
        <v>0</v>
      </c>
      <c r="X2041" s="34">
        <v>0</v>
      </c>
      <c r="Y2041" s="34">
        <v>0</v>
      </c>
      <c r="Z2041" s="34">
        <v>0</v>
      </c>
      <c r="AA2041" s="34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4">
        <v>0</v>
      </c>
      <c r="AQ2041" s="34">
        <v>0</v>
      </c>
      <c r="AR2041" s="34">
        <v>0</v>
      </c>
      <c r="AS2041" s="34">
        <v>0</v>
      </c>
      <c r="AT2041" s="34">
        <v>0</v>
      </c>
      <c r="AU2041" s="34">
        <v>0</v>
      </c>
      <c r="AV2041" s="34">
        <v>1</v>
      </c>
      <c r="AW2041" s="83" t="s">
        <v>104</v>
      </c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</row>
    <row r="2042" spans="1:61" ht="15.75">
      <c r="A2042" s="76"/>
      <c r="B2042" s="8">
        <v>2019</v>
      </c>
      <c r="C2042" s="34">
        <v>0</v>
      </c>
      <c r="D2042" s="34">
        <v>0</v>
      </c>
      <c r="E2042" s="34">
        <v>0</v>
      </c>
      <c r="F2042" s="34">
        <v>0</v>
      </c>
      <c r="G2042" s="34">
        <v>0</v>
      </c>
      <c r="H2042" s="34">
        <v>0</v>
      </c>
      <c r="I2042" s="34">
        <v>0</v>
      </c>
      <c r="J2042" s="34">
        <v>0</v>
      </c>
      <c r="K2042" s="34">
        <v>0</v>
      </c>
      <c r="L2042" s="34">
        <v>0</v>
      </c>
      <c r="M2042" s="34">
        <v>0</v>
      </c>
      <c r="N2042" s="34">
        <v>0</v>
      </c>
      <c r="O2042" s="34">
        <v>0</v>
      </c>
      <c r="P2042" s="34">
        <v>0</v>
      </c>
      <c r="Q2042" s="34">
        <v>0</v>
      </c>
      <c r="R2042" s="34">
        <v>0</v>
      </c>
      <c r="S2042" s="34">
        <v>0</v>
      </c>
      <c r="T2042" s="34">
        <v>0</v>
      </c>
      <c r="U2042" s="34">
        <v>0</v>
      </c>
      <c r="V2042" s="34">
        <v>0</v>
      </c>
      <c r="W2042" s="34">
        <v>0</v>
      </c>
      <c r="X2042" s="34">
        <v>0</v>
      </c>
      <c r="Y2042" s="34">
        <v>0</v>
      </c>
      <c r="Z2042" s="34">
        <v>0</v>
      </c>
      <c r="AA2042" s="34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4">
        <v>0</v>
      </c>
      <c r="AQ2042" s="34">
        <v>0</v>
      </c>
      <c r="AR2042" s="34">
        <v>0</v>
      </c>
      <c r="AS2042" s="34">
        <v>0</v>
      </c>
      <c r="AT2042" s="34">
        <v>0</v>
      </c>
      <c r="AU2042" s="34">
        <v>0</v>
      </c>
      <c r="AV2042" s="34">
        <v>0</v>
      </c>
      <c r="AW2042" s="84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</row>
    <row r="2043" spans="1:61" ht="15.75">
      <c r="A2043" s="77"/>
      <c r="B2043" s="8">
        <v>2020</v>
      </c>
      <c r="C2043" s="34">
        <v>0</v>
      </c>
      <c r="D2043" s="34">
        <v>0</v>
      </c>
      <c r="E2043" s="34">
        <v>0</v>
      </c>
      <c r="F2043" s="34">
        <v>0</v>
      </c>
      <c r="G2043" s="34">
        <v>0</v>
      </c>
      <c r="H2043" s="34">
        <v>0</v>
      </c>
      <c r="I2043" s="34">
        <v>0</v>
      </c>
      <c r="J2043" s="34">
        <v>0</v>
      </c>
      <c r="K2043" s="34">
        <v>0</v>
      </c>
      <c r="L2043" s="34">
        <v>0</v>
      </c>
      <c r="M2043" s="34">
        <v>0</v>
      </c>
      <c r="N2043" s="34">
        <v>0</v>
      </c>
      <c r="O2043" s="34">
        <v>0</v>
      </c>
      <c r="P2043" s="34">
        <v>0</v>
      </c>
      <c r="Q2043" s="34">
        <v>0</v>
      </c>
      <c r="R2043" s="34">
        <v>0</v>
      </c>
      <c r="S2043" s="34">
        <v>0</v>
      </c>
      <c r="T2043" s="34">
        <v>0</v>
      </c>
      <c r="U2043" s="34">
        <v>0</v>
      </c>
      <c r="V2043" s="34">
        <v>0</v>
      </c>
      <c r="W2043" s="34">
        <v>0</v>
      </c>
      <c r="X2043" s="34">
        <v>0</v>
      </c>
      <c r="Y2043" s="34">
        <v>0</v>
      </c>
      <c r="Z2043" s="34">
        <v>0</v>
      </c>
      <c r="AA2043" s="34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4">
        <v>0</v>
      </c>
      <c r="AQ2043" s="34">
        <v>0</v>
      </c>
      <c r="AR2043" s="34">
        <v>0</v>
      </c>
      <c r="AS2043" s="34">
        <v>0</v>
      </c>
      <c r="AT2043" s="34">
        <v>0</v>
      </c>
      <c r="AU2043" s="34">
        <f t="shared" si="191"/>
        <v>0</v>
      </c>
      <c r="AV2043" s="34">
        <f t="shared" si="191"/>
        <v>0</v>
      </c>
      <c r="AW2043" s="85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</row>
    <row r="2044" spans="1:61" ht="15.75">
      <c r="A2044" s="75" t="s">
        <v>32</v>
      </c>
      <c r="B2044" s="8">
        <v>2018</v>
      </c>
      <c r="C2044" s="34">
        <v>0</v>
      </c>
      <c r="D2044" s="34">
        <v>0</v>
      </c>
      <c r="E2044" s="34">
        <v>0</v>
      </c>
      <c r="F2044" s="34">
        <v>4</v>
      </c>
      <c r="G2044" s="34">
        <v>0</v>
      </c>
      <c r="H2044" s="34">
        <v>0</v>
      </c>
      <c r="I2044" s="34">
        <v>0</v>
      </c>
      <c r="J2044" s="34">
        <v>0</v>
      </c>
      <c r="K2044" s="34">
        <v>0</v>
      </c>
      <c r="L2044" s="34">
        <v>0</v>
      </c>
      <c r="M2044" s="34">
        <v>0</v>
      </c>
      <c r="N2044" s="34">
        <v>0</v>
      </c>
      <c r="O2044" s="34">
        <v>0</v>
      </c>
      <c r="P2044" s="34">
        <v>0</v>
      </c>
      <c r="Q2044" s="34">
        <v>0</v>
      </c>
      <c r="R2044" s="34">
        <v>0</v>
      </c>
      <c r="S2044" s="34">
        <v>0</v>
      </c>
      <c r="T2044" s="34">
        <v>0</v>
      </c>
      <c r="U2044" s="34">
        <v>0</v>
      </c>
      <c r="V2044" s="34">
        <v>0</v>
      </c>
      <c r="W2044" s="34">
        <v>0</v>
      </c>
      <c r="X2044" s="34">
        <v>0</v>
      </c>
      <c r="Y2044" s="34">
        <v>0</v>
      </c>
      <c r="Z2044" s="34">
        <v>0</v>
      </c>
      <c r="AA2044" s="34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4">
        <v>0</v>
      </c>
      <c r="AQ2044" s="34">
        <v>0</v>
      </c>
      <c r="AR2044" s="34">
        <v>0</v>
      </c>
      <c r="AS2044" s="34">
        <v>0</v>
      </c>
      <c r="AT2044" s="34">
        <v>0</v>
      </c>
      <c r="AU2044" s="34">
        <f t="shared" si="191"/>
        <v>0</v>
      </c>
      <c r="AV2044" s="34">
        <f t="shared" si="191"/>
        <v>4</v>
      </c>
      <c r="AW2044" s="83" t="s">
        <v>33</v>
      </c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</row>
    <row r="2045" spans="1:61" ht="15.75">
      <c r="A2045" s="76"/>
      <c r="B2045" s="8">
        <v>2019</v>
      </c>
      <c r="C2045" s="34">
        <v>0</v>
      </c>
      <c r="D2045" s="34">
        <v>0</v>
      </c>
      <c r="E2045" s="34">
        <v>0</v>
      </c>
      <c r="F2045" s="34">
        <v>2</v>
      </c>
      <c r="G2045" s="34">
        <v>0</v>
      </c>
      <c r="H2045" s="34">
        <v>0</v>
      </c>
      <c r="I2045" s="34">
        <v>0</v>
      </c>
      <c r="J2045" s="34">
        <v>0</v>
      </c>
      <c r="K2045" s="34">
        <v>0</v>
      </c>
      <c r="L2045" s="34">
        <v>0</v>
      </c>
      <c r="M2045" s="34">
        <v>0</v>
      </c>
      <c r="N2045" s="34">
        <v>0</v>
      </c>
      <c r="O2045" s="34">
        <v>0</v>
      </c>
      <c r="P2045" s="34">
        <v>0</v>
      </c>
      <c r="Q2045" s="34">
        <v>6600</v>
      </c>
      <c r="R2045" s="34">
        <v>1003</v>
      </c>
      <c r="S2045" s="34">
        <v>0</v>
      </c>
      <c r="T2045" s="34">
        <v>0</v>
      </c>
      <c r="U2045" s="34">
        <v>0</v>
      </c>
      <c r="V2045" s="34">
        <v>0</v>
      </c>
      <c r="W2045" s="34">
        <v>0</v>
      </c>
      <c r="X2045" s="34">
        <v>0</v>
      </c>
      <c r="Y2045" s="34">
        <v>0</v>
      </c>
      <c r="Z2045" s="34">
        <v>0</v>
      </c>
      <c r="AA2045" s="34">
        <v>0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4</v>
      </c>
      <c r="AI2045" s="58">
        <v>40</v>
      </c>
      <c r="AJ2045" s="59">
        <v>63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4">
        <v>0</v>
      </c>
      <c r="AQ2045" s="34">
        <v>0</v>
      </c>
      <c r="AR2045" s="34">
        <v>0</v>
      </c>
      <c r="AS2045" s="34">
        <v>0</v>
      </c>
      <c r="AT2045" s="34">
        <v>0</v>
      </c>
      <c r="AU2045" s="34">
        <f t="shared" si="191"/>
        <v>6640</v>
      </c>
      <c r="AV2045" s="34">
        <f t="shared" si="191"/>
        <v>1072</v>
      </c>
      <c r="AW2045" s="84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</row>
    <row r="2046" spans="1:61" ht="15.75">
      <c r="A2046" s="77"/>
      <c r="B2046" s="8">
        <v>2020</v>
      </c>
      <c r="C2046" s="34">
        <v>0</v>
      </c>
      <c r="D2046" s="34">
        <v>0</v>
      </c>
      <c r="E2046" s="34">
        <v>0</v>
      </c>
      <c r="F2046" s="34">
        <v>0</v>
      </c>
      <c r="G2046" s="34">
        <v>0</v>
      </c>
      <c r="H2046" s="34">
        <v>0</v>
      </c>
      <c r="I2046" s="34">
        <v>0</v>
      </c>
      <c r="J2046" s="34">
        <v>0</v>
      </c>
      <c r="K2046" s="34">
        <v>0</v>
      </c>
      <c r="L2046" s="34">
        <v>0</v>
      </c>
      <c r="M2046" s="34">
        <v>0</v>
      </c>
      <c r="N2046" s="34">
        <v>0</v>
      </c>
      <c r="O2046" s="34">
        <v>0</v>
      </c>
      <c r="P2046" s="34">
        <v>0</v>
      </c>
      <c r="Q2046" s="34">
        <v>5414</v>
      </c>
      <c r="R2046" s="34">
        <v>893</v>
      </c>
      <c r="S2046" s="34">
        <v>0</v>
      </c>
      <c r="T2046" s="34">
        <v>0</v>
      </c>
      <c r="U2046" s="34">
        <v>0</v>
      </c>
      <c r="V2046" s="34">
        <v>0</v>
      </c>
      <c r="W2046" s="34">
        <v>0</v>
      </c>
      <c r="X2046" s="34">
        <v>0</v>
      </c>
      <c r="Y2046" s="34">
        <v>0</v>
      </c>
      <c r="Z2046" s="34">
        <v>0</v>
      </c>
      <c r="AA2046" s="34">
        <v>0</v>
      </c>
      <c r="AB2046" s="34">
        <v>0</v>
      </c>
      <c r="AC2046" s="34">
        <v>0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4">
        <v>0</v>
      </c>
      <c r="AQ2046" s="34">
        <v>0</v>
      </c>
      <c r="AR2046" s="34">
        <v>0</v>
      </c>
      <c r="AS2046" s="34">
        <v>0</v>
      </c>
      <c r="AT2046" s="34">
        <v>0</v>
      </c>
      <c r="AU2046" s="34">
        <f t="shared" si="191"/>
        <v>5414</v>
      </c>
      <c r="AV2046" s="34">
        <f t="shared" si="191"/>
        <v>893</v>
      </c>
      <c r="AW2046" s="85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</row>
    <row r="2047" spans="1:61" ht="15.75">
      <c r="A2047" s="75" t="s">
        <v>79</v>
      </c>
      <c r="B2047" s="8">
        <v>2018</v>
      </c>
      <c r="C2047" s="34">
        <v>0</v>
      </c>
      <c r="D2047" s="34">
        <v>0</v>
      </c>
      <c r="E2047" s="34">
        <v>31.39</v>
      </c>
      <c r="F2047" s="34">
        <v>19.780799999999999</v>
      </c>
      <c r="G2047" s="34">
        <v>17.03</v>
      </c>
      <c r="H2047" s="34">
        <v>14.918800000000001</v>
      </c>
      <c r="I2047" s="34">
        <v>0</v>
      </c>
      <c r="J2047" s="34">
        <v>0</v>
      </c>
      <c r="K2047" s="34">
        <v>0</v>
      </c>
      <c r="L2047" s="34">
        <v>0</v>
      </c>
      <c r="M2047" s="34">
        <v>0</v>
      </c>
      <c r="N2047" s="34">
        <v>0</v>
      </c>
      <c r="O2047" s="34">
        <v>0</v>
      </c>
      <c r="P2047" s="34">
        <v>0</v>
      </c>
      <c r="Q2047" s="34">
        <v>0</v>
      </c>
      <c r="R2047" s="34">
        <v>0</v>
      </c>
      <c r="S2047" s="34">
        <v>0</v>
      </c>
      <c r="T2047" s="34">
        <v>0</v>
      </c>
      <c r="U2047" s="34">
        <v>0</v>
      </c>
      <c r="V2047" s="34">
        <v>0</v>
      </c>
      <c r="W2047" s="34">
        <v>135.19999999999999</v>
      </c>
      <c r="X2047" s="34">
        <v>67.776800000000009</v>
      </c>
      <c r="Y2047" s="34">
        <v>0</v>
      </c>
      <c r="Z2047" s="34">
        <v>0</v>
      </c>
      <c r="AA2047" s="34">
        <v>0</v>
      </c>
      <c r="AB2047" s="34">
        <v>0</v>
      </c>
      <c r="AC2047" s="34">
        <v>0</v>
      </c>
      <c r="AD2047" s="34">
        <v>0</v>
      </c>
      <c r="AE2047" s="34">
        <v>98.126000000000005</v>
      </c>
      <c r="AF2047" s="34">
        <v>229.67620000000002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4">
        <v>0</v>
      </c>
      <c r="AQ2047" s="34">
        <v>0</v>
      </c>
      <c r="AR2047" s="34">
        <v>0</v>
      </c>
      <c r="AS2047" s="34">
        <v>909.15</v>
      </c>
      <c r="AT2047" s="34">
        <v>966.5838</v>
      </c>
      <c r="AU2047" s="34">
        <f t="shared" si="191"/>
        <v>1190.896</v>
      </c>
      <c r="AV2047" s="34">
        <f t="shared" si="191"/>
        <v>1298.7364</v>
      </c>
      <c r="AW2047" s="83" t="s">
        <v>35</v>
      </c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</row>
    <row r="2048" spans="1:61" ht="15.75">
      <c r="A2048" s="76"/>
      <c r="B2048" s="8">
        <v>2019</v>
      </c>
      <c r="C2048" s="34">
        <v>564</v>
      </c>
      <c r="D2048" s="34">
        <v>1460</v>
      </c>
      <c r="E2048" s="34">
        <v>83</v>
      </c>
      <c r="F2048" s="34">
        <v>139</v>
      </c>
      <c r="G2048" s="34">
        <v>137</v>
      </c>
      <c r="H2048" s="34">
        <v>521</v>
      </c>
      <c r="I2048" s="34">
        <v>0</v>
      </c>
      <c r="J2048" s="34">
        <v>0</v>
      </c>
      <c r="K2048" s="34">
        <v>0</v>
      </c>
      <c r="L2048" s="34">
        <v>0</v>
      </c>
      <c r="M2048" s="34">
        <v>0</v>
      </c>
      <c r="N2048" s="34">
        <v>0</v>
      </c>
      <c r="O2048" s="34">
        <v>0</v>
      </c>
      <c r="P2048" s="34">
        <v>0</v>
      </c>
      <c r="Q2048" s="34">
        <v>1591</v>
      </c>
      <c r="R2048" s="34">
        <v>4571</v>
      </c>
      <c r="S2048" s="34">
        <v>0</v>
      </c>
      <c r="T2048" s="34">
        <v>0</v>
      </c>
      <c r="U2048" s="34">
        <v>0</v>
      </c>
      <c r="V2048" s="34">
        <v>0</v>
      </c>
      <c r="W2048" s="34">
        <v>0</v>
      </c>
      <c r="X2048" s="34">
        <v>0</v>
      </c>
      <c r="Y2048" s="34">
        <v>0</v>
      </c>
      <c r="Z2048" s="34">
        <v>0</v>
      </c>
      <c r="AA2048" s="34">
        <v>0</v>
      </c>
      <c r="AB2048" s="34">
        <v>0</v>
      </c>
      <c r="AC2048" s="34">
        <v>0</v>
      </c>
      <c r="AD2048" s="34">
        <v>0</v>
      </c>
      <c r="AE2048" s="34">
        <v>723</v>
      </c>
      <c r="AF2048" s="34">
        <v>1796</v>
      </c>
      <c r="AG2048" s="34">
        <v>26</v>
      </c>
      <c r="AH2048" s="34">
        <v>89</v>
      </c>
      <c r="AI2048" s="34">
        <v>35</v>
      </c>
      <c r="AJ2048" s="34">
        <v>64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4">
        <v>0</v>
      </c>
      <c r="AQ2048" s="34">
        <v>0</v>
      </c>
      <c r="AR2048" s="34">
        <v>0</v>
      </c>
      <c r="AS2048" s="34">
        <v>0</v>
      </c>
      <c r="AT2048" s="34">
        <v>0</v>
      </c>
      <c r="AU2048" s="34">
        <f t="shared" si="191"/>
        <v>3159</v>
      </c>
      <c r="AV2048" s="34">
        <f t="shared" si="191"/>
        <v>8640</v>
      </c>
      <c r="AW2048" s="84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</row>
    <row r="2049" spans="1:61" ht="15.75">
      <c r="A2049" s="77"/>
      <c r="B2049" s="8">
        <v>2020</v>
      </c>
      <c r="C2049" s="34">
        <v>351</v>
      </c>
      <c r="D2049" s="34">
        <v>910</v>
      </c>
      <c r="E2049" s="34">
        <v>56</v>
      </c>
      <c r="F2049" s="34">
        <v>101</v>
      </c>
      <c r="G2049" s="34">
        <v>56</v>
      </c>
      <c r="H2049" s="34">
        <v>213</v>
      </c>
      <c r="I2049" s="34">
        <v>0</v>
      </c>
      <c r="J2049" s="34">
        <v>0</v>
      </c>
      <c r="K2049" s="34">
        <v>0</v>
      </c>
      <c r="L2049" s="34">
        <v>0</v>
      </c>
      <c r="M2049" s="34">
        <v>0</v>
      </c>
      <c r="N2049" s="34">
        <v>0</v>
      </c>
      <c r="O2049" s="34">
        <v>0</v>
      </c>
      <c r="P2049" s="34">
        <v>0</v>
      </c>
      <c r="Q2049" s="34">
        <v>611</v>
      </c>
      <c r="R2049" s="34">
        <v>1617</v>
      </c>
      <c r="S2049" s="34">
        <v>0</v>
      </c>
      <c r="T2049" s="34">
        <v>0</v>
      </c>
      <c r="U2049" s="34">
        <v>0</v>
      </c>
      <c r="V2049" s="34">
        <v>0</v>
      </c>
      <c r="W2049" s="34">
        <v>0</v>
      </c>
      <c r="X2049" s="34">
        <v>0</v>
      </c>
      <c r="Y2049" s="34">
        <v>0</v>
      </c>
      <c r="Z2049" s="34">
        <v>0</v>
      </c>
      <c r="AA2049" s="34">
        <v>0</v>
      </c>
      <c r="AB2049" s="34">
        <v>0</v>
      </c>
      <c r="AC2049" s="34">
        <v>0</v>
      </c>
      <c r="AD2049" s="34">
        <v>0</v>
      </c>
      <c r="AE2049" s="34">
        <v>243</v>
      </c>
      <c r="AF2049" s="34">
        <v>531</v>
      </c>
      <c r="AG2049" s="34">
        <v>7</v>
      </c>
      <c r="AH2049" s="34">
        <v>28</v>
      </c>
      <c r="AI2049" s="34">
        <v>17</v>
      </c>
      <c r="AJ2049" s="34">
        <v>25</v>
      </c>
      <c r="AK2049" s="34">
        <v>0</v>
      </c>
      <c r="AL2049" s="34">
        <v>0</v>
      </c>
      <c r="AM2049" s="34">
        <v>0</v>
      </c>
      <c r="AN2049" s="34">
        <v>0</v>
      </c>
      <c r="AO2049" s="34">
        <v>0</v>
      </c>
      <c r="AP2049" s="34">
        <v>0</v>
      </c>
      <c r="AQ2049" s="34">
        <v>0</v>
      </c>
      <c r="AR2049" s="34">
        <v>0</v>
      </c>
      <c r="AS2049" s="34">
        <v>0</v>
      </c>
      <c r="AT2049" s="34">
        <v>0</v>
      </c>
      <c r="AU2049" s="34">
        <f t="shared" si="191"/>
        <v>1341</v>
      </c>
      <c r="AV2049" s="34">
        <f t="shared" si="191"/>
        <v>3425</v>
      </c>
      <c r="AW2049" s="85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</row>
    <row r="2050" spans="1:61" ht="15.75">
      <c r="A2050" s="75" t="s">
        <v>36</v>
      </c>
      <c r="B2050" s="8">
        <v>2018</v>
      </c>
      <c r="C2050" s="34">
        <v>0</v>
      </c>
      <c r="D2050" s="34">
        <v>0</v>
      </c>
      <c r="E2050" s="34">
        <v>0</v>
      </c>
      <c r="F2050" s="34">
        <v>0</v>
      </c>
      <c r="G2050" s="34">
        <v>0</v>
      </c>
      <c r="H2050" s="34">
        <v>0</v>
      </c>
      <c r="I2050" s="34">
        <v>0</v>
      </c>
      <c r="J2050" s="34">
        <v>0</v>
      </c>
      <c r="K2050" s="34">
        <v>0</v>
      </c>
      <c r="L2050" s="34">
        <v>0</v>
      </c>
      <c r="M2050" s="34">
        <v>0</v>
      </c>
      <c r="N2050" s="34">
        <v>0</v>
      </c>
      <c r="O2050" s="34">
        <v>0</v>
      </c>
      <c r="P2050" s="34">
        <v>0</v>
      </c>
      <c r="Q2050" s="34">
        <v>0</v>
      </c>
      <c r="R2050" s="34">
        <v>0</v>
      </c>
      <c r="S2050" s="34">
        <v>0</v>
      </c>
      <c r="T2050" s="34">
        <v>0</v>
      </c>
      <c r="U2050" s="34">
        <v>0</v>
      </c>
      <c r="V2050" s="34">
        <v>0</v>
      </c>
      <c r="W2050" s="34">
        <v>0</v>
      </c>
      <c r="X2050" s="34">
        <v>0</v>
      </c>
      <c r="Y2050" s="34">
        <v>0</v>
      </c>
      <c r="Z2050" s="34">
        <v>0</v>
      </c>
      <c r="AA2050" s="34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0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4">
        <v>0</v>
      </c>
      <c r="AQ2050" s="34">
        <v>0</v>
      </c>
      <c r="AR2050" s="34">
        <v>0</v>
      </c>
      <c r="AS2050" s="34">
        <v>0</v>
      </c>
      <c r="AT2050" s="34">
        <v>0</v>
      </c>
      <c r="AU2050" s="34">
        <f t="shared" si="191"/>
        <v>0</v>
      </c>
      <c r="AV2050" s="34">
        <f t="shared" si="191"/>
        <v>0</v>
      </c>
      <c r="AW2050" s="83" t="s">
        <v>37</v>
      </c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</row>
    <row r="2051" spans="1:61" ht="15.75">
      <c r="A2051" s="76"/>
      <c r="B2051" s="8">
        <v>2019</v>
      </c>
      <c r="C2051" s="34">
        <v>0</v>
      </c>
      <c r="D2051" s="34">
        <v>7</v>
      </c>
      <c r="E2051" s="34">
        <v>0</v>
      </c>
      <c r="F2051" s="34">
        <v>2</v>
      </c>
      <c r="G2051" s="34">
        <v>0</v>
      </c>
      <c r="H2051" s="34">
        <v>0</v>
      </c>
      <c r="I2051" s="34">
        <v>0</v>
      </c>
      <c r="J2051" s="34">
        <v>0</v>
      </c>
      <c r="K2051" s="34">
        <v>0</v>
      </c>
      <c r="L2051" s="34">
        <v>0</v>
      </c>
      <c r="M2051" s="34">
        <v>0</v>
      </c>
      <c r="N2051" s="34">
        <v>0</v>
      </c>
      <c r="O2051" s="34">
        <v>0</v>
      </c>
      <c r="P2051" s="34">
        <v>0</v>
      </c>
      <c r="Q2051" s="34">
        <v>0</v>
      </c>
      <c r="R2051" s="34">
        <v>0</v>
      </c>
      <c r="S2051" s="34">
        <v>0</v>
      </c>
      <c r="T2051" s="34">
        <v>0</v>
      </c>
      <c r="U2051" s="34">
        <v>0</v>
      </c>
      <c r="V2051" s="34">
        <v>0</v>
      </c>
      <c r="W2051" s="34">
        <v>0</v>
      </c>
      <c r="X2051" s="34">
        <v>0</v>
      </c>
      <c r="Y2051" s="34">
        <v>0</v>
      </c>
      <c r="Z2051" s="34">
        <v>0</v>
      </c>
      <c r="AA2051" s="34">
        <v>0</v>
      </c>
      <c r="AB2051" s="34">
        <v>0</v>
      </c>
      <c r="AC2051" s="34">
        <v>0</v>
      </c>
      <c r="AD2051" s="34">
        <v>0</v>
      </c>
      <c r="AE2051" s="34">
        <v>0</v>
      </c>
      <c r="AF2051" s="34">
        <v>19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4">
        <v>0</v>
      </c>
      <c r="AQ2051" s="34">
        <v>0</v>
      </c>
      <c r="AR2051" s="34">
        <v>0</v>
      </c>
      <c r="AS2051" s="34">
        <v>0</v>
      </c>
      <c r="AT2051" s="34">
        <v>0</v>
      </c>
      <c r="AU2051" s="34">
        <f t="shared" si="191"/>
        <v>0</v>
      </c>
      <c r="AV2051" s="34">
        <f t="shared" si="191"/>
        <v>28</v>
      </c>
      <c r="AW2051" s="84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</row>
    <row r="2052" spans="1:61" ht="15.75">
      <c r="A2052" s="77"/>
      <c r="B2052" s="8">
        <v>2020</v>
      </c>
      <c r="C2052" s="34">
        <v>5</v>
      </c>
      <c r="D2052" s="34">
        <v>17</v>
      </c>
      <c r="E2052" s="34">
        <v>0</v>
      </c>
      <c r="F2052" s="34">
        <v>7</v>
      </c>
      <c r="G2052" s="34">
        <v>0</v>
      </c>
      <c r="H2052" s="34">
        <v>0</v>
      </c>
      <c r="I2052" s="34">
        <v>0</v>
      </c>
      <c r="J2052" s="34">
        <v>0</v>
      </c>
      <c r="K2052" s="34">
        <v>0</v>
      </c>
      <c r="L2052" s="34">
        <v>0</v>
      </c>
      <c r="M2052" s="34">
        <v>0</v>
      </c>
      <c r="N2052" s="34">
        <v>0</v>
      </c>
      <c r="O2052" s="34">
        <v>0</v>
      </c>
      <c r="P2052" s="34">
        <v>0</v>
      </c>
      <c r="Q2052" s="34">
        <v>9</v>
      </c>
      <c r="R2052" s="34">
        <v>0</v>
      </c>
      <c r="S2052" s="34">
        <v>0</v>
      </c>
      <c r="T2052" s="34">
        <v>0</v>
      </c>
      <c r="U2052" s="34">
        <v>0</v>
      </c>
      <c r="V2052" s="34">
        <v>0</v>
      </c>
      <c r="W2052" s="34">
        <v>0</v>
      </c>
      <c r="X2052" s="34">
        <v>0</v>
      </c>
      <c r="Y2052" s="34">
        <v>0</v>
      </c>
      <c r="Z2052" s="34">
        <v>0</v>
      </c>
      <c r="AA2052" s="34">
        <v>0</v>
      </c>
      <c r="AB2052" s="34">
        <v>0</v>
      </c>
      <c r="AC2052" s="34">
        <v>0</v>
      </c>
      <c r="AD2052" s="34">
        <v>0</v>
      </c>
      <c r="AE2052" s="34">
        <v>12</v>
      </c>
      <c r="AF2052" s="34">
        <v>15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4">
        <v>0</v>
      </c>
      <c r="AQ2052" s="34">
        <v>0</v>
      </c>
      <c r="AR2052" s="34">
        <v>0</v>
      </c>
      <c r="AS2052" s="34">
        <v>0</v>
      </c>
      <c r="AT2052" s="34">
        <v>0</v>
      </c>
      <c r="AU2052" s="34">
        <f t="shared" si="191"/>
        <v>26</v>
      </c>
      <c r="AV2052" s="34">
        <f t="shared" si="191"/>
        <v>39</v>
      </c>
      <c r="AW2052" s="85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</row>
    <row r="2053" spans="1:61" ht="15.75">
      <c r="A2053" s="75" t="s">
        <v>38</v>
      </c>
      <c r="B2053" s="8">
        <v>2018</v>
      </c>
      <c r="C2053" s="34">
        <v>0</v>
      </c>
      <c r="D2053" s="34">
        <v>0</v>
      </c>
      <c r="E2053" s="34">
        <v>0</v>
      </c>
      <c r="F2053" s="34">
        <v>0</v>
      </c>
      <c r="G2053" s="34">
        <v>0</v>
      </c>
      <c r="H2053" s="34">
        <v>0</v>
      </c>
      <c r="I2053" s="34">
        <v>0</v>
      </c>
      <c r="J2053" s="34">
        <v>0</v>
      </c>
      <c r="K2053" s="34">
        <v>0</v>
      </c>
      <c r="L2053" s="34">
        <v>0</v>
      </c>
      <c r="M2053" s="34">
        <v>0</v>
      </c>
      <c r="N2053" s="34">
        <v>0</v>
      </c>
      <c r="O2053" s="34">
        <v>0</v>
      </c>
      <c r="P2053" s="34">
        <v>0</v>
      </c>
      <c r="Q2053" s="34">
        <v>0</v>
      </c>
      <c r="R2053" s="34">
        <v>0</v>
      </c>
      <c r="S2053" s="34">
        <v>0</v>
      </c>
      <c r="T2053" s="34">
        <v>0</v>
      </c>
      <c r="U2053" s="34">
        <v>0</v>
      </c>
      <c r="V2053" s="34">
        <v>0</v>
      </c>
      <c r="W2053" s="34">
        <v>0</v>
      </c>
      <c r="X2053" s="34">
        <v>0</v>
      </c>
      <c r="Y2053" s="34">
        <v>0</v>
      </c>
      <c r="Z2053" s="34">
        <v>0</v>
      </c>
      <c r="AA2053" s="34">
        <v>8</v>
      </c>
      <c r="AB2053" s="34">
        <v>32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0</v>
      </c>
      <c r="AO2053" s="34">
        <v>0</v>
      </c>
      <c r="AP2053" s="34">
        <v>0</v>
      </c>
      <c r="AQ2053" s="34">
        <v>0</v>
      </c>
      <c r="AR2053" s="34">
        <v>0</v>
      </c>
      <c r="AS2053" s="34">
        <v>0</v>
      </c>
      <c r="AT2053" s="34">
        <v>0</v>
      </c>
      <c r="AU2053" s="34">
        <f t="shared" si="191"/>
        <v>8</v>
      </c>
      <c r="AV2053" s="34">
        <f t="shared" si="191"/>
        <v>32</v>
      </c>
      <c r="AW2053" s="83" t="s">
        <v>39</v>
      </c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</row>
    <row r="2054" spans="1:61" ht="15.75">
      <c r="A2054" s="76"/>
      <c r="B2054" s="8">
        <v>2019</v>
      </c>
      <c r="C2054" s="34">
        <v>0</v>
      </c>
      <c r="D2054" s="34">
        <v>0</v>
      </c>
      <c r="E2054" s="34">
        <v>0</v>
      </c>
      <c r="F2054" s="34">
        <v>0</v>
      </c>
      <c r="G2054" s="34">
        <v>0</v>
      </c>
      <c r="H2054" s="34">
        <v>0</v>
      </c>
      <c r="I2054" s="34">
        <v>0</v>
      </c>
      <c r="J2054" s="34">
        <v>0</v>
      </c>
      <c r="K2054" s="34">
        <v>0</v>
      </c>
      <c r="L2054" s="34">
        <v>0</v>
      </c>
      <c r="M2054" s="34">
        <v>0</v>
      </c>
      <c r="N2054" s="34">
        <v>0</v>
      </c>
      <c r="O2054" s="34">
        <v>0</v>
      </c>
      <c r="P2054" s="34">
        <v>0</v>
      </c>
      <c r="Q2054" s="34">
        <v>0</v>
      </c>
      <c r="R2054" s="34">
        <v>0</v>
      </c>
      <c r="S2054" s="34">
        <v>0</v>
      </c>
      <c r="T2054" s="34">
        <v>0</v>
      </c>
      <c r="U2054" s="34">
        <v>0</v>
      </c>
      <c r="V2054" s="34">
        <v>0</v>
      </c>
      <c r="W2054" s="34">
        <v>0</v>
      </c>
      <c r="X2054" s="34">
        <v>0</v>
      </c>
      <c r="Y2054" s="34">
        <v>0</v>
      </c>
      <c r="Z2054" s="34">
        <v>0</v>
      </c>
      <c r="AA2054" s="34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4">
        <v>0</v>
      </c>
      <c r="AQ2054" s="34">
        <v>0</v>
      </c>
      <c r="AR2054" s="34">
        <v>0</v>
      </c>
      <c r="AS2054" s="34">
        <v>0</v>
      </c>
      <c r="AT2054" s="34">
        <v>0</v>
      </c>
      <c r="AU2054" s="34">
        <f t="shared" si="191"/>
        <v>0</v>
      </c>
      <c r="AV2054" s="34">
        <f t="shared" si="191"/>
        <v>0</v>
      </c>
      <c r="AW2054" s="84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</row>
    <row r="2055" spans="1:61" ht="15.75">
      <c r="A2055" s="77"/>
      <c r="B2055" s="8">
        <v>2020</v>
      </c>
      <c r="C2055" s="34">
        <v>0</v>
      </c>
      <c r="D2055" s="34">
        <v>0</v>
      </c>
      <c r="E2055" s="34">
        <v>0</v>
      </c>
      <c r="F2055" s="34">
        <v>0</v>
      </c>
      <c r="G2055" s="34">
        <v>0</v>
      </c>
      <c r="H2055" s="34">
        <v>0</v>
      </c>
      <c r="I2055" s="34">
        <v>0</v>
      </c>
      <c r="J2055" s="34">
        <v>0</v>
      </c>
      <c r="K2055" s="34">
        <v>0</v>
      </c>
      <c r="L2055" s="34">
        <v>0</v>
      </c>
      <c r="M2055" s="34">
        <v>0</v>
      </c>
      <c r="N2055" s="34">
        <v>0</v>
      </c>
      <c r="O2055" s="34">
        <v>0</v>
      </c>
      <c r="P2055" s="34">
        <v>0</v>
      </c>
      <c r="Q2055" s="34">
        <v>0</v>
      </c>
      <c r="R2055" s="34">
        <v>0</v>
      </c>
      <c r="S2055" s="34">
        <v>0</v>
      </c>
      <c r="T2055" s="34">
        <v>0</v>
      </c>
      <c r="U2055" s="34">
        <v>0</v>
      </c>
      <c r="V2055" s="34">
        <v>0</v>
      </c>
      <c r="W2055" s="34">
        <v>0</v>
      </c>
      <c r="X2055" s="34">
        <v>0</v>
      </c>
      <c r="Y2055" s="34">
        <v>0</v>
      </c>
      <c r="Z2055" s="34">
        <v>0</v>
      </c>
      <c r="AA2055" s="34">
        <v>0</v>
      </c>
      <c r="AB2055" s="34">
        <v>0</v>
      </c>
      <c r="AC2055" s="34">
        <v>0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0</v>
      </c>
      <c r="AO2055" s="34">
        <v>0</v>
      </c>
      <c r="AP2055" s="34">
        <v>0</v>
      </c>
      <c r="AQ2055" s="34">
        <v>0</v>
      </c>
      <c r="AR2055" s="34">
        <v>0</v>
      </c>
      <c r="AS2055" s="34">
        <v>0</v>
      </c>
      <c r="AT2055" s="34">
        <v>0</v>
      </c>
      <c r="AU2055" s="34">
        <f t="shared" si="191"/>
        <v>0</v>
      </c>
      <c r="AV2055" s="34">
        <f t="shared" si="191"/>
        <v>0</v>
      </c>
      <c r="AW2055" s="85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</row>
    <row r="2056" spans="1:61" ht="15.75">
      <c r="A2056" s="75" t="s">
        <v>40</v>
      </c>
      <c r="B2056" s="8">
        <v>2018</v>
      </c>
      <c r="C2056" s="34">
        <v>1389</v>
      </c>
      <c r="D2056" s="34">
        <v>2848</v>
      </c>
      <c r="E2056" s="34">
        <v>1055</v>
      </c>
      <c r="F2056" s="34">
        <v>1805</v>
      </c>
      <c r="G2056" s="34">
        <v>44</v>
      </c>
      <c r="H2056" s="34">
        <v>134</v>
      </c>
      <c r="I2056" s="34">
        <v>0</v>
      </c>
      <c r="J2056" s="34">
        <v>0</v>
      </c>
      <c r="K2056" s="34">
        <v>0</v>
      </c>
      <c r="L2056" s="34">
        <v>0</v>
      </c>
      <c r="M2056" s="34">
        <v>0</v>
      </c>
      <c r="N2056" s="34">
        <v>0</v>
      </c>
      <c r="O2056" s="34">
        <v>9</v>
      </c>
      <c r="P2056" s="34">
        <v>8</v>
      </c>
      <c r="Q2056" s="34">
        <v>1128</v>
      </c>
      <c r="R2056" s="34">
        <v>2268</v>
      </c>
      <c r="S2056" s="34">
        <v>401</v>
      </c>
      <c r="T2056" s="34">
        <v>630</v>
      </c>
      <c r="U2056" s="34">
        <v>0</v>
      </c>
      <c r="V2056" s="34">
        <v>0</v>
      </c>
      <c r="W2056" s="34">
        <v>0</v>
      </c>
      <c r="X2056" s="34">
        <v>0</v>
      </c>
      <c r="Y2056" s="34">
        <v>2058</v>
      </c>
      <c r="Z2056" s="34">
        <v>1999</v>
      </c>
      <c r="AA2056" s="34">
        <v>356</v>
      </c>
      <c r="AB2056" s="34">
        <v>665</v>
      </c>
      <c r="AC2056" s="34">
        <v>0</v>
      </c>
      <c r="AD2056" s="34">
        <v>0</v>
      </c>
      <c r="AE2056" s="34">
        <v>177</v>
      </c>
      <c r="AF2056" s="34">
        <v>484</v>
      </c>
      <c r="AG2056" s="34">
        <v>0</v>
      </c>
      <c r="AH2056" s="34">
        <v>0</v>
      </c>
      <c r="AI2056" s="34">
        <v>102</v>
      </c>
      <c r="AJ2056" s="34">
        <v>116</v>
      </c>
      <c r="AK2056" s="34">
        <v>105</v>
      </c>
      <c r="AL2056" s="34">
        <v>74</v>
      </c>
      <c r="AM2056" s="34">
        <v>92</v>
      </c>
      <c r="AN2056" s="34">
        <v>91</v>
      </c>
      <c r="AO2056" s="34">
        <v>14</v>
      </c>
      <c r="AP2056" s="34">
        <v>28</v>
      </c>
      <c r="AQ2056" s="34">
        <v>0</v>
      </c>
      <c r="AR2056" s="34">
        <v>0</v>
      </c>
      <c r="AS2056" s="34">
        <v>768</v>
      </c>
      <c r="AT2056" s="34">
        <v>778</v>
      </c>
      <c r="AU2056" s="34">
        <f t="shared" si="191"/>
        <v>7698</v>
      </c>
      <c r="AV2056" s="34">
        <f t="shared" si="191"/>
        <v>11928</v>
      </c>
      <c r="AW2056" s="83" t="s">
        <v>271</v>
      </c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</row>
    <row r="2057" spans="1:61" ht="15.75">
      <c r="A2057" s="76"/>
      <c r="B2057" s="8">
        <v>2019</v>
      </c>
      <c r="C2057" s="34">
        <v>1493</v>
      </c>
      <c r="D2057" s="34">
        <v>3026</v>
      </c>
      <c r="E2057" s="34">
        <v>680</v>
      </c>
      <c r="F2057" s="34">
        <v>925</v>
      </c>
      <c r="G2057" s="34">
        <v>104</v>
      </c>
      <c r="H2057" s="34">
        <v>222</v>
      </c>
      <c r="I2057" s="34">
        <v>0</v>
      </c>
      <c r="J2057" s="34">
        <v>0</v>
      </c>
      <c r="K2057" s="34">
        <v>0</v>
      </c>
      <c r="L2057" s="34">
        <v>0</v>
      </c>
      <c r="M2057" s="34">
        <v>0</v>
      </c>
      <c r="N2057" s="34">
        <v>0</v>
      </c>
      <c r="O2057" s="34">
        <v>1</v>
      </c>
      <c r="P2057" s="34">
        <v>1</v>
      </c>
      <c r="Q2057" s="34">
        <v>476</v>
      </c>
      <c r="R2057" s="34">
        <v>864</v>
      </c>
      <c r="S2057" s="34">
        <v>462</v>
      </c>
      <c r="T2057" s="34">
        <v>528</v>
      </c>
      <c r="U2057" s="34">
        <v>0</v>
      </c>
      <c r="V2057" s="34">
        <v>0</v>
      </c>
      <c r="W2057" s="34">
        <v>11</v>
      </c>
      <c r="X2057" s="34">
        <v>26</v>
      </c>
      <c r="Y2057" s="34">
        <v>1240</v>
      </c>
      <c r="Z2057" s="34">
        <v>1267</v>
      </c>
      <c r="AA2057" s="34">
        <v>181</v>
      </c>
      <c r="AB2057" s="34">
        <v>256</v>
      </c>
      <c r="AC2057" s="34">
        <v>0</v>
      </c>
      <c r="AD2057" s="34">
        <v>0</v>
      </c>
      <c r="AE2057" s="34">
        <v>95</v>
      </c>
      <c r="AF2057" s="34">
        <v>389</v>
      </c>
      <c r="AG2057" s="34">
        <v>0</v>
      </c>
      <c r="AH2057" s="34">
        <v>0</v>
      </c>
      <c r="AI2057" s="34">
        <v>128</v>
      </c>
      <c r="AJ2057" s="34">
        <v>121</v>
      </c>
      <c r="AK2057" s="34">
        <v>328</v>
      </c>
      <c r="AL2057" s="34">
        <v>278</v>
      </c>
      <c r="AM2057" s="34">
        <v>23</v>
      </c>
      <c r="AN2057" s="34">
        <v>21</v>
      </c>
      <c r="AO2057" s="34">
        <v>27</v>
      </c>
      <c r="AP2057" s="34">
        <v>43</v>
      </c>
      <c r="AQ2057" s="34">
        <v>0</v>
      </c>
      <c r="AR2057" s="34">
        <v>0</v>
      </c>
      <c r="AS2057" s="34">
        <v>887</v>
      </c>
      <c r="AT2057" s="34">
        <v>1199</v>
      </c>
      <c r="AU2057" s="34">
        <f t="shared" si="191"/>
        <v>6136</v>
      </c>
      <c r="AV2057" s="34">
        <f t="shared" si="191"/>
        <v>9166</v>
      </c>
      <c r="AW2057" s="84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</row>
    <row r="2058" spans="1:61" ht="15.75">
      <c r="A2058" s="77"/>
      <c r="B2058" s="8">
        <v>2020</v>
      </c>
      <c r="C2058" s="34">
        <v>1375</v>
      </c>
      <c r="D2058" s="34">
        <v>2460</v>
      </c>
      <c r="E2058" s="34">
        <v>597</v>
      </c>
      <c r="F2058" s="34">
        <v>1073</v>
      </c>
      <c r="G2058" s="34">
        <v>35</v>
      </c>
      <c r="H2058" s="34">
        <v>69</v>
      </c>
      <c r="I2058" s="34">
        <v>0</v>
      </c>
      <c r="J2058" s="34">
        <v>0</v>
      </c>
      <c r="K2058" s="34">
        <v>0</v>
      </c>
      <c r="L2058" s="34">
        <v>0</v>
      </c>
      <c r="M2058" s="34">
        <v>0</v>
      </c>
      <c r="N2058" s="34">
        <v>0</v>
      </c>
      <c r="O2058" s="34">
        <v>19</v>
      </c>
      <c r="P2058" s="34">
        <v>62</v>
      </c>
      <c r="Q2058" s="34">
        <v>1238</v>
      </c>
      <c r="R2058" s="34">
        <v>3001</v>
      </c>
      <c r="S2058" s="34">
        <v>403</v>
      </c>
      <c r="T2058" s="34">
        <v>476</v>
      </c>
      <c r="U2058" s="34">
        <v>0</v>
      </c>
      <c r="V2058" s="34">
        <v>0</v>
      </c>
      <c r="W2058" s="34">
        <v>173</v>
      </c>
      <c r="X2058" s="34">
        <v>275</v>
      </c>
      <c r="Y2058" s="34">
        <v>1558</v>
      </c>
      <c r="Z2058" s="34">
        <v>1746</v>
      </c>
      <c r="AA2058" s="34">
        <v>55</v>
      </c>
      <c r="AB2058" s="34">
        <v>83</v>
      </c>
      <c r="AC2058" s="34">
        <v>0</v>
      </c>
      <c r="AD2058" s="34">
        <v>0</v>
      </c>
      <c r="AE2058" s="34">
        <v>168</v>
      </c>
      <c r="AF2058" s="34">
        <v>682</v>
      </c>
      <c r="AG2058" s="34">
        <v>0</v>
      </c>
      <c r="AH2058" s="34">
        <v>0</v>
      </c>
      <c r="AI2058" s="34">
        <v>0</v>
      </c>
      <c r="AJ2058" s="34">
        <v>0</v>
      </c>
      <c r="AK2058" s="34">
        <v>28</v>
      </c>
      <c r="AL2058" s="34">
        <v>44</v>
      </c>
      <c r="AM2058" s="34">
        <v>133</v>
      </c>
      <c r="AN2058" s="34">
        <v>162</v>
      </c>
      <c r="AO2058" s="34">
        <v>0</v>
      </c>
      <c r="AP2058" s="34">
        <v>0</v>
      </c>
      <c r="AQ2058" s="34">
        <v>0</v>
      </c>
      <c r="AR2058" s="34">
        <v>0</v>
      </c>
      <c r="AS2058" s="34">
        <v>988</v>
      </c>
      <c r="AT2058" s="34">
        <v>1095</v>
      </c>
      <c r="AU2058" s="34">
        <f t="shared" si="191"/>
        <v>6770</v>
      </c>
      <c r="AV2058" s="34">
        <f t="shared" si="191"/>
        <v>11228</v>
      </c>
      <c r="AW2058" s="85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</row>
    <row r="2059" spans="1:61" ht="15.75">
      <c r="A2059" s="75" t="s">
        <v>107</v>
      </c>
      <c r="B2059" s="8">
        <v>2018</v>
      </c>
      <c r="C2059" s="34">
        <v>143</v>
      </c>
      <c r="D2059" s="34">
        <v>635</v>
      </c>
      <c r="E2059" s="34">
        <v>546</v>
      </c>
      <c r="F2059" s="34">
        <v>1111</v>
      </c>
      <c r="G2059" s="34">
        <v>35</v>
      </c>
      <c r="H2059" s="34">
        <v>147</v>
      </c>
      <c r="I2059" s="34">
        <v>1</v>
      </c>
      <c r="J2059" s="34">
        <v>5</v>
      </c>
      <c r="K2059" s="34">
        <v>0</v>
      </c>
      <c r="L2059" s="34">
        <v>0</v>
      </c>
      <c r="M2059" s="34">
        <v>0</v>
      </c>
      <c r="N2059" s="34">
        <v>0</v>
      </c>
      <c r="O2059" s="34">
        <v>0</v>
      </c>
      <c r="P2059" s="34">
        <v>0</v>
      </c>
      <c r="Q2059" s="34">
        <v>365</v>
      </c>
      <c r="R2059" s="34">
        <v>1607</v>
      </c>
      <c r="S2059" s="34">
        <v>0</v>
      </c>
      <c r="T2059" s="34">
        <v>0</v>
      </c>
      <c r="U2059" s="34">
        <v>19982</v>
      </c>
      <c r="V2059" s="34">
        <v>9856</v>
      </c>
      <c r="W2059" s="34">
        <v>0</v>
      </c>
      <c r="X2059" s="34">
        <v>0</v>
      </c>
      <c r="Y2059" s="34">
        <v>61</v>
      </c>
      <c r="Z2059" s="34">
        <v>229</v>
      </c>
      <c r="AA2059" s="34">
        <v>130</v>
      </c>
      <c r="AB2059" s="34">
        <v>271</v>
      </c>
      <c r="AC2059" s="34">
        <v>0</v>
      </c>
      <c r="AD2059" s="34">
        <v>0</v>
      </c>
      <c r="AE2059" s="34">
        <v>1282</v>
      </c>
      <c r="AF2059" s="34">
        <v>1907</v>
      </c>
      <c r="AG2059" s="34">
        <v>119</v>
      </c>
      <c r="AH2059" s="34">
        <v>753</v>
      </c>
      <c r="AI2059" s="34">
        <v>0</v>
      </c>
      <c r="AJ2059" s="34">
        <v>0</v>
      </c>
      <c r="AK2059" s="34">
        <v>23</v>
      </c>
      <c r="AL2059" s="34">
        <v>99</v>
      </c>
      <c r="AM2059" s="34">
        <v>2</v>
      </c>
      <c r="AN2059" s="34">
        <v>24</v>
      </c>
      <c r="AO2059" s="34">
        <v>6</v>
      </c>
      <c r="AP2059" s="34">
        <v>39</v>
      </c>
      <c r="AQ2059" s="34">
        <v>1</v>
      </c>
      <c r="AR2059" s="34">
        <v>1</v>
      </c>
      <c r="AS2059" s="34">
        <v>2</v>
      </c>
      <c r="AT2059" s="34">
        <v>8</v>
      </c>
      <c r="AU2059" s="34">
        <f t="shared" si="191"/>
        <v>22698</v>
      </c>
      <c r="AV2059" s="34">
        <f t="shared" si="191"/>
        <v>16692</v>
      </c>
      <c r="AW2059" s="83" t="s">
        <v>272</v>
      </c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</row>
    <row r="2060" spans="1:61" ht="15.75">
      <c r="A2060" s="76"/>
      <c r="B2060" s="8">
        <v>2019</v>
      </c>
      <c r="C2060" s="34">
        <v>70</v>
      </c>
      <c r="D2060" s="34">
        <v>466</v>
      </c>
      <c r="E2060" s="34">
        <v>145</v>
      </c>
      <c r="F2060" s="34">
        <v>979</v>
      </c>
      <c r="G2060" s="34">
        <v>69</v>
      </c>
      <c r="H2060" s="34">
        <v>202</v>
      </c>
      <c r="I2060" s="34">
        <v>0</v>
      </c>
      <c r="J2060" s="34">
        <v>0</v>
      </c>
      <c r="K2060" s="34">
        <v>0</v>
      </c>
      <c r="L2060" s="34">
        <v>0</v>
      </c>
      <c r="M2060" s="34">
        <v>0</v>
      </c>
      <c r="N2060" s="34">
        <v>0</v>
      </c>
      <c r="O2060" s="34">
        <v>6</v>
      </c>
      <c r="P2060" s="34">
        <v>4</v>
      </c>
      <c r="Q2060" s="34">
        <v>435</v>
      </c>
      <c r="R2060" s="34">
        <v>1511</v>
      </c>
      <c r="S2060" s="34">
        <v>7</v>
      </c>
      <c r="T2060" s="34">
        <v>19</v>
      </c>
      <c r="U2060" s="34">
        <v>14886</v>
      </c>
      <c r="V2060" s="34">
        <v>6232</v>
      </c>
      <c r="W2060" s="34">
        <v>0</v>
      </c>
      <c r="X2060" s="34">
        <v>0</v>
      </c>
      <c r="Y2060" s="34">
        <v>123</v>
      </c>
      <c r="Z2060" s="34">
        <v>269</v>
      </c>
      <c r="AA2060" s="34">
        <v>47</v>
      </c>
      <c r="AB2060" s="34">
        <v>148</v>
      </c>
      <c r="AC2060" s="34">
        <v>0</v>
      </c>
      <c r="AD2060" s="34">
        <v>0</v>
      </c>
      <c r="AE2060" s="34">
        <v>390</v>
      </c>
      <c r="AF2060" s="34">
        <v>1332</v>
      </c>
      <c r="AG2060" s="34">
        <v>69</v>
      </c>
      <c r="AH2060" s="34">
        <v>597</v>
      </c>
      <c r="AI2060" s="34">
        <v>0</v>
      </c>
      <c r="AJ2060" s="34">
        <v>0</v>
      </c>
      <c r="AK2060" s="34">
        <v>22</v>
      </c>
      <c r="AL2060" s="34">
        <v>94</v>
      </c>
      <c r="AM2060" s="34">
        <v>3</v>
      </c>
      <c r="AN2060" s="34">
        <v>37</v>
      </c>
      <c r="AO2060" s="34">
        <v>6</v>
      </c>
      <c r="AP2060" s="34">
        <v>28</v>
      </c>
      <c r="AQ2060" s="34">
        <v>2</v>
      </c>
      <c r="AR2060" s="34">
        <v>4</v>
      </c>
      <c r="AS2060" s="34">
        <v>3</v>
      </c>
      <c r="AT2060" s="34">
        <v>13</v>
      </c>
      <c r="AU2060" s="34">
        <f t="shared" si="191"/>
        <v>16283</v>
      </c>
      <c r="AV2060" s="34">
        <f t="shared" si="191"/>
        <v>11935</v>
      </c>
      <c r="AW2060" s="84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</row>
    <row r="2061" spans="1:61" ht="15.75">
      <c r="A2061" s="77"/>
      <c r="B2061" s="8">
        <v>2020</v>
      </c>
      <c r="C2061" s="34">
        <v>105</v>
      </c>
      <c r="D2061" s="34">
        <v>452</v>
      </c>
      <c r="E2061" s="34">
        <v>107</v>
      </c>
      <c r="F2061" s="34">
        <v>582</v>
      </c>
      <c r="G2061" s="34">
        <v>47</v>
      </c>
      <c r="H2061" s="34">
        <v>160</v>
      </c>
      <c r="I2061" s="34">
        <v>0</v>
      </c>
      <c r="J2061" s="34">
        <v>0</v>
      </c>
      <c r="K2061" s="34">
        <v>1</v>
      </c>
      <c r="L2061" s="34">
        <v>5</v>
      </c>
      <c r="M2061" s="34">
        <v>0</v>
      </c>
      <c r="N2061" s="34">
        <v>0</v>
      </c>
      <c r="O2061" s="34">
        <v>0</v>
      </c>
      <c r="P2061" s="34">
        <v>0</v>
      </c>
      <c r="Q2061" s="34">
        <v>407</v>
      </c>
      <c r="R2061" s="34">
        <v>1747</v>
      </c>
      <c r="S2061" s="34">
        <v>17</v>
      </c>
      <c r="T2061" s="34">
        <v>21</v>
      </c>
      <c r="U2061" s="34">
        <v>6462</v>
      </c>
      <c r="V2061" s="34">
        <v>3130</v>
      </c>
      <c r="W2061" s="34">
        <v>0</v>
      </c>
      <c r="X2061" s="34">
        <v>0</v>
      </c>
      <c r="Y2061" s="34">
        <v>135</v>
      </c>
      <c r="Z2061" s="34">
        <v>317</v>
      </c>
      <c r="AA2061" s="34">
        <v>33</v>
      </c>
      <c r="AB2061" s="34">
        <v>145</v>
      </c>
      <c r="AC2061" s="34">
        <v>0</v>
      </c>
      <c r="AD2061" s="34">
        <v>0</v>
      </c>
      <c r="AE2061" s="34">
        <v>237</v>
      </c>
      <c r="AF2061" s="34">
        <v>938</v>
      </c>
      <c r="AG2061" s="34">
        <v>59</v>
      </c>
      <c r="AH2061" s="34">
        <v>369</v>
      </c>
      <c r="AI2061" s="34">
        <v>0</v>
      </c>
      <c r="AJ2061" s="34">
        <v>0</v>
      </c>
      <c r="AK2061" s="34">
        <v>122</v>
      </c>
      <c r="AL2061" s="34">
        <v>136</v>
      </c>
      <c r="AM2061" s="34">
        <v>9</v>
      </c>
      <c r="AN2061" s="34">
        <v>11</v>
      </c>
      <c r="AO2061" s="34">
        <v>6</v>
      </c>
      <c r="AP2061" s="34">
        <v>28</v>
      </c>
      <c r="AQ2061" s="34">
        <v>2</v>
      </c>
      <c r="AR2061" s="34">
        <v>7</v>
      </c>
      <c r="AS2061" s="34">
        <v>17</v>
      </c>
      <c r="AT2061" s="34">
        <v>78</v>
      </c>
      <c r="AU2061" s="34">
        <f t="shared" si="191"/>
        <v>7766</v>
      </c>
      <c r="AV2061" s="34">
        <f t="shared" si="191"/>
        <v>8126</v>
      </c>
      <c r="AW2061" s="85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</row>
    <row r="2062" spans="1:61" ht="15.75">
      <c r="A2062" s="75" t="s">
        <v>42</v>
      </c>
      <c r="B2062" s="8">
        <v>2018</v>
      </c>
      <c r="C2062" s="34">
        <v>0</v>
      </c>
      <c r="D2062" s="34">
        <v>0</v>
      </c>
      <c r="E2062" s="34">
        <v>0</v>
      </c>
      <c r="F2062" s="34">
        <v>0</v>
      </c>
      <c r="G2062" s="34">
        <v>0</v>
      </c>
      <c r="H2062" s="34">
        <v>0</v>
      </c>
      <c r="I2062" s="34">
        <v>0</v>
      </c>
      <c r="J2062" s="34">
        <v>0</v>
      </c>
      <c r="K2062" s="34">
        <v>0</v>
      </c>
      <c r="L2062" s="34">
        <v>0</v>
      </c>
      <c r="M2062" s="34">
        <v>0</v>
      </c>
      <c r="N2062" s="34">
        <v>0</v>
      </c>
      <c r="O2062" s="34">
        <v>0</v>
      </c>
      <c r="P2062" s="34">
        <v>0</v>
      </c>
      <c r="Q2062" s="34">
        <v>0</v>
      </c>
      <c r="R2062" s="34">
        <v>0</v>
      </c>
      <c r="S2062" s="34">
        <v>0</v>
      </c>
      <c r="T2062" s="34">
        <v>0</v>
      </c>
      <c r="U2062" s="34">
        <v>0</v>
      </c>
      <c r="V2062" s="34">
        <v>0</v>
      </c>
      <c r="W2062" s="34">
        <v>0</v>
      </c>
      <c r="X2062" s="34">
        <v>0</v>
      </c>
      <c r="Y2062" s="34">
        <v>0</v>
      </c>
      <c r="Z2062" s="34">
        <v>0</v>
      </c>
      <c r="AA2062" s="34">
        <v>0</v>
      </c>
      <c r="AB2062" s="34">
        <v>0</v>
      </c>
      <c r="AC2062" s="34">
        <v>0</v>
      </c>
      <c r="AD2062" s="34">
        <v>0</v>
      </c>
      <c r="AE2062" s="34">
        <v>0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4">
        <v>0</v>
      </c>
      <c r="AQ2062" s="34">
        <v>0</v>
      </c>
      <c r="AR2062" s="34">
        <v>0</v>
      </c>
      <c r="AS2062" s="34">
        <v>0</v>
      </c>
      <c r="AT2062" s="34">
        <v>0</v>
      </c>
      <c r="AU2062" s="34">
        <f t="shared" si="191"/>
        <v>0</v>
      </c>
      <c r="AV2062" s="34">
        <f t="shared" si="191"/>
        <v>0</v>
      </c>
      <c r="AW2062" s="83" t="s">
        <v>43</v>
      </c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</row>
    <row r="2063" spans="1:61" ht="15.75">
      <c r="A2063" s="76"/>
      <c r="B2063" s="8">
        <v>2019</v>
      </c>
      <c r="C2063" s="34">
        <v>0</v>
      </c>
      <c r="D2063" s="34">
        <v>0</v>
      </c>
      <c r="E2063" s="34">
        <v>0</v>
      </c>
      <c r="F2063" s="34">
        <v>0</v>
      </c>
      <c r="G2063" s="34">
        <v>0</v>
      </c>
      <c r="H2063" s="34">
        <v>0</v>
      </c>
      <c r="I2063" s="34">
        <v>0</v>
      </c>
      <c r="J2063" s="34">
        <v>0</v>
      </c>
      <c r="K2063" s="34">
        <v>0</v>
      </c>
      <c r="L2063" s="34">
        <v>0</v>
      </c>
      <c r="M2063" s="34">
        <v>0</v>
      </c>
      <c r="N2063" s="34">
        <v>0</v>
      </c>
      <c r="O2063" s="34">
        <v>0</v>
      </c>
      <c r="P2063" s="34">
        <v>0</v>
      </c>
      <c r="Q2063" s="34">
        <v>0</v>
      </c>
      <c r="R2063" s="34">
        <v>0</v>
      </c>
      <c r="S2063" s="34">
        <v>0</v>
      </c>
      <c r="T2063" s="34">
        <v>0</v>
      </c>
      <c r="U2063" s="34">
        <v>0</v>
      </c>
      <c r="V2063" s="34">
        <v>0</v>
      </c>
      <c r="W2063" s="34">
        <v>0</v>
      </c>
      <c r="X2063" s="34">
        <v>0</v>
      </c>
      <c r="Y2063" s="34">
        <v>0</v>
      </c>
      <c r="Z2063" s="34">
        <v>0</v>
      </c>
      <c r="AA2063" s="34">
        <v>0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4">
        <v>0</v>
      </c>
      <c r="AQ2063" s="34">
        <v>0</v>
      </c>
      <c r="AR2063" s="34">
        <v>0</v>
      </c>
      <c r="AS2063" s="34">
        <v>0</v>
      </c>
      <c r="AT2063" s="34">
        <v>0</v>
      </c>
      <c r="AU2063" s="34">
        <f t="shared" si="191"/>
        <v>0</v>
      </c>
      <c r="AV2063" s="34">
        <f t="shared" si="191"/>
        <v>0</v>
      </c>
      <c r="AW2063" s="84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</row>
    <row r="2064" spans="1:61" ht="15.75">
      <c r="A2064" s="77"/>
      <c r="B2064" s="8">
        <v>2020</v>
      </c>
      <c r="C2064" s="34">
        <v>0</v>
      </c>
      <c r="D2064" s="34">
        <v>0</v>
      </c>
      <c r="E2064" s="34">
        <v>0</v>
      </c>
      <c r="F2064" s="34">
        <v>0</v>
      </c>
      <c r="G2064" s="34">
        <v>0</v>
      </c>
      <c r="H2064" s="34">
        <v>0</v>
      </c>
      <c r="I2064" s="34">
        <v>0</v>
      </c>
      <c r="J2064" s="34">
        <v>0</v>
      </c>
      <c r="K2064" s="34">
        <v>0</v>
      </c>
      <c r="L2064" s="34">
        <v>0</v>
      </c>
      <c r="M2064" s="34">
        <v>0</v>
      </c>
      <c r="N2064" s="34">
        <v>0</v>
      </c>
      <c r="O2064" s="34">
        <v>0</v>
      </c>
      <c r="P2064" s="34">
        <v>0</v>
      </c>
      <c r="Q2064" s="34">
        <v>0</v>
      </c>
      <c r="R2064" s="34">
        <v>0</v>
      </c>
      <c r="S2064" s="34">
        <v>0</v>
      </c>
      <c r="T2064" s="34">
        <v>0</v>
      </c>
      <c r="U2064" s="34">
        <v>0</v>
      </c>
      <c r="V2064" s="34">
        <v>0</v>
      </c>
      <c r="W2064" s="34">
        <v>0</v>
      </c>
      <c r="X2064" s="34">
        <v>0</v>
      </c>
      <c r="Y2064" s="34">
        <v>0</v>
      </c>
      <c r="Z2064" s="34">
        <v>0</v>
      </c>
      <c r="AA2064" s="34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4">
        <v>0</v>
      </c>
      <c r="AQ2064" s="34">
        <v>0</v>
      </c>
      <c r="AR2064" s="34">
        <v>0</v>
      </c>
      <c r="AS2064" s="34">
        <v>0</v>
      </c>
      <c r="AT2064" s="34">
        <v>0</v>
      </c>
      <c r="AU2064" s="34">
        <f t="shared" si="191"/>
        <v>0</v>
      </c>
      <c r="AV2064" s="34">
        <f t="shared" si="191"/>
        <v>0</v>
      </c>
      <c r="AW2064" s="85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</row>
    <row r="2065" spans="1:61" ht="15.75">
      <c r="A2065" s="75" t="s">
        <v>44</v>
      </c>
      <c r="B2065" s="8">
        <v>2018</v>
      </c>
      <c r="C2065" s="37">
        <v>4710</v>
      </c>
      <c r="D2065" s="37">
        <v>5302</v>
      </c>
      <c r="E2065" s="37">
        <v>1102</v>
      </c>
      <c r="F2065" s="37">
        <v>888</v>
      </c>
      <c r="G2065" s="37">
        <v>32</v>
      </c>
      <c r="H2065" s="37">
        <v>39</v>
      </c>
      <c r="I2065" s="37">
        <v>13987</v>
      </c>
      <c r="J2065" s="37">
        <v>3451</v>
      </c>
      <c r="K2065" s="37">
        <v>2132</v>
      </c>
      <c r="L2065" s="37">
        <v>889</v>
      </c>
      <c r="M2065" s="37">
        <v>0</v>
      </c>
      <c r="N2065" s="37">
        <v>0</v>
      </c>
      <c r="O2065" s="37">
        <v>2153</v>
      </c>
      <c r="P2065" s="37">
        <v>1084</v>
      </c>
      <c r="Q2065" s="37">
        <v>30113</v>
      </c>
      <c r="R2065" s="37">
        <v>17206</v>
      </c>
      <c r="S2065" s="37">
        <v>662</v>
      </c>
      <c r="T2065" s="37">
        <v>765</v>
      </c>
      <c r="U2065" s="37">
        <v>81509</v>
      </c>
      <c r="V2065" s="37">
        <v>32116</v>
      </c>
      <c r="W2065" s="37">
        <v>41855</v>
      </c>
      <c r="X2065" s="37">
        <v>20827</v>
      </c>
      <c r="Y2065" s="37">
        <v>959</v>
      </c>
      <c r="Z2065" s="37">
        <v>925</v>
      </c>
      <c r="AA2065" s="37">
        <v>105</v>
      </c>
      <c r="AB2065" s="37">
        <v>159</v>
      </c>
      <c r="AC2065" s="37">
        <v>27156</v>
      </c>
      <c r="AD2065" s="37">
        <v>13704</v>
      </c>
      <c r="AE2065" s="37">
        <v>11</v>
      </c>
      <c r="AF2065" s="37">
        <v>6</v>
      </c>
      <c r="AG2065" s="37">
        <v>681</v>
      </c>
      <c r="AH2065" s="37">
        <v>451</v>
      </c>
      <c r="AI2065" s="37">
        <v>2234</v>
      </c>
      <c r="AJ2065" s="37">
        <v>4415</v>
      </c>
      <c r="AK2065" s="37">
        <v>48630</v>
      </c>
      <c r="AL2065" s="37">
        <v>24140</v>
      </c>
      <c r="AM2065" s="37">
        <v>0</v>
      </c>
      <c r="AN2065" s="37">
        <v>0</v>
      </c>
      <c r="AO2065" s="37">
        <v>3568</v>
      </c>
      <c r="AP2065" s="37">
        <v>9058</v>
      </c>
      <c r="AQ2065" s="37">
        <v>9</v>
      </c>
      <c r="AR2065" s="37">
        <v>14</v>
      </c>
      <c r="AS2065" s="37">
        <v>100782</v>
      </c>
      <c r="AT2065" s="37">
        <v>54357</v>
      </c>
      <c r="AU2065" s="37">
        <f t="shared" si="191"/>
        <v>362390</v>
      </c>
      <c r="AV2065" s="37">
        <f t="shared" si="191"/>
        <v>189796</v>
      </c>
      <c r="AW2065" s="83" t="s">
        <v>273</v>
      </c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</row>
    <row r="2066" spans="1:61" ht="15.75">
      <c r="A2066" s="76"/>
      <c r="B2066" s="8">
        <v>2019</v>
      </c>
      <c r="C2066" s="37">
        <v>3339</v>
      </c>
      <c r="D2066" s="37">
        <v>4052</v>
      </c>
      <c r="E2066" s="37">
        <v>1017</v>
      </c>
      <c r="F2066" s="37">
        <v>914</v>
      </c>
      <c r="G2066" s="37">
        <v>56</v>
      </c>
      <c r="H2066" s="37">
        <v>96</v>
      </c>
      <c r="I2066" s="37">
        <v>12717</v>
      </c>
      <c r="J2066" s="37">
        <v>3527</v>
      </c>
      <c r="K2066" s="37">
        <v>3240</v>
      </c>
      <c r="L2066" s="37">
        <v>1273</v>
      </c>
      <c r="M2066" s="37">
        <v>0</v>
      </c>
      <c r="N2066" s="37">
        <v>0</v>
      </c>
      <c r="O2066" s="37">
        <v>69</v>
      </c>
      <c r="P2066" s="37">
        <v>82</v>
      </c>
      <c r="Q2066" s="37">
        <v>8531</v>
      </c>
      <c r="R2066" s="37">
        <v>9944</v>
      </c>
      <c r="S2066" s="37">
        <v>17414</v>
      </c>
      <c r="T2066" s="37">
        <v>10966</v>
      </c>
      <c r="U2066" s="37">
        <v>59943</v>
      </c>
      <c r="V2066" s="37">
        <v>21988</v>
      </c>
      <c r="W2066" s="37">
        <v>6337</v>
      </c>
      <c r="X2066" s="37">
        <v>2689</v>
      </c>
      <c r="Y2066" s="37">
        <v>433</v>
      </c>
      <c r="Z2066" s="37">
        <v>539</v>
      </c>
      <c r="AA2066" s="37">
        <v>156</v>
      </c>
      <c r="AB2066" s="37">
        <v>240</v>
      </c>
      <c r="AC2066" s="37">
        <v>14444</v>
      </c>
      <c r="AD2066" s="37">
        <v>8596</v>
      </c>
      <c r="AE2066" s="37">
        <v>0</v>
      </c>
      <c r="AF2066" s="37">
        <v>0</v>
      </c>
      <c r="AG2066" s="37">
        <v>772</v>
      </c>
      <c r="AH2066" s="37">
        <v>615</v>
      </c>
      <c r="AI2066" s="37">
        <v>6593</v>
      </c>
      <c r="AJ2066" s="37">
        <v>5893</v>
      </c>
      <c r="AK2066" s="37">
        <v>24506</v>
      </c>
      <c r="AL2066" s="37">
        <v>11779</v>
      </c>
      <c r="AM2066" s="37">
        <v>0</v>
      </c>
      <c r="AN2066" s="37">
        <v>0</v>
      </c>
      <c r="AO2066" s="37">
        <v>2455</v>
      </c>
      <c r="AP2066" s="37">
        <v>9233</v>
      </c>
      <c r="AQ2066" s="37">
        <v>1</v>
      </c>
      <c r="AR2066" s="37">
        <v>1</v>
      </c>
      <c r="AS2066" s="37">
        <v>66866</v>
      </c>
      <c r="AT2066" s="37">
        <v>37900</v>
      </c>
      <c r="AU2066" s="37">
        <f t="shared" si="191"/>
        <v>228889</v>
      </c>
      <c r="AV2066" s="37">
        <f t="shared" si="191"/>
        <v>130327</v>
      </c>
      <c r="AW2066" s="84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</row>
    <row r="2067" spans="1:61" ht="15.75">
      <c r="A2067" s="77"/>
      <c r="B2067" s="8">
        <v>2020</v>
      </c>
      <c r="C2067" s="37">
        <v>1541</v>
      </c>
      <c r="D2067" s="37">
        <v>4361</v>
      </c>
      <c r="E2067" s="37">
        <v>1044</v>
      </c>
      <c r="F2067" s="37">
        <v>675</v>
      </c>
      <c r="G2067" s="37">
        <v>69</v>
      </c>
      <c r="H2067" s="37">
        <v>90</v>
      </c>
      <c r="I2067" s="37">
        <v>7375</v>
      </c>
      <c r="J2067" s="37">
        <v>2384</v>
      </c>
      <c r="K2067" s="37">
        <v>6610</v>
      </c>
      <c r="L2067" s="37">
        <v>3003</v>
      </c>
      <c r="M2067" s="37">
        <v>120</v>
      </c>
      <c r="N2067" s="37">
        <v>59</v>
      </c>
      <c r="O2067" s="37">
        <v>187</v>
      </c>
      <c r="P2067" s="37">
        <v>120</v>
      </c>
      <c r="Q2067" s="37">
        <v>5400</v>
      </c>
      <c r="R2067" s="37">
        <v>6953</v>
      </c>
      <c r="S2067" s="37">
        <v>27495</v>
      </c>
      <c r="T2067" s="37">
        <v>21581</v>
      </c>
      <c r="U2067" s="37">
        <v>56538</v>
      </c>
      <c r="V2067" s="37">
        <v>24779</v>
      </c>
      <c r="W2067" s="37">
        <v>5322</v>
      </c>
      <c r="X2067" s="37">
        <v>2659</v>
      </c>
      <c r="Y2067" s="37">
        <v>76</v>
      </c>
      <c r="Z2067" s="37">
        <v>332</v>
      </c>
      <c r="AA2067" s="37">
        <v>276</v>
      </c>
      <c r="AB2067" s="37">
        <v>858</v>
      </c>
      <c r="AC2067" s="37">
        <v>911</v>
      </c>
      <c r="AD2067" s="37">
        <v>3107</v>
      </c>
      <c r="AE2067" s="37">
        <v>0</v>
      </c>
      <c r="AF2067" s="37">
        <v>0</v>
      </c>
      <c r="AG2067" s="37">
        <v>485</v>
      </c>
      <c r="AH2067" s="37">
        <v>570</v>
      </c>
      <c r="AI2067" s="37">
        <v>11524</v>
      </c>
      <c r="AJ2067" s="37">
        <v>5794</v>
      </c>
      <c r="AK2067" s="37">
        <v>13535</v>
      </c>
      <c r="AL2067" s="37">
        <v>9331</v>
      </c>
      <c r="AM2067" s="37">
        <v>0</v>
      </c>
      <c r="AN2067" s="37">
        <v>0</v>
      </c>
      <c r="AO2067" s="37">
        <v>1135</v>
      </c>
      <c r="AP2067" s="37">
        <v>3876</v>
      </c>
      <c r="AQ2067" s="37">
        <v>0</v>
      </c>
      <c r="AR2067" s="37">
        <v>0</v>
      </c>
      <c r="AS2067" s="37">
        <v>41136</v>
      </c>
      <c r="AT2067" s="37">
        <v>29643</v>
      </c>
      <c r="AU2067" s="37">
        <f t="shared" si="191"/>
        <v>180779</v>
      </c>
      <c r="AV2067" s="37">
        <f t="shared" si="191"/>
        <v>120175</v>
      </c>
      <c r="AW2067" s="85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</row>
    <row r="2068" spans="1:61" ht="15.75">
      <c r="A2068" s="75" t="s">
        <v>45</v>
      </c>
      <c r="B2068" s="8">
        <v>2018</v>
      </c>
      <c r="C2068" s="37">
        <v>5902</v>
      </c>
      <c r="D2068" s="37">
        <v>3549</v>
      </c>
      <c r="E2068" s="37">
        <v>0</v>
      </c>
      <c r="F2068" s="37">
        <v>2</v>
      </c>
      <c r="G2068" s="37">
        <v>1300</v>
      </c>
      <c r="H2068" s="37">
        <v>543</v>
      </c>
      <c r="I2068" s="37">
        <v>12581</v>
      </c>
      <c r="J2068" s="37">
        <v>1659</v>
      </c>
      <c r="K2068" s="37">
        <v>198</v>
      </c>
      <c r="L2068" s="37">
        <v>402</v>
      </c>
      <c r="M2068" s="37">
        <v>0</v>
      </c>
      <c r="N2068" s="37">
        <v>0</v>
      </c>
      <c r="O2068" s="37">
        <v>74</v>
      </c>
      <c r="P2068" s="37">
        <v>90</v>
      </c>
      <c r="Q2068" s="37">
        <v>11352</v>
      </c>
      <c r="R2068" s="37">
        <v>4847</v>
      </c>
      <c r="S2068" s="37">
        <v>15056</v>
      </c>
      <c r="T2068" s="37">
        <v>6246</v>
      </c>
      <c r="U2068" s="37">
        <v>32724</v>
      </c>
      <c r="V2068" s="37">
        <v>13683</v>
      </c>
      <c r="W2068" s="37">
        <v>0</v>
      </c>
      <c r="X2068" s="37">
        <v>0</v>
      </c>
      <c r="Y2068" s="37">
        <v>71</v>
      </c>
      <c r="Z2068" s="37">
        <v>131</v>
      </c>
      <c r="AA2068" s="37">
        <v>4228</v>
      </c>
      <c r="AB2068" s="37">
        <v>1796</v>
      </c>
      <c r="AC2068" s="37">
        <v>2402</v>
      </c>
      <c r="AD2068" s="37">
        <v>1701</v>
      </c>
      <c r="AE2068" s="37">
        <v>7857</v>
      </c>
      <c r="AF2068" s="37">
        <v>3329</v>
      </c>
      <c r="AG2068" s="37">
        <v>0</v>
      </c>
      <c r="AH2068" s="37">
        <v>0</v>
      </c>
      <c r="AI2068" s="37">
        <v>33254</v>
      </c>
      <c r="AJ2068" s="37">
        <v>13609</v>
      </c>
      <c r="AK2068" s="37">
        <v>65985</v>
      </c>
      <c r="AL2068" s="37">
        <v>28075</v>
      </c>
      <c r="AM2068" s="37">
        <v>14</v>
      </c>
      <c r="AN2068" s="37">
        <v>30</v>
      </c>
      <c r="AO2068" s="37">
        <v>0</v>
      </c>
      <c r="AP2068" s="37">
        <v>0</v>
      </c>
      <c r="AQ2068" s="37">
        <v>1767</v>
      </c>
      <c r="AR2068" s="37">
        <v>3187</v>
      </c>
      <c r="AS2068" s="37">
        <v>5702</v>
      </c>
      <c r="AT2068" s="37">
        <v>2412</v>
      </c>
      <c r="AU2068" s="37">
        <f t="shared" si="191"/>
        <v>200467</v>
      </c>
      <c r="AV2068" s="37">
        <f t="shared" si="191"/>
        <v>85291</v>
      </c>
      <c r="AW2068" s="83" t="s">
        <v>274</v>
      </c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</row>
    <row r="2069" spans="1:61" ht="15.75">
      <c r="A2069" s="76"/>
      <c r="B2069" s="8">
        <v>2019</v>
      </c>
      <c r="C2069" s="37">
        <v>3231</v>
      </c>
      <c r="D2069" s="37">
        <v>2066</v>
      </c>
      <c r="E2069" s="37">
        <v>25</v>
      </c>
      <c r="F2069" s="37">
        <v>40</v>
      </c>
      <c r="G2069" s="37">
        <v>0</v>
      </c>
      <c r="H2069" s="37">
        <v>0</v>
      </c>
      <c r="I2069" s="37">
        <v>86</v>
      </c>
      <c r="J2069" s="37">
        <v>132</v>
      </c>
      <c r="K2069" s="37">
        <v>64</v>
      </c>
      <c r="L2069" s="37">
        <v>168</v>
      </c>
      <c r="M2069" s="37">
        <v>0</v>
      </c>
      <c r="N2069" s="37">
        <v>0</v>
      </c>
      <c r="O2069" s="37">
        <v>10</v>
      </c>
      <c r="P2069" s="37">
        <v>18</v>
      </c>
      <c r="Q2069" s="37">
        <v>818</v>
      </c>
      <c r="R2069" s="37">
        <v>434</v>
      </c>
      <c r="S2069" s="37">
        <v>4966</v>
      </c>
      <c r="T2069" s="37">
        <v>1998</v>
      </c>
      <c r="U2069" s="37">
        <v>42072</v>
      </c>
      <c r="V2069" s="37">
        <v>16071</v>
      </c>
      <c r="W2069" s="37">
        <v>0</v>
      </c>
      <c r="X2069" s="37">
        <v>0</v>
      </c>
      <c r="Y2069" s="37">
        <v>25</v>
      </c>
      <c r="Z2069" s="37">
        <v>26</v>
      </c>
      <c r="AA2069" s="37">
        <v>6</v>
      </c>
      <c r="AB2069" s="37">
        <v>9</v>
      </c>
      <c r="AC2069" s="37">
        <v>3724</v>
      </c>
      <c r="AD2069" s="37">
        <v>2148</v>
      </c>
      <c r="AE2069" s="37">
        <v>8386</v>
      </c>
      <c r="AF2069" s="37">
        <v>3245</v>
      </c>
      <c r="AG2069" s="37">
        <v>12</v>
      </c>
      <c r="AH2069" s="37">
        <v>17</v>
      </c>
      <c r="AI2069" s="37">
        <v>33240</v>
      </c>
      <c r="AJ2069" s="37">
        <v>12541</v>
      </c>
      <c r="AK2069" s="37">
        <v>19202</v>
      </c>
      <c r="AL2069" s="37">
        <v>7756</v>
      </c>
      <c r="AM2069" s="37">
        <v>0</v>
      </c>
      <c r="AN2069" s="37">
        <v>0</v>
      </c>
      <c r="AO2069" s="37">
        <v>0</v>
      </c>
      <c r="AP2069" s="37">
        <v>0</v>
      </c>
      <c r="AQ2069" s="37">
        <v>1590</v>
      </c>
      <c r="AR2069" s="37">
        <v>2781</v>
      </c>
      <c r="AS2069" s="37">
        <v>2192</v>
      </c>
      <c r="AT2069" s="37">
        <v>1243</v>
      </c>
      <c r="AU2069" s="37">
        <f t="shared" si="191"/>
        <v>119649</v>
      </c>
      <c r="AV2069" s="37">
        <f t="shared" si="191"/>
        <v>50693</v>
      </c>
      <c r="AW2069" s="84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</row>
    <row r="2070" spans="1:61" ht="15.75">
      <c r="A2070" s="77"/>
      <c r="B2070" s="8">
        <v>2020</v>
      </c>
      <c r="C2070" s="37">
        <v>9142</v>
      </c>
      <c r="D2070" s="37">
        <v>8600</v>
      </c>
      <c r="E2070" s="37">
        <v>14</v>
      </c>
      <c r="F2070" s="37">
        <v>29</v>
      </c>
      <c r="G2070" s="37">
        <v>1040</v>
      </c>
      <c r="H2070" s="37">
        <v>422</v>
      </c>
      <c r="I2070" s="37">
        <v>34</v>
      </c>
      <c r="J2070" s="37">
        <v>50</v>
      </c>
      <c r="K2070" s="37">
        <v>0</v>
      </c>
      <c r="L2070" s="37">
        <v>0</v>
      </c>
      <c r="M2070" s="37">
        <v>0</v>
      </c>
      <c r="N2070" s="37">
        <v>0</v>
      </c>
      <c r="O2070" s="37">
        <v>545</v>
      </c>
      <c r="P2070" s="37">
        <v>246</v>
      </c>
      <c r="Q2070" s="37">
        <v>33628</v>
      </c>
      <c r="R2070" s="37">
        <v>14460</v>
      </c>
      <c r="S2070" s="37">
        <v>2080</v>
      </c>
      <c r="T2070" s="37">
        <v>947</v>
      </c>
      <c r="U2070" s="37">
        <v>42084</v>
      </c>
      <c r="V2070" s="37">
        <v>17374</v>
      </c>
      <c r="W2070" s="37">
        <v>0</v>
      </c>
      <c r="X2070" s="37">
        <v>0</v>
      </c>
      <c r="Y2070" s="37">
        <v>0</v>
      </c>
      <c r="Z2070" s="37">
        <v>0</v>
      </c>
      <c r="AA2070" s="37">
        <v>5025</v>
      </c>
      <c r="AB2070" s="37">
        <v>2218</v>
      </c>
      <c r="AC2070" s="37">
        <v>8731</v>
      </c>
      <c r="AD2070" s="37">
        <v>3968</v>
      </c>
      <c r="AE2070" s="37">
        <v>7598</v>
      </c>
      <c r="AF2070" s="37">
        <v>3105</v>
      </c>
      <c r="AG2070" s="37">
        <v>0</v>
      </c>
      <c r="AH2070" s="37">
        <v>0</v>
      </c>
      <c r="AI2070" s="37">
        <v>46637</v>
      </c>
      <c r="AJ2070" s="37">
        <v>24474</v>
      </c>
      <c r="AK2070" s="37">
        <v>31595</v>
      </c>
      <c r="AL2070" s="37">
        <v>14003</v>
      </c>
      <c r="AM2070" s="37">
        <v>10</v>
      </c>
      <c r="AN2070" s="37">
        <v>15</v>
      </c>
      <c r="AO2070" s="37">
        <v>0</v>
      </c>
      <c r="AP2070" s="37">
        <v>0</v>
      </c>
      <c r="AQ2070" s="37">
        <v>1446</v>
      </c>
      <c r="AR2070" s="37">
        <v>2412</v>
      </c>
      <c r="AS2070" s="37">
        <v>241</v>
      </c>
      <c r="AT2070" s="37">
        <v>375</v>
      </c>
      <c r="AU2070" s="37">
        <f t="shared" si="191"/>
        <v>189850</v>
      </c>
      <c r="AV2070" s="37">
        <f t="shared" si="191"/>
        <v>92698</v>
      </c>
      <c r="AW2070" s="85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</row>
    <row r="2071" spans="1:61" ht="15.75">
      <c r="A2071" s="75" t="s">
        <v>46</v>
      </c>
      <c r="B2071" s="8">
        <v>2018</v>
      </c>
      <c r="C2071" s="34">
        <v>0</v>
      </c>
      <c r="D2071" s="34">
        <v>0</v>
      </c>
      <c r="E2071" s="34">
        <v>0</v>
      </c>
      <c r="F2071" s="34">
        <v>0</v>
      </c>
      <c r="G2071" s="34">
        <v>0</v>
      </c>
      <c r="H2071" s="34">
        <v>0</v>
      </c>
      <c r="I2071" s="34">
        <v>0</v>
      </c>
      <c r="J2071" s="34">
        <v>0</v>
      </c>
      <c r="K2071" s="34">
        <v>0</v>
      </c>
      <c r="L2071" s="34">
        <v>0</v>
      </c>
      <c r="M2071" s="34">
        <v>0</v>
      </c>
      <c r="N2071" s="34">
        <v>0</v>
      </c>
      <c r="O2071" s="34">
        <v>0</v>
      </c>
      <c r="P2071" s="34">
        <v>0</v>
      </c>
      <c r="Q2071" s="34">
        <v>0</v>
      </c>
      <c r="R2071" s="34">
        <v>0</v>
      </c>
      <c r="S2071" s="34">
        <v>0</v>
      </c>
      <c r="T2071" s="34">
        <v>0</v>
      </c>
      <c r="U2071" s="34">
        <v>0</v>
      </c>
      <c r="V2071" s="34">
        <v>0</v>
      </c>
      <c r="W2071" s="34">
        <v>0</v>
      </c>
      <c r="X2071" s="34">
        <v>0</v>
      </c>
      <c r="Y2071" s="34">
        <v>0</v>
      </c>
      <c r="Z2071" s="34">
        <v>0</v>
      </c>
      <c r="AA2071" s="34">
        <v>0</v>
      </c>
      <c r="AB2071" s="34">
        <v>0</v>
      </c>
      <c r="AC2071" s="34">
        <v>0</v>
      </c>
      <c r="AD2071" s="34">
        <v>0</v>
      </c>
      <c r="AE2071" s="34">
        <v>0</v>
      </c>
      <c r="AF2071" s="34">
        <v>0</v>
      </c>
      <c r="AG2071" s="34">
        <v>0</v>
      </c>
      <c r="AH2071" s="34">
        <v>0</v>
      </c>
      <c r="AI2071" s="34">
        <v>0</v>
      </c>
      <c r="AJ2071" s="34">
        <v>0</v>
      </c>
      <c r="AK2071" s="34">
        <v>0</v>
      </c>
      <c r="AL2071" s="34">
        <v>0</v>
      </c>
      <c r="AM2071" s="34">
        <v>0</v>
      </c>
      <c r="AN2071" s="34">
        <v>0</v>
      </c>
      <c r="AO2071" s="34">
        <v>0</v>
      </c>
      <c r="AP2071" s="34">
        <v>0</v>
      </c>
      <c r="AQ2071" s="34">
        <v>0</v>
      </c>
      <c r="AR2071" s="34">
        <v>0</v>
      </c>
      <c r="AS2071" s="34">
        <v>0</v>
      </c>
      <c r="AT2071" s="34">
        <v>0</v>
      </c>
      <c r="AU2071" s="37">
        <f t="shared" si="191"/>
        <v>0</v>
      </c>
      <c r="AV2071" s="37">
        <f t="shared" si="191"/>
        <v>0</v>
      </c>
      <c r="AW2071" s="83" t="s">
        <v>275</v>
      </c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</row>
    <row r="2072" spans="1:61" ht="15.75">
      <c r="A2072" s="76"/>
      <c r="B2072" s="8">
        <v>2019</v>
      </c>
      <c r="C2072" s="34">
        <v>0</v>
      </c>
      <c r="D2072" s="34">
        <v>0</v>
      </c>
      <c r="E2072" s="34">
        <v>0</v>
      </c>
      <c r="F2072" s="34">
        <v>0</v>
      </c>
      <c r="G2072" s="34">
        <v>7</v>
      </c>
      <c r="H2072" s="34">
        <v>18</v>
      </c>
      <c r="I2072" s="34">
        <v>0</v>
      </c>
      <c r="J2072" s="34">
        <v>0</v>
      </c>
      <c r="K2072" s="34">
        <v>0</v>
      </c>
      <c r="L2072" s="34">
        <v>0</v>
      </c>
      <c r="M2072" s="34">
        <v>0</v>
      </c>
      <c r="N2072" s="34">
        <v>0</v>
      </c>
      <c r="O2072" s="34">
        <v>0</v>
      </c>
      <c r="P2072" s="34">
        <v>0</v>
      </c>
      <c r="Q2072" s="34">
        <v>0</v>
      </c>
      <c r="R2072" s="34">
        <v>0</v>
      </c>
      <c r="S2072" s="34">
        <v>0</v>
      </c>
      <c r="T2072" s="34">
        <v>0</v>
      </c>
      <c r="U2072" s="34">
        <v>0</v>
      </c>
      <c r="V2072" s="34">
        <v>0</v>
      </c>
      <c r="W2072" s="34">
        <v>0</v>
      </c>
      <c r="X2072" s="34">
        <v>0</v>
      </c>
      <c r="Y2072" s="34">
        <v>0</v>
      </c>
      <c r="Z2072" s="34">
        <v>0</v>
      </c>
      <c r="AA2072" s="34">
        <v>0</v>
      </c>
      <c r="AB2072" s="34">
        <v>0</v>
      </c>
      <c r="AC2072" s="34">
        <v>0</v>
      </c>
      <c r="AD2072" s="34">
        <v>0</v>
      </c>
      <c r="AE2072" s="34">
        <v>0</v>
      </c>
      <c r="AF2072" s="34">
        <v>0</v>
      </c>
      <c r="AG2072" s="34">
        <v>0</v>
      </c>
      <c r="AH2072" s="34">
        <v>0</v>
      </c>
      <c r="AI2072" s="34">
        <v>0</v>
      </c>
      <c r="AJ2072" s="34">
        <v>0</v>
      </c>
      <c r="AK2072" s="34">
        <v>0</v>
      </c>
      <c r="AL2072" s="34">
        <v>0</v>
      </c>
      <c r="AM2072" s="34">
        <v>0</v>
      </c>
      <c r="AN2072" s="34">
        <v>0</v>
      </c>
      <c r="AO2072" s="34">
        <v>0</v>
      </c>
      <c r="AP2072" s="34">
        <v>0</v>
      </c>
      <c r="AQ2072" s="34">
        <v>0</v>
      </c>
      <c r="AR2072" s="34">
        <v>0</v>
      </c>
      <c r="AS2072" s="34">
        <v>0</v>
      </c>
      <c r="AT2072" s="34">
        <v>0</v>
      </c>
      <c r="AU2072" s="34">
        <f t="shared" si="191"/>
        <v>7</v>
      </c>
      <c r="AV2072" s="34">
        <f t="shared" si="191"/>
        <v>18</v>
      </c>
      <c r="AW2072" s="84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</row>
    <row r="2073" spans="1:61" ht="15.75">
      <c r="A2073" s="77"/>
      <c r="B2073" s="8">
        <v>2020</v>
      </c>
      <c r="C2073" s="34">
        <v>0</v>
      </c>
      <c r="D2073" s="34">
        <v>0</v>
      </c>
      <c r="E2073" s="34">
        <v>0</v>
      </c>
      <c r="F2073" s="34">
        <v>0</v>
      </c>
      <c r="G2073" s="34">
        <v>0</v>
      </c>
      <c r="H2073" s="34">
        <v>0</v>
      </c>
      <c r="I2073" s="34">
        <v>0</v>
      </c>
      <c r="J2073" s="34">
        <v>0</v>
      </c>
      <c r="K2073" s="34">
        <v>0</v>
      </c>
      <c r="L2073" s="34">
        <v>0</v>
      </c>
      <c r="M2073" s="34">
        <v>0</v>
      </c>
      <c r="N2073" s="34">
        <v>0</v>
      </c>
      <c r="O2073" s="34">
        <v>0</v>
      </c>
      <c r="P2073" s="34">
        <v>0</v>
      </c>
      <c r="Q2073" s="34">
        <v>0</v>
      </c>
      <c r="R2073" s="34">
        <v>0</v>
      </c>
      <c r="S2073" s="34">
        <v>0</v>
      </c>
      <c r="T2073" s="34">
        <v>0</v>
      </c>
      <c r="U2073" s="34">
        <v>0</v>
      </c>
      <c r="V2073" s="34">
        <v>0</v>
      </c>
      <c r="W2073" s="34">
        <v>0</v>
      </c>
      <c r="X2073" s="34">
        <v>0</v>
      </c>
      <c r="Y2073" s="34">
        <v>0</v>
      </c>
      <c r="Z2073" s="34">
        <v>0</v>
      </c>
      <c r="AA2073" s="34">
        <v>0</v>
      </c>
      <c r="AB2073" s="34">
        <v>0</v>
      </c>
      <c r="AC2073" s="34">
        <v>0</v>
      </c>
      <c r="AD2073" s="34">
        <v>0</v>
      </c>
      <c r="AE2073" s="34">
        <v>0</v>
      </c>
      <c r="AF2073" s="34">
        <v>0</v>
      </c>
      <c r="AG2073" s="34">
        <v>0</v>
      </c>
      <c r="AH2073" s="34">
        <v>0</v>
      </c>
      <c r="AI2073" s="34">
        <v>0</v>
      </c>
      <c r="AJ2073" s="34">
        <v>0</v>
      </c>
      <c r="AK2073" s="34">
        <v>0</v>
      </c>
      <c r="AL2073" s="34">
        <v>0</v>
      </c>
      <c r="AM2073" s="34">
        <v>0</v>
      </c>
      <c r="AN2073" s="34">
        <v>0</v>
      </c>
      <c r="AO2073" s="34">
        <v>0</v>
      </c>
      <c r="AP2073" s="34">
        <v>0</v>
      </c>
      <c r="AQ2073" s="34">
        <v>0</v>
      </c>
      <c r="AR2073" s="34">
        <v>0</v>
      </c>
      <c r="AS2073" s="34">
        <v>0</v>
      </c>
      <c r="AT2073" s="34">
        <v>0</v>
      </c>
      <c r="AU2073" s="34">
        <f t="shared" si="191"/>
        <v>0</v>
      </c>
      <c r="AV2073" s="34">
        <f t="shared" si="191"/>
        <v>0</v>
      </c>
      <c r="AW2073" s="85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</row>
    <row r="2074" spans="1:61" ht="15.75">
      <c r="A2074" s="75" t="s">
        <v>47</v>
      </c>
      <c r="B2074" s="8">
        <v>2018</v>
      </c>
      <c r="C2074" s="34">
        <v>0</v>
      </c>
      <c r="D2074" s="34">
        <v>0</v>
      </c>
      <c r="E2074" s="34">
        <v>0</v>
      </c>
      <c r="F2074" s="34">
        <v>0</v>
      </c>
      <c r="G2074" s="34">
        <v>0</v>
      </c>
      <c r="H2074" s="34">
        <v>0</v>
      </c>
      <c r="I2074" s="34">
        <v>0</v>
      </c>
      <c r="J2074" s="34">
        <v>0</v>
      </c>
      <c r="K2074" s="34">
        <v>0</v>
      </c>
      <c r="L2074" s="34">
        <v>0</v>
      </c>
      <c r="M2074" s="34">
        <v>0</v>
      </c>
      <c r="N2074" s="34">
        <v>0</v>
      </c>
      <c r="O2074" s="34">
        <v>0</v>
      </c>
      <c r="P2074" s="34">
        <v>0</v>
      </c>
      <c r="Q2074" s="34">
        <v>0</v>
      </c>
      <c r="R2074" s="34">
        <v>0</v>
      </c>
      <c r="S2074" s="34">
        <v>0</v>
      </c>
      <c r="T2074" s="34">
        <v>0</v>
      </c>
      <c r="U2074" s="34">
        <v>0</v>
      </c>
      <c r="V2074" s="34">
        <v>0</v>
      </c>
      <c r="W2074" s="34">
        <v>0</v>
      </c>
      <c r="X2074" s="34">
        <v>0</v>
      </c>
      <c r="Y2074" s="34">
        <v>0</v>
      </c>
      <c r="Z2074" s="34">
        <v>0</v>
      </c>
      <c r="AA2074" s="34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3</v>
      </c>
      <c r="AH2074" s="34">
        <v>10</v>
      </c>
      <c r="AI2074" s="34">
        <v>0</v>
      </c>
      <c r="AJ2074" s="34">
        <v>0</v>
      </c>
      <c r="AK2074" s="34">
        <v>0</v>
      </c>
      <c r="AL2074" s="34">
        <v>0</v>
      </c>
      <c r="AM2074" s="34">
        <v>600</v>
      </c>
      <c r="AN2074" s="34">
        <v>328</v>
      </c>
      <c r="AO2074" s="34">
        <v>0</v>
      </c>
      <c r="AP2074" s="34">
        <v>0</v>
      </c>
      <c r="AQ2074" s="34">
        <v>0</v>
      </c>
      <c r="AR2074" s="34">
        <v>0</v>
      </c>
      <c r="AS2074" s="34">
        <v>0</v>
      </c>
      <c r="AT2074" s="34">
        <v>0</v>
      </c>
      <c r="AU2074" s="34">
        <f t="shared" si="191"/>
        <v>603</v>
      </c>
      <c r="AV2074" s="34">
        <f t="shared" si="191"/>
        <v>338</v>
      </c>
      <c r="AW2074" s="83" t="s">
        <v>48</v>
      </c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</row>
    <row r="2075" spans="1:61" ht="15.75">
      <c r="A2075" s="76"/>
      <c r="B2075" s="8">
        <v>2019</v>
      </c>
      <c r="C2075" s="34">
        <v>0</v>
      </c>
      <c r="D2075" s="34">
        <v>0</v>
      </c>
      <c r="E2075" s="34">
        <v>0</v>
      </c>
      <c r="F2075" s="34">
        <v>0</v>
      </c>
      <c r="G2075" s="34">
        <v>5</v>
      </c>
      <c r="H2075" s="34">
        <v>0</v>
      </c>
      <c r="I2075" s="34">
        <v>0</v>
      </c>
      <c r="J2075" s="34">
        <v>0</v>
      </c>
      <c r="K2075" s="34">
        <v>0</v>
      </c>
      <c r="L2075" s="34">
        <v>0</v>
      </c>
      <c r="M2075" s="34">
        <v>0</v>
      </c>
      <c r="N2075" s="34">
        <v>0</v>
      </c>
      <c r="O2075" s="34">
        <v>0</v>
      </c>
      <c r="P2075" s="34">
        <v>0</v>
      </c>
      <c r="Q2075" s="34">
        <v>0</v>
      </c>
      <c r="R2075" s="34">
        <v>0</v>
      </c>
      <c r="S2075" s="34">
        <v>0</v>
      </c>
      <c r="T2075" s="34">
        <v>0</v>
      </c>
      <c r="U2075" s="34">
        <v>0</v>
      </c>
      <c r="V2075" s="34">
        <v>0</v>
      </c>
      <c r="W2075" s="34">
        <v>0</v>
      </c>
      <c r="X2075" s="34">
        <v>0</v>
      </c>
      <c r="Y2075" s="34">
        <v>0</v>
      </c>
      <c r="Z2075" s="34">
        <v>0</v>
      </c>
      <c r="AA2075" s="34">
        <v>0</v>
      </c>
      <c r="AB2075" s="34">
        <v>0</v>
      </c>
      <c r="AC2075" s="34">
        <v>0</v>
      </c>
      <c r="AD2075" s="34">
        <v>0</v>
      </c>
      <c r="AE2075" s="34">
        <v>0</v>
      </c>
      <c r="AF2075" s="34">
        <v>0</v>
      </c>
      <c r="AG2075" s="34">
        <v>0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0</v>
      </c>
      <c r="AN2075" s="34">
        <v>0</v>
      </c>
      <c r="AO2075" s="34">
        <v>0</v>
      </c>
      <c r="AP2075" s="34">
        <v>0</v>
      </c>
      <c r="AQ2075" s="34">
        <v>0</v>
      </c>
      <c r="AR2075" s="34">
        <v>0</v>
      </c>
      <c r="AS2075" s="34">
        <v>0</v>
      </c>
      <c r="AT2075" s="34">
        <v>0</v>
      </c>
      <c r="AU2075" s="34">
        <f t="shared" si="191"/>
        <v>5</v>
      </c>
      <c r="AV2075" s="34">
        <f t="shared" si="191"/>
        <v>0</v>
      </c>
      <c r="AW2075" s="84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</row>
    <row r="2076" spans="1:61" ht="15.75">
      <c r="A2076" s="77"/>
      <c r="B2076" s="8">
        <v>2020</v>
      </c>
      <c r="C2076" s="34">
        <v>0</v>
      </c>
      <c r="D2076" s="34">
        <v>0</v>
      </c>
      <c r="E2076" s="34">
        <v>0</v>
      </c>
      <c r="F2076" s="34">
        <v>0</v>
      </c>
      <c r="G2076" s="34">
        <v>4</v>
      </c>
      <c r="H2076" s="34">
        <v>0</v>
      </c>
      <c r="I2076" s="34">
        <v>0</v>
      </c>
      <c r="J2076" s="34">
        <v>0</v>
      </c>
      <c r="K2076" s="34">
        <v>0</v>
      </c>
      <c r="L2076" s="34">
        <v>0</v>
      </c>
      <c r="M2076" s="34">
        <v>0</v>
      </c>
      <c r="N2076" s="34">
        <v>0</v>
      </c>
      <c r="O2076" s="34">
        <v>0</v>
      </c>
      <c r="P2076" s="34">
        <v>0</v>
      </c>
      <c r="Q2076" s="34">
        <v>15</v>
      </c>
      <c r="R2076" s="34">
        <v>0</v>
      </c>
      <c r="S2076" s="34">
        <v>0</v>
      </c>
      <c r="T2076" s="34">
        <v>0</v>
      </c>
      <c r="U2076" s="34">
        <v>0</v>
      </c>
      <c r="V2076" s="34">
        <v>0</v>
      </c>
      <c r="W2076" s="34">
        <v>0</v>
      </c>
      <c r="X2076" s="34">
        <v>0</v>
      </c>
      <c r="Y2076" s="34">
        <v>0</v>
      </c>
      <c r="Z2076" s="34">
        <v>0</v>
      </c>
      <c r="AA2076" s="34">
        <v>0</v>
      </c>
      <c r="AB2076" s="34">
        <v>0</v>
      </c>
      <c r="AC2076" s="34">
        <v>0</v>
      </c>
      <c r="AD2076" s="34">
        <v>0</v>
      </c>
      <c r="AE2076" s="34">
        <v>0</v>
      </c>
      <c r="AF2076" s="34">
        <v>0</v>
      </c>
      <c r="AG2076" s="34">
        <v>3</v>
      </c>
      <c r="AH2076" s="34">
        <v>0</v>
      </c>
      <c r="AI2076" s="34">
        <v>0</v>
      </c>
      <c r="AJ2076" s="34">
        <v>0</v>
      </c>
      <c r="AK2076" s="34">
        <v>0</v>
      </c>
      <c r="AL2076" s="34">
        <v>0</v>
      </c>
      <c r="AM2076" s="34">
        <v>1592</v>
      </c>
      <c r="AN2076" s="34">
        <v>0</v>
      </c>
      <c r="AO2076" s="34">
        <v>0</v>
      </c>
      <c r="AP2076" s="34">
        <v>0</v>
      </c>
      <c r="AQ2076" s="34">
        <v>0</v>
      </c>
      <c r="AR2076" s="34">
        <v>0</v>
      </c>
      <c r="AS2076" s="34">
        <v>0</v>
      </c>
      <c r="AT2076" s="34">
        <v>0</v>
      </c>
      <c r="AU2076" s="34">
        <f t="shared" ref="AU2076:AV2079" si="193">SUM(C2076,E2076,G2076,I2076,K2076,M2076,O2076,Q2076,S2076,U2076,W2076,Y2076,AA2076,AC2076,AE2076,AG2076,AI2076,AK2076,AM2076,AO2076,AQ2076,AS2076)</f>
        <v>1614</v>
      </c>
      <c r="AV2076" s="34">
        <f t="shared" si="193"/>
        <v>0</v>
      </c>
      <c r="AW2076" s="85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</row>
    <row r="2077" spans="1:61" ht="15.75">
      <c r="A2077" s="75" t="s">
        <v>120</v>
      </c>
      <c r="B2077" s="8">
        <v>2018</v>
      </c>
      <c r="C2077" s="34">
        <f>SUM(C2011,C2014,C2017,C2020,C2023,C2026,C2029,C2032,C2035,C2038,C2041,C2044,C2047,C2050,C2053,C2056,C2059,C2062,C2065,C2068,C2071,C2074)</f>
        <v>229000.56700000001</v>
      </c>
      <c r="D2077" s="34">
        <f t="shared" ref="D2077:AT2079" si="194">SUM(D2011,D2014,D2017,D2020,D2023,D2026,D2029,D2032,D2035,D2038,D2041,D2044,D2047,D2050,D2053,D2056,D2059,D2062,D2065,D2068,D2071,D2074)</f>
        <v>113535.04753805</v>
      </c>
      <c r="E2077" s="34">
        <f t="shared" si="194"/>
        <v>59297.688000000002</v>
      </c>
      <c r="F2077" s="34">
        <f t="shared" si="194"/>
        <v>31614.18246389</v>
      </c>
      <c r="G2077" s="34">
        <f t="shared" si="194"/>
        <v>62410.315999999999</v>
      </c>
      <c r="H2077" s="34">
        <f t="shared" si="194"/>
        <v>34747.301800000001</v>
      </c>
      <c r="I2077" s="34">
        <f t="shared" si="194"/>
        <v>34987.661999999997</v>
      </c>
      <c r="J2077" s="34">
        <f t="shared" si="194"/>
        <v>9618.8625228546953</v>
      </c>
      <c r="K2077" s="34">
        <f t="shared" si="194"/>
        <v>3475.4</v>
      </c>
      <c r="L2077" s="34">
        <f t="shared" si="194"/>
        <v>7379.4414457629491</v>
      </c>
      <c r="M2077" s="34">
        <f t="shared" si="194"/>
        <v>650</v>
      </c>
      <c r="N2077" s="34">
        <f t="shared" si="194"/>
        <v>387</v>
      </c>
      <c r="O2077" s="34">
        <f t="shared" si="194"/>
        <v>134407.6</v>
      </c>
      <c r="P2077" s="34">
        <f t="shared" si="194"/>
        <v>63862.648448519038</v>
      </c>
      <c r="Q2077" s="34">
        <f t="shared" si="194"/>
        <v>126652.32399999999</v>
      </c>
      <c r="R2077" s="34">
        <f t="shared" si="194"/>
        <v>102148.08939218</v>
      </c>
      <c r="S2077" s="34">
        <f t="shared" si="194"/>
        <v>396229.39799999999</v>
      </c>
      <c r="T2077" s="34">
        <f t="shared" si="194"/>
        <v>163400.88358324999</v>
      </c>
      <c r="U2077" s="34">
        <f t="shared" si="194"/>
        <v>203671</v>
      </c>
      <c r="V2077" s="34">
        <f t="shared" si="194"/>
        <v>80526.135739610007</v>
      </c>
      <c r="W2077" s="34">
        <f t="shared" si="194"/>
        <v>64106.2</v>
      </c>
      <c r="X2077" s="34">
        <f t="shared" si="194"/>
        <v>34618.7768</v>
      </c>
      <c r="Y2077" s="34">
        <f t="shared" si="194"/>
        <v>15864.348</v>
      </c>
      <c r="Z2077" s="34">
        <f t="shared" si="194"/>
        <v>27254.8305</v>
      </c>
      <c r="AA2077" s="34">
        <f t="shared" si="194"/>
        <v>99456.202000000005</v>
      </c>
      <c r="AB2077" s="34">
        <f t="shared" si="194"/>
        <v>58554.447500000002</v>
      </c>
      <c r="AC2077" s="34">
        <f t="shared" si="194"/>
        <v>30104.302</v>
      </c>
      <c r="AD2077" s="34">
        <f t="shared" si="194"/>
        <v>16422.458500000001</v>
      </c>
      <c r="AE2077" s="34">
        <f t="shared" si="194"/>
        <v>9680.9560000000001</v>
      </c>
      <c r="AF2077" s="34">
        <f t="shared" si="194"/>
        <v>6734.3133163599996</v>
      </c>
      <c r="AG2077" s="34">
        <f t="shared" si="194"/>
        <v>35014.525999999998</v>
      </c>
      <c r="AH2077" s="34">
        <f t="shared" si="194"/>
        <v>35830.474999999999</v>
      </c>
      <c r="AI2077" s="34">
        <f t="shared" si="194"/>
        <v>79917.648000000001</v>
      </c>
      <c r="AJ2077" s="34">
        <f t="shared" si="194"/>
        <v>42288.031809849999</v>
      </c>
      <c r="AK2077" s="34">
        <f t="shared" si="194"/>
        <v>209800.446</v>
      </c>
      <c r="AL2077" s="34">
        <f t="shared" si="194"/>
        <v>90749.835400990007</v>
      </c>
      <c r="AM2077" s="34">
        <f t="shared" si="194"/>
        <v>1580</v>
      </c>
      <c r="AN2077" s="34">
        <f t="shared" si="194"/>
        <v>2526.9110999497739</v>
      </c>
      <c r="AO2077" s="34">
        <f t="shared" si="194"/>
        <v>5209.1319999999996</v>
      </c>
      <c r="AP2077" s="34">
        <f t="shared" si="194"/>
        <v>10049.018</v>
      </c>
      <c r="AQ2077" s="34">
        <f t="shared" si="194"/>
        <v>113536.36</v>
      </c>
      <c r="AR2077" s="34">
        <f t="shared" si="194"/>
        <v>49241.852750699996</v>
      </c>
      <c r="AS2077" s="34">
        <f t="shared" si="194"/>
        <v>140496.58199999999</v>
      </c>
      <c r="AT2077" s="34">
        <f t="shared" si="194"/>
        <v>89756.434299999994</v>
      </c>
      <c r="AU2077" s="34">
        <f t="shared" si="193"/>
        <v>2055548.6570000001</v>
      </c>
      <c r="AV2077" s="34">
        <f t="shared" si="193"/>
        <v>1071246.9779119664</v>
      </c>
      <c r="AW2077" s="83" t="s">
        <v>82</v>
      </c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</row>
    <row r="2078" spans="1:61" ht="15.75">
      <c r="A2078" s="76"/>
      <c r="B2078" s="8">
        <v>2019</v>
      </c>
      <c r="C2078" s="34">
        <f t="shared" ref="C2078:R2079" si="195">SUM(C2012,C2015,C2018,C2021,C2024,C2027,C2030,C2033,C2036,C2039,C2042,C2045,C2048,C2051,C2054,C2057,C2060,C2063,C2066,C2069,C2072,C2075)</f>
        <v>221212</v>
      </c>
      <c r="D2078" s="34">
        <f t="shared" si="195"/>
        <v>104991</v>
      </c>
      <c r="E2078" s="34">
        <f t="shared" si="195"/>
        <v>39122</v>
      </c>
      <c r="F2078" s="34">
        <f t="shared" si="195"/>
        <v>27839</v>
      </c>
      <c r="G2078" s="34">
        <f t="shared" si="195"/>
        <v>47794</v>
      </c>
      <c r="H2078" s="34">
        <f t="shared" si="195"/>
        <v>28280</v>
      </c>
      <c r="I2078" s="34">
        <f t="shared" si="195"/>
        <v>154733</v>
      </c>
      <c r="J2078" s="34">
        <f t="shared" si="195"/>
        <v>54762</v>
      </c>
      <c r="K2078" s="34">
        <f t="shared" si="195"/>
        <v>4393</v>
      </c>
      <c r="L2078" s="34">
        <f t="shared" si="195"/>
        <v>2396</v>
      </c>
      <c r="M2078" s="34">
        <f t="shared" si="195"/>
        <v>114</v>
      </c>
      <c r="N2078" s="34">
        <f t="shared" si="195"/>
        <v>188</v>
      </c>
      <c r="O2078" s="34">
        <f t="shared" si="195"/>
        <v>8175</v>
      </c>
      <c r="P2078" s="34">
        <f t="shared" si="195"/>
        <v>5954</v>
      </c>
      <c r="Q2078" s="34">
        <f t="shared" si="195"/>
        <v>86229</v>
      </c>
      <c r="R2078" s="34">
        <f t="shared" si="195"/>
        <v>89651</v>
      </c>
      <c r="S2078" s="34">
        <f t="shared" si="194"/>
        <v>186299</v>
      </c>
      <c r="T2078" s="34">
        <f t="shared" si="194"/>
        <v>78574</v>
      </c>
      <c r="U2078" s="34">
        <f t="shared" si="194"/>
        <v>142140</v>
      </c>
      <c r="V2078" s="34">
        <f t="shared" si="194"/>
        <v>53280</v>
      </c>
      <c r="W2078" s="34">
        <f t="shared" si="194"/>
        <v>27224</v>
      </c>
      <c r="X2078" s="34">
        <f t="shared" si="194"/>
        <v>15272</v>
      </c>
      <c r="Y2078" s="34">
        <f t="shared" si="194"/>
        <v>15762</v>
      </c>
      <c r="Z2078" s="34">
        <f t="shared" si="194"/>
        <v>24143</v>
      </c>
      <c r="AA2078" s="34">
        <f t="shared" si="194"/>
        <v>81512</v>
      </c>
      <c r="AB2078" s="34">
        <f t="shared" si="194"/>
        <v>49923</v>
      </c>
      <c r="AC2078" s="34">
        <f t="shared" si="194"/>
        <v>21233</v>
      </c>
      <c r="AD2078" s="34">
        <f t="shared" si="194"/>
        <v>12572</v>
      </c>
      <c r="AE2078" s="34">
        <f t="shared" si="194"/>
        <v>9888</v>
      </c>
      <c r="AF2078" s="34">
        <f t="shared" si="194"/>
        <v>8284</v>
      </c>
      <c r="AG2078" s="34">
        <f t="shared" si="194"/>
        <v>33517</v>
      </c>
      <c r="AH2078" s="34">
        <f t="shared" si="194"/>
        <v>38091</v>
      </c>
      <c r="AI2078" s="34">
        <f t="shared" ref="AI2078:AN2079" si="196">SUM(AI2012,AI2015,AI2018,AI2021,AI2024,AI2027,AI2030,AI2033,AI2036,AI2039,AI2042,AI2045,AI2048,AI2051,AI2054,AI2057,AI2060,AI2063,AI2066,AI2069,AI2072,AI2075)</f>
        <v>138873</v>
      </c>
      <c r="AJ2078" s="34">
        <f t="shared" si="196"/>
        <v>59487</v>
      </c>
      <c r="AK2078" s="34">
        <f t="shared" si="196"/>
        <v>60323</v>
      </c>
      <c r="AL2078" s="34">
        <f t="shared" si="196"/>
        <v>36716</v>
      </c>
      <c r="AM2078" s="34">
        <f t="shared" si="196"/>
        <v>820</v>
      </c>
      <c r="AN2078" s="34">
        <f t="shared" si="196"/>
        <v>2415</v>
      </c>
      <c r="AO2078" s="34">
        <f t="shared" si="194"/>
        <v>5756</v>
      </c>
      <c r="AP2078" s="34">
        <f t="shared" si="194"/>
        <v>11132</v>
      </c>
      <c r="AQ2078" s="34">
        <f t="shared" si="194"/>
        <v>47267</v>
      </c>
      <c r="AR2078" s="34">
        <f t="shared" si="194"/>
        <v>8708</v>
      </c>
      <c r="AS2078" s="34">
        <f t="shared" si="194"/>
        <v>102518</v>
      </c>
      <c r="AT2078" s="34">
        <f t="shared" si="194"/>
        <v>74210</v>
      </c>
      <c r="AU2078" s="34">
        <f t="shared" si="193"/>
        <v>1434904</v>
      </c>
      <c r="AV2078" s="34">
        <f t="shared" si="193"/>
        <v>786868</v>
      </c>
      <c r="AW2078" s="84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</row>
    <row r="2079" spans="1:61" ht="15.75">
      <c r="A2079" s="77"/>
      <c r="B2079" s="8">
        <v>2020</v>
      </c>
      <c r="C2079" s="34">
        <f t="shared" si="195"/>
        <v>326493</v>
      </c>
      <c r="D2079" s="34">
        <f t="shared" si="194"/>
        <v>157262</v>
      </c>
      <c r="E2079" s="34">
        <f t="shared" si="194"/>
        <v>52845</v>
      </c>
      <c r="F2079" s="34">
        <f t="shared" si="194"/>
        <v>35365</v>
      </c>
      <c r="G2079" s="34">
        <f t="shared" si="194"/>
        <v>37691</v>
      </c>
      <c r="H2079" s="34">
        <f t="shared" si="194"/>
        <v>26361</v>
      </c>
      <c r="I2079" s="34">
        <f t="shared" si="194"/>
        <v>106394</v>
      </c>
      <c r="J2079" s="34">
        <f t="shared" si="194"/>
        <v>39947</v>
      </c>
      <c r="K2079" s="34">
        <f t="shared" si="194"/>
        <v>13815</v>
      </c>
      <c r="L2079" s="34">
        <f t="shared" si="194"/>
        <v>6569</v>
      </c>
      <c r="M2079" s="34">
        <f t="shared" si="194"/>
        <v>192</v>
      </c>
      <c r="N2079" s="34">
        <f t="shared" si="194"/>
        <v>191</v>
      </c>
      <c r="O2079" s="34">
        <f t="shared" si="194"/>
        <v>22508</v>
      </c>
      <c r="P2079" s="34">
        <f t="shared" si="194"/>
        <v>12723</v>
      </c>
      <c r="Q2079" s="34">
        <f t="shared" si="194"/>
        <v>100036</v>
      </c>
      <c r="R2079" s="34">
        <f t="shared" si="194"/>
        <v>117512</v>
      </c>
      <c r="S2079" s="34">
        <f t="shared" si="194"/>
        <v>469036</v>
      </c>
      <c r="T2079" s="34">
        <f t="shared" si="194"/>
        <v>199293</v>
      </c>
      <c r="U2079" s="34">
        <f t="shared" si="194"/>
        <v>110545</v>
      </c>
      <c r="V2079" s="34">
        <f t="shared" si="194"/>
        <v>47714</v>
      </c>
      <c r="W2079" s="34">
        <f t="shared" si="194"/>
        <v>9227</v>
      </c>
      <c r="X2079" s="34">
        <f t="shared" si="194"/>
        <v>8614</v>
      </c>
      <c r="Y2079" s="34">
        <f t="shared" si="194"/>
        <v>10407</v>
      </c>
      <c r="Z2079" s="34">
        <f t="shared" si="194"/>
        <v>18589</v>
      </c>
      <c r="AA2079" s="34">
        <f t="shared" si="194"/>
        <v>92572</v>
      </c>
      <c r="AB2079" s="34">
        <f t="shared" si="194"/>
        <v>63633</v>
      </c>
      <c r="AC2079" s="34">
        <f t="shared" si="194"/>
        <v>20839</v>
      </c>
      <c r="AD2079" s="34">
        <f t="shared" si="194"/>
        <v>13200</v>
      </c>
      <c r="AE2079" s="34">
        <f t="shared" si="194"/>
        <v>8421</v>
      </c>
      <c r="AF2079" s="34">
        <f t="shared" si="194"/>
        <v>6012</v>
      </c>
      <c r="AG2079" s="34">
        <f t="shared" si="194"/>
        <v>61099</v>
      </c>
      <c r="AH2079" s="34">
        <f t="shared" si="194"/>
        <v>49864</v>
      </c>
      <c r="AI2079" s="34">
        <f t="shared" si="196"/>
        <v>190744</v>
      </c>
      <c r="AJ2079" s="34">
        <f t="shared" si="196"/>
        <v>85214</v>
      </c>
      <c r="AK2079" s="34">
        <f t="shared" si="196"/>
        <v>118367</v>
      </c>
      <c r="AL2079" s="34">
        <f t="shared" si="196"/>
        <v>59184</v>
      </c>
      <c r="AM2079" s="34">
        <f t="shared" si="196"/>
        <v>2783</v>
      </c>
      <c r="AN2079" s="34">
        <f t="shared" si="196"/>
        <v>2446</v>
      </c>
      <c r="AO2079" s="34">
        <f t="shared" si="194"/>
        <v>2796</v>
      </c>
      <c r="AP2079" s="34">
        <f t="shared" si="194"/>
        <v>4791</v>
      </c>
      <c r="AQ2079" s="34">
        <f t="shared" si="194"/>
        <v>136898</v>
      </c>
      <c r="AR2079" s="34">
        <f t="shared" si="194"/>
        <v>56134</v>
      </c>
      <c r="AS2079" s="34">
        <f t="shared" si="194"/>
        <v>159954</v>
      </c>
      <c r="AT2079" s="34">
        <f t="shared" si="194"/>
        <v>101739</v>
      </c>
      <c r="AU2079" s="34">
        <f t="shared" si="193"/>
        <v>2053662</v>
      </c>
      <c r="AV2079" s="34">
        <f t="shared" si="193"/>
        <v>1112357</v>
      </c>
      <c r="AW2079" s="85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</row>
    <row r="2080" spans="1:61" ht="15.7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</row>
    <row r="2081" spans="1:61" ht="15.7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</row>
    <row r="2082" spans="1:61" ht="15.7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</row>
    <row r="2083" spans="1:61" ht="20.25" customHeight="1">
      <c r="A2083" s="52" t="s">
        <v>139</v>
      </c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47" t="s">
        <v>138</v>
      </c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</row>
    <row r="2084" spans="1:61" ht="20.25" customHeight="1">
      <c r="A2084" s="112" t="s">
        <v>284</v>
      </c>
      <c r="B2084" s="112"/>
      <c r="C2084" s="112"/>
      <c r="D2084" s="11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82" t="s">
        <v>285</v>
      </c>
      <c r="AT2084" s="82"/>
      <c r="AU2084" s="82"/>
      <c r="AV2084" s="82"/>
      <c r="AW2084" s="82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</row>
    <row r="2085" spans="1:61" ht="16.5" customHeight="1">
      <c r="A2085" s="74" t="s">
        <v>258</v>
      </c>
      <c r="B2085" s="74"/>
      <c r="C2085" s="74"/>
      <c r="D2085" s="74"/>
      <c r="E2085" s="2"/>
      <c r="F2085" s="2"/>
      <c r="G2085" s="2"/>
      <c r="H2085" s="2"/>
      <c r="I2085" s="2"/>
      <c r="J2085" s="2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J2085" s="2"/>
      <c r="AK2085" s="2"/>
      <c r="AL2085" s="2"/>
      <c r="AM2085" s="2"/>
      <c r="AN2085" s="2"/>
      <c r="AO2085" s="2"/>
      <c r="AP2085" s="2"/>
      <c r="AQ2085" s="88" t="s">
        <v>122</v>
      </c>
      <c r="AR2085" s="88"/>
      <c r="AS2085" s="88"/>
      <c r="AT2085" s="88"/>
      <c r="AU2085" s="88"/>
      <c r="AV2085" s="88"/>
      <c r="AW2085" s="88"/>
      <c r="AX2085" s="29"/>
      <c r="AY2085" s="29"/>
      <c r="AZ2085" s="1"/>
      <c r="BA2085" s="1"/>
      <c r="BB2085" s="1"/>
    </row>
    <row r="2086" spans="1:61" ht="16.5" customHeight="1">
      <c r="A2086" s="78" t="s">
        <v>111</v>
      </c>
      <c r="B2086" s="79"/>
      <c r="C2086" s="80" t="s">
        <v>85</v>
      </c>
      <c r="D2086" s="81"/>
      <c r="E2086" s="80" t="s">
        <v>16</v>
      </c>
      <c r="F2086" s="81"/>
      <c r="G2086" s="80" t="s">
        <v>18</v>
      </c>
      <c r="H2086" s="81"/>
      <c r="I2086" s="80" t="s">
        <v>19</v>
      </c>
      <c r="J2086" s="81"/>
      <c r="K2086" s="80" t="s">
        <v>20</v>
      </c>
      <c r="L2086" s="81"/>
      <c r="M2086" s="80" t="s">
        <v>21</v>
      </c>
      <c r="N2086" s="81"/>
      <c r="O2086" s="80" t="s">
        <v>86</v>
      </c>
      <c r="P2086" s="81"/>
      <c r="Q2086" s="80" t="s">
        <v>24</v>
      </c>
      <c r="R2086" s="81"/>
      <c r="S2086" s="80" t="s">
        <v>26</v>
      </c>
      <c r="T2086" s="81"/>
      <c r="U2086" s="80" t="s">
        <v>28</v>
      </c>
      <c r="V2086" s="81"/>
      <c r="W2086" s="80" t="s">
        <v>30</v>
      </c>
      <c r="X2086" s="81"/>
      <c r="Y2086" s="80" t="s">
        <v>32</v>
      </c>
      <c r="Z2086" s="81"/>
      <c r="AA2086" s="80" t="s">
        <v>34</v>
      </c>
      <c r="AB2086" s="81"/>
      <c r="AC2086" s="80" t="s">
        <v>36</v>
      </c>
      <c r="AD2086" s="81"/>
      <c r="AE2086" s="80" t="s">
        <v>38</v>
      </c>
      <c r="AF2086" s="81"/>
      <c r="AG2086" s="80" t="s">
        <v>40</v>
      </c>
      <c r="AH2086" s="81"/>
      <c r="AI2086" s="80" t="s">
        <v>41</v>
      </c>
      <c r="AJ2086" s="81"/>
      <c r="AK2086" s="80" t="s">
        <v>42</v>
      </c>
      <c r="AL2086" s="81"/>
      <c r="AM2086" s="80" t="s">
        <v>44</v>
      </c>
      <c r="AN2086" s="81"/>
      <c r="AO2086" s="80" t="s">
        <v>45</v>
      </c>
      <c r="AP2086" s="81"/>
      <c r="AQ2086" s="80" t="s">
        <v>46</v>
      </c>
      <c r="AR2086" s="81"/>
      <c r="AS2086" s="80" t="s">
        <v>47</v>
      </c>
      <c r="AT2086" s="81"/>
      <c r="AU2086" s="80" t="s">
        <v>81</v>
      </c>
      <c r="AV2086" s="81"/>
      <c r="AW2086" s="19" t="s">
        <v>125</v>
      </c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</row>
    <row r="2087" spans="1:61" ht="16.5" customHeight="1">
      <c r="A2087" s="75" t="s">
        <v>112</v>
      </c>
      <c r="B2087" s="30" t="s">
        <v>52</v>
      </c>
      <c r="C2087" s="80" t="s">
        <v>266</v>
      </c>
      <c r="D2087" s="81"/>
      <c r="E2087" s="80" t="s">
        <v>89</v>
      </c>
      <c r="F2087" s="81"/>
      <c r="G2087" s="80" t="s">
        <v>267</v>
      </c>
      <c r="H2087" s="81"/>
      <c r="I2087" s="80" t="s">
        <v>268</v>
      </c>
      <c r="J2087" s="81"/>
      <c r="K2087" s="80" t="s">
        <v>269</v>
      </c>
      <c r="L2087" s="81"/>
      <c r="M2087" s="80" t="s">
        <v>270</v>
      </c>
      <c r="N2087" s="81"/>
      <c r="O2087" s="80" t="s">
        <v>90</v>
      </c>
      <c r="P2087" s="81"/>
      <c r="Q2087" s="80" t="s">
        <v>91</v>
      </c>
      <c r="R2087" s="81"/>
      <c r="S2087" s="80" t="s">
        <v>92</v>
      </c>
      <c r="T2087" s="81"/>
      <c r="U2087" s="80" t="s">
        <v>93</v>
      </c>
      <c r="V2087" s="81"/>
      <c r="W2087" s="80" t="s">
        <v>94</v>
      </c>
      <c r="X2087" s="81"/>
      <c r="Y2087" s="80" t="s">
        <v>95</v>
      </c>
      <c r="Z2087" s="81"/>
      <c r="AA2087" s="80" t="s">
        <v>96</v>
      </c>
      <c r="AB2087" s="81"/>
      <c r="AC2087" s="80" t="s">
        <v>97</v>
      </c>
      <c r="AD2087" s="81"/>
      <c r="AE2087" s="80" t="s">
        <v>98</v>
      </c>
      <c r="AF2087" s="81"/>
      <c r="AG2087" s="80" t="s">
        <v>271</v>
      </c>
      <c r="AH2087" s="81"/>
      <c r="AI2087" s="80" t="s">
        <v>272</v>
      </c>
      <c r="AJ2087" s="81"/>
      <c r="AK2087" s="80" t="s">
        <v>99</v>
      </c>
      <c r="AL2087" s="81"/>
      <c r="AM2087" s="80" t="s">
        <v>273</v>
      </c>
      <c r="AN2087" s="81"/>
      <c r="AO2087" s="80" t="s">
        <v>100</v>
      </c>
      <c r="AP2087" s="81"/>
      <c r="AQ2087" s="80" t="s">
        <v>275</v>
      </c>
      <c r="AR2087" s="81"/>
      <c r="AS2087" s="80" t="s">
        <v>101</v>
      </c>
      <c r="AT2087" s="81"/>
      <c r="AU2087" s="80" t="s">
        <v>102</v>
      </c>
      <c r="AV2087" s="81"/>
      <c r="AW2087" s="86" t="s">
        <v>2</v>
      </c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</row>
    <row r="2088" spans="1:61" ht="15.75">
      <c r="A2088" s="77"/>
      <c r="B2088" s="30" t="s">
        <v>65</v>
      </c>
      <c r="C2088" s="35" t="s">
        <v>123</v>
      </c>
      <c r="D2088" s="46" t="s">
        <v>124</v>
      </c>
      <c r="E2088" s="35" t="s">
        <v>123</v>
      </c>
      <c r="F2088" s="46" t="s">
        <v>124</v>
      </c>
      <c r="G2088" s="35" t="s">
        <v>123</v>
      </c>
      <c r="H2088" s="46" t="s">
        <v>124</v>
      </c>
      <c r="I2088" s="35" t="s">
        <v>123</v>
      </c>
      <c r="J2088" s="46" t="s">
        <v>124</v>
      </c>
      <c r="K2088" s="35" t="s">
        <v>123</v>
      </c>
      <c r="L2088" s="46" t="s">
        <v>124</v>
      </c>
      <c r="M2088" s="35" t="s">
        <v>123</v>
      </c>
      <c r="N2088" s="46" t="s">
        <v>124</v>
      </c>
      <c r="O2088" s="35" t="s">
        <v>123</v>
      </c>
      <c r="P2088" s="46" t="s">
        <v>124</v>
      </c>
      <c r="Q2088" s="35" t="s">
        <v>123</v>
      </c>
      <c r="R2088" s="46" t="s">
        <v>124</v>
      </c>
      <c r="S2088" s="35" t="s">
        <v>123</v>
      </c>
      <c r="T2088" s="46" t="s">
        <v>124</v>
      </c>
      <c r="U2088" s="35" t="s">
        <v>123</v>
      </c>
      <c r="V2088" s="46" t="s">
        <v>124</v>
      </c>
      <c r="W2088" s="35" t="s">
        <v>123</v>
      </c>
      <c r="X2088" s="46" t="s">
        <v>124</v>
      </c>
      <c r="Y2088" s="35" t="s">
        <v>123</v>
      </c>
      <c r="Z2088" s="46" t="s">
        <v>124</v>
      </c>
      <c r="AA2088" s="35" t="s">
        <v>123</v>
      </c>
      <c r="AB2088" s="46" t="s">
        <v>124</v>
      </c>
      <c r="AC2088" s="35" t="s">
        <v>123</v>
      </c>
      <c r="AD2088" s="46" t="s">
        <v>124</v>
      </c>
      <c r="AE2088" s="35" t="s">
        <v>123</v>
      </c>
      <c r="AF2088" s="46" t="s">
        <v>124</v>
      </c>
      <c r="AG2088" s="35" t="s">
        <v>123</v>
      </c>
      <c r="AH2088" s="46" t="s">
        <v>124</v>
      </c>
      <c r="AI2088" s="35" t="s">
        <v>123</v>
      </c>
      <c r="AJ2088" s="46" t="s">
        <v>124</v>
      </c>
      <c r="AK2088" s="35" t="s">
        <v>123</v>
      </c>
      <c r="AL2088" s="46" t="s">
        <v>124</v>
      </c>
      <c r="AM2088" s="35" t="s">
        <v>123</v>
      </c>
      <c r="AN2088" s="46" t="s">
        <v>124</v>
      </c>
      <c r="AO2088" s="35" t="s">
        <v>123</v>
      </c>
      <c r="AP2088" s="46" t="s">
        <v>124</v>
      </c>
      <c r="AQ2088" s="35" t="s">
        <v>123</v>
      </c>
      <c r="AR2088" s="46" t="s">
        <v>124</v>
      </c>
      <c r="AS2088" s="35" t="s">
        <v>123</v>
      </c>
      <c r="AT2088" s="46" t="s">
        <v>124</v>
      </c>
      <c r="AU2088" s="35" t="s">
        <v>123</v>
      </c>
      <c r="AV2088" s="31" t="s">
        <v>124</v>
      </c>
      <c r="AW2088" s="87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</row>
    <row r="2089" spans="1:61" ht="15.75">
      <c r="A2089" s="75" t="s">
        <v>15</v>
      </c>
      <c r="B2089" s="8">
        <v>2018</v>
      </c>
      <c r="C2089" s="34">
        <v>0</v>
      </c>
      <c r="D2089" s="34">
        <v>0</v>
      </c>
      <c r="E2089" s="34">
        <v>0</v>
      </c>
      <c r="F2089" s="34">
        <v>0</v>
      </c>
      <c r="G2089" s="34">
        <v>5728</v>
      </c>
      <c r="H2089" s="34">
        <v>505</v>
      </c>
      <c r="I2089" s="34">
        <v>0</v>
      </c>
      <c r="J2089" s="34">
        <v>0</v>
      </c>
      <c r="K2089" s="34">
        <v>0</v>
      </c>
      <c r="L2089" s="34">
        <v>0</v>
      </c>
      <c r="M2089" s="34">
        <v>0</v>
      </c>
      <c r="N2089" s="34">
        <v>0</v>
      </c>
      <c r="O2089" s="34">
        <v>0</v>
      </c>
      <c r="P2089" s="34">
        <v>0</v>
      </c>
      <c r="Q2089" s="34">
        <v>89404</v>
      </c>
      <c r="R2089" s="34">
        <v>9496</v>
      </c>
      <c r="S2089" s="34">
        <v>41</v>
      </c>
      <c r="T2089" s="34">
        <v>56</v>
      </c>
      <c r="U2089" s="34">
        <v>140</v>
      </c>
      <c r="V2089" s="34">
        <v>42</v>
      </c>
      <c r="W2089" s="34">
        <v>0</v>
      </c>
      <c r="X2089" s="34">
        <v>0</v>
      </c>
      <c r="Y2089" s="34">
        <v>2394</v>
      </c>
      <c r="Z2089" s="34">
        <v>428</v>
      </c>
      <c r="AA2089" s="34">
        <v>48</v>
      </c>
      <c r="AB2089" s="34">
        <v>13</v>
      </c>
      <c r="AC2089" s="34">
        <v>0</v>
      </c>
      <c r="AD2089" s="34">
        <v>0</v>
      </c>
      <c r="AE2089" s="34">
        <v>20290</v>
      </c>
      <c r="AF2089" s="34">
        <v>5697</v>
      </c>
      <c r="AG2089" s="34">
        <v>4594</v>
      </c>
      <c r="AH2089" s="34">
        <v>433</v>
      </c>
      <c r="AI2089" s="34">
        <v>105</v>
      </c>
      <c r="AJ2089" s="34">
        <v>31</v>
      </c>
      <c r="AK2089" s="34">
        <v>0</v>
      </c>
      <c r="AL2089" s="34">
        <v>0</v>
      </c>
      <c r="AM2089" s="34">
        <v>50</v>
      </c>
      <c r="AN2089" s="34">
        <v>90</v>
      </c>
      <c r="AO2089" s="34">
        <v>0</v>
      </c>
      <c r="AP2089" s="34">
        <v>0</v>
      </c>
      <c r="AQ2089" s="34">
        <v>0</v>
      </c>
      <c r="AR2089" s="34">
        <v>0</v>
      </c>
      <c r="AS2089" s="34">
        <v>315</v>
      </c>
      <c r="AT2089" s="34">
        <v>0</v>
      </c>
      <c r="AU2089" s="34">
        <f t="shared" ref="AU2089:AV2153" si="197">SUM(C2089,E2089,G2089,I2089,K2089,M2089,O2089,Q2089,S2089,U2089,W2089,Y2089,AA2089,AC2089,AE2089,AI2089,AK2089,AG2089,AM2089,AO2089,AQ2089,AS2089)</f>
        <v>123109</v>
      </c>
      <c r="AV2089" s="34">
        <f t="shared" si="197"/>
        <v>16791</v>
      </c>
      <c r="AW2089" s="83" t="s">
        <v>266</v>
      </c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</row>
    <row r="2090" spans="1:61" ht="15.75">
      <c r="A2090" s="76"/>
      <c r="B2090" s="8">
        <v>2019</v>
      </c>
      <c r="C2090" s="34">
        <v>0</v>
      </c>
      <c r="D2090" s="34">
        <v>0</v>
      </c>
      <c r="E2090" s="34">
        <v>62</v>
      </c>
      <c r="F2090" s="34">
        <v>21</v>
      </c>
      <c r="G2090" s="34">
        <v>4271</v>
      </c>
      <c r="H2090" s="34">
        <v>330</v>
      </c>
      <c r="I2090" s="34">
        <v>0</v>
      </c>
      <c r="J2090" s="34">
        <v>0</v>
      </c>
      <c r="K2090" s="34">
        <v>0</v>
      </c>
      <c r="L2090" s="34">
        <v>0</v>
      </c>
      <c r="M2090" s="34">
        <v>0</v>
      </c>
      <c r="N2090" s="34">
        <v>0</v>
      </c>
      <c r="O2090" s="34">
        <v>0</v>
      </c>
      <c r="P2090" s="34">
        <v>0</v>
      </c>
      <c r="Q2090" s="34">
        <v>37379</v>
      </c>
      <c r="R2090" s="34">
        <v>5710</v>
      </c>
      <c r="S2090" s="34">
        <v>36</v>
      </c>
      <c r="T2090" s="34">
        <v>49</v>
      </c>
      <c r="U2090" s="34">
        <v>0</v>
      </c>
      <c r="V2090" s="34">
        <v>0</v>
      </c>
      <c r="W2090" s="34">
        <v>0</v>
      </c>
      <c r="X2090" s="34">
        <v>0</v>
      </c>
      <c r="Y2090" s="34">
        <v>46654</v>
      </c>
      <c r="Z2090" s="34">
        <v>8163</v>
      </c>
      <c r="AA2090" s="34">
        <v>41</v>
      </c>
      <c r="AB2090" s="34">
        <v>12</v>
      </c>
      <c r="AC2090" s="34">
        <v>0</v>
      </c>
      <c r="AD2090" s="34">
        <v>0</v>
      </c>
      <c r="AE2090" s="34">
        <v>17231</v>
      </c>
      <c r="AF2090" s="34">
        <v>5145</v>
      </c>
      <c r="AG2090" s="34">
        <v>7170</v>
      </c>
      <c r="AH2090" s="34">
        <v>625</v>
      </c>
      <c r="AI2090" s="34">
        <v>0</v>
      </c>
      <c r="AJ2090" s="34">
        <v>0</v>
      </c>
      <c r="AK2090" s="34">
        <v>0</v>
      </c>
      <c r="AL2090" s="34">
        <v>0</v>
      </c>
      <c r="AM2090" s="34">
        <v>0</v>
      </c>
      <c r="AN2090" s="34">
        <v>0</v>
      </c>
      <c r="AO2090" s="34">
        <v>0</v>
      </c>
      <c r="AP2090" s="34">
        <v>0</v>
      </c>
      <c r="AQ2090" s="34">
        <v>0</v>
      </c>
      <c r="AR2090" s="34">
        <v>0</v>
      </c>
      <c r="AS2090" s="34">
        <v>5360</v>
      </c>
      <c r="AT2090" s="34">
        <v>873</v>
      </c>
      <c r="AU2090" s="34">
        <f t="shared" si="197"/>
        <v>118204</v>
      </c>
      <c r="AV2090" s="34">
        <f t="shared" si="197"/>
        <v>20928</v>
      </c>
      <c r="AW2090" s="84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</row>
    <row r="2091" spans="1:61" ht="15.75">
      <c r="A2091" s="77"/>
      <c r="B2091" s="8">
        <v>2020</v>
      </c>
      <c r="C2091" s="34">
        <v>0</v>
      </c>
      <c r="D2091" s="34">
        <v>0</v>
      </c>
      <c r="E2091" s="34">
        <f>+E2090/F2090*F2091</f>
        <v>94.476190476190482</v>
      </c>
      <c r="F2091" s="34">
        <v>32</v>
      </c>
      <c r="G2091" s="34">
        <f>+G2090/H2090*H2091</f>
        <v>6082.939393939394</v>
      </c>
      <c r="H2091" s="34">
        <v>470</v>
      </c>
      <c r="I2091" s="34">
        <v>0</v>
      </c>
      <c r="J2091" s="34">
        <v>0</v>
      </c>
      <c r="K2091" s="34">
        <v>0</v>
      </c>
      <c r="L2091" s="34">
        <v>0</v>
      </c>
      <c r="M2091" s="34">
        <v>0</v>
      </c>
      <c r="N2091" s="34">
        <v>0</v>
      </c>
      <c r="O2091" s="34">
        <v>0</v>
      </c>
      <c r="P2091" s="34">
        <v>0</v>
      </c>
      <c r="Q2091" s="34">
        <f>+Q2090/R2090*R2091</f>
        <v>212261.65936952713</v>
      </c>
      <c r="R2091" s="34">
        <v>32425</v>
      </c>
      <c r="S2091" s="34">
        <v>0</v>
      </c>
      <c r="T2091" s="34">
        <v>0</v>
      </c>
      <c r="U2091" s="34">
        <v>0</v>
      </c>
      <c r="V2091" s="34">
        <v>0</v>
      </c>
      <c r="W2091" s="34">
        <v>0</v>
      </c>
      <c r="X2091" s="34">
        <v>0</v>
      </c>
      <c r="Y2091" s="34">
        <f>+Y2090/Z2090*Z2091</f>
        <v>9550.2675486953322</v>
      </c>
      <c r="Z2091" s="34">
        <v>1671</v>
      </c>
      <c r="AA2091" s="34">
        <f>+AA2090/AB2090*AB2091</f>
        <v>126.41666666666666</v>
      </c>
      <c r="AB2091" s="34">
        <v>37</v>
      </c>
      <c r="AC2091" s="34">
        <v>0</v>
      </c>
      <c r="AD2091" s="34">
        <v>0</v>
      </c>
      <c r="AE2091" s="34">
        <f>+AE2090/AF2090*AF2091</f>
        <v>14916.787949465501</v>
      </c>
      <c r="AF2091" s="34">
        <v>4454</v>
      </c>
      <c r="AG2091" s="34">
        <f>+AG2090/AH2090*AH2091</f>
        <v>2443.5360000000001</v>
      </c>
      <c r="AH2091" s="34">
        <v>213</v>
      </c>
      <c r="AI2091" s="34">
        <v>0</v>
      </c>
      <c r="AJ2091" s="34">
        <v>0</v>
      </c>
      <c r="AK2091" s="34">
        <v>0</v>
      </c>
      <c r="AL2091" s="34">
        <v>0</v>
      </c>
      <c r="AM2091" s="34">
        <v>0</v>
      </c>
      <c r="AN2091" s="34">
        <v>0</v>
      </c>
      <c r="AO2091" s="34">
        <v>0</v>
      </c>
      <c r="AP2091" s="34">
        <v>0</v>
      </c>
      <c r="AQ2091" s="34">
        <v>0</v>
      </c>
      <c r="AR2091" s="34">
        <v>0</v>
      </c>
      <c r="AS2091" s="34">
        <f>+AS2090/AT2090*AT2091</f>
        <v>1221.8098510882016</v>
      </c>
      <c r="AT2091" s="34">
        <v>199</v>
      </c>
      <c r="AU2091" s="34">
        <f t="shared" si="197"/>
        <v>246697.8929698584</v>
      </c>
      <c r="AV2091" s="34">
        <f t="shared" si="197"/>
        <v>39501</v>
      </c>
      <c r="AW2091" s="85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</row>
    <row r="2092" spans="1:61" ht="15.75">
      <c r="A2092" s="75" t="s">
        <v>16</v>
      </c>
      <c r="B2092" s="8">
        <v>2018</v>
      </c>
      <c r="C2092" s="34">
        <v>20</v>
      </c>
      <c r="D2092" s="34">
        <v>28</v>
      </c>
      <c r="E2092" s="34">
        <v>0</v>
      </c>
      <c r="F2092" s="34">
        <v>0</v>
      </c>
      <c r="G2092" s="34">
        <v>3260</v>
      </c>
      <c r="H2092" s="34">
        <v>3688</v>
      </c>
      <c r="I2092" s="34">
        <v>0</v>
      </c>
      <c r="J2092" s="34">
        <v>0</v>
      </c>
      <c r="K2092" s="34">
        <v>0</v>
      </c>
      <c r="L2092" s="34">
        <v>0</v>
      </c>
      <c r="M2092" s="34">
        <v>0</v>
      </c>
      <c r="N2092" s="34">
        <v>0</v>
      </c>
      <c r="O2092" s="34">
        <v>200</v>
      </c>
      <c r="P2092" s="34">
        <v>351</v>
      </c>
      <c r="Q2092" s="34">
        <v>512</v>
      </c>
      <c r="R2092" s="34">
        <v>1068</v>
      </c>
      <c r="S2092" s="34">
        <v>0</v>
      </c>
      <c r="T2092" s="34">
        <v>0</v>
      </c>
      <c r="U2092" s="34">
        <v>0</v>
      </c>
      <c r="V2092" s="34">
        <v>0</v>
      </c>
      <c r="W2092" s="34">
        <v>4</v>
      </c>
      <c r="X2092" s="34">
        <v>7</v>
      </c>
      <c r="Y2092" s="34">
        <v>0</v>
      </c>
      <c r="Z2092" s="34">
        <v>0</v>
      </c>
      <c r="AA2092" s="34">
        <v>1548</v>
      </c>
      <c r="AB2092" s="34">
        <v>3591</v>
      </c>
      <c r="AC2092" s="34">
        <v>0</v>
      </c>
      <c r="AD2092" s="34">
        <v>0</v>
      </c>
      <c r="AE2092" s="34">
        <v>0</v>
      </c>
      <c r="AF2092" s="34">
        <v>73</v>
      </c>
      <c r="AG2092" s="34">
        <v>749</v>
      </c>
      <c r="AH2092" s="34">
        <v>1137</v>
      </c>
      <c r="AI2092" s="34">
        <v>0</v>
      </c>
      <c r="AJ2092" s="34">
        <v>0</v>
      </c>
      <c r="AK2092" s="34">
        <v>0</v>
      </c>
      <c r="AL2092" s="34">
        <v>0</v>
      </c>
      <c r="AM2092" s="34">
        <v>0</v>
      </c>
      <c r="AN2092" s="34">
        <v>0</v>
      </c>
      <c r="AO2092" s="34">
        <v>0</v>
      </c>
      <c r="AP2092" s="34">
        <v>0</v>
      </c>
      <c r="AQ2092" s="34">
        <v>0</v>
      </c>
      <c r="AR2092" s="34">
        <v>0</v>
      </c>
      <c r="AS2092" s="34">
        <v>67</v>
      </c>
      <c r="AT2092" s="34">
        <v>102</v>
      </c>
      <c r="AU2092" s="34">
        <v>6242</v>
      </c>
      <c r="AV2092" s="34">
        <v>9003</v>
      </c>
      <c r="AW2092" s="83" t="s">
        <v>17</v>
      </c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</row>
    <row r="2093" spans="1:61" ht="15.75">
      <c r="A2093" s="76"/>
      <c r="B2093" s="8">
        <v>2019</v>
      </c>
      <c r="C2093" s="34">
        <v>0</v>
      </c>
      <c r="D2093" s="34">
        <v>0</v>
      </c>
      <c r="E2093" s="34">
        <v>0</v>
      </c>
      <c r="F2093" s="34">
        <v>0</v>
      </c>
      <c r="G2093" s="34">
        <v>1843</v>
      </c>
      <c r="H2093" s="34">
        <v>2696</v>
      </c>
      <c r="I2093" s="34">
        <v>0</v>
      </c>
      <c r="J2093" s="34">
        <v>0</v>
      </c>
      <c r="K2093" s="34">
        <v>0</v>
      </c>
      <c r="L2093" s="34">
        <v>0</v>
      </c>
      <c r="M2093" s="34">
        <v>0</v>
      </c>
      <c r="N2093" s="34">
        <v>0</v>
      </c>
      <c r="O2093" s="34">
        <v>196</v>
      </c>
      <c r="P2093" s="34">
        <v>381</v>
      </c>
      <c r="Q2093" s="34">
        <v>264</v>
      </c>
      <c r="R2093" s="34">
        <v>1003</v>
      </c>
      <c r="S2093" s="34">
        <v>0</v>
      </c>
      <c r="T2093" s="34">
        <v>0</v>
      </c>
      <c r="U2093" s="34">
        <v>0</v>
      </c>
      <c r="V2093" s="34">
        <v>0</v>
      </c>
      <c r="W2093" s="34">
        <v>110</v>
      </c>
      <c r="X2093" s="34">
        <v>180</v>
      </c>
      <c r="Y2093" s="34">
        <v>19</v>
      </c>
      <c r="Z2093" s="34">
        <v>39</v>
      </c>
      <c r="AA2093" s="34">
        <v>2716</v>
      </c>
      <c r="AB2093" s="34">
        <v>3619</v>
      </c>
      <c r="AC2093" s="34">
        <v>0</v>
      </c>
      <c r="AD2093" s="34">
        <v>0</v>
      </c>
      <c r="AE2093" s="34">
        <v>5</v>
      </c>
      <c r="AF2093" s="34">
        <v>14</v>
      </c>
      <c r="AG2093" s="34">
        <v>641</v>
      </c>
      <c r="AH2093" s="34">
        <v>968</v>
      </c>
      <c r="AI2093" s="34">
        <v>0</v>
      </c>
      <c r="AJ2093" s="34">
        <v>0</v>
      </c>
      <c r="AK2093" s="34">
        <v>0</v>
      </c>
      <c r="AL2093" s="34">
        <v>0</v>
      </c>
      <c r="AM2093" s="34">
        <v>2</v>
      </c>
      <c r="AN2093" s="34">
        <v>4</v>
      </c>
      <c r="AO2093" s="34">
        <v>0</v>
      </c>
      <c r="AP2093" s="34">
        <v>0</v>
      </c>
      <c r="AQ2093" s="34">
        <v>0</v>
      </c>
      <c r="AR2093" s="34">
        <v>0</v>
      </c>
      <c r="AS2093" s="34">
        <v>6</v>
      </c>
      <c r="AT2093" s="34">
        <v>2</v>
      </c>
      <c r="AU2093" s="34">
        <v>6360</v>
      </c>
      <c r="AV2093" s="34">
        <v>10045</v>
      </c>
      <c r="AW2093" s="84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</row>
    <row r="2094" spans="1:61" ht="15.75">
      <c r="A2094" s="77"/>
      <c r="B2094" s="8">
        <v>2020</v>
      </c>
      <c r="C2094" s="34">
        <v>0</v>
      </c>
      <c r="D2094" s="34">
        <v>0</v>
      </c>
      <c r="E2094" s="34">
        <v>0</v>
      </c>
      <c r="F2094" s="34">
        <v>0</v>
      </c>
      <c r="G2094" s="34">
        <v>3053</v>
      </c>
      <c r="H2094" s="34">
        <v>4089</v>
      </c>
      <c r="I2094" s="34">
        <v>0</v>
      </c>
      <c r="J2094" s="34">
        <v>0</v>
      </c>
      <c r="K2094" s="34">
        <v>0</v>
      </c>
      <c r="L2094" s="34">
        <v>0</v>
      </c>
      <c r="M2094" s="34">
        <v>0</v>
      </c>
      <c r="N2094" s="34">
        <v>0</v>
      </c>
      <c r="O2094" s="34">
        <v>262</v>
      </c>
      <c r="P2094" s="34">
        <v>413</v>
      </c>
      <c r="Q2094" s="34">
        <v>1921</v>
      </c>
      <c r="R2094" s="34">
        <v>3328</v>
      </c>
      <c r="S2094" s="34">
        <v>0</v>
      </c>
      <c r="T2094" s="34">
        <v>1</v>
      </c>
      <c r="U2094" s="34">
        <v>0</v>
      </c>
      <c r="V2094" s="34">
        <v>0</v>
      </c>
      <c r="W2094" s="34">
        <v>25</v>
      </c>
      <c r="X2094" s="34">
        <v>25</v>
      </c>
      <c r="Y2094" s="34">
        <v>7</v>
      </c>
      <c r="Z2094" s="34">
        <v>13</v>
      </c>
      <c r="AA2094" s="34">
        <v>3070</v>
      </c>
      <c r="AB2094" s="34">
        <v>2989</v>
      </c>
      <c r="AC2094" s="34">
        <v>0</v>
      </c>
      <c r="AD2094" s="34">
        <v>0</v>
      </c>
      <c r="AE2094" s="34">
        <v>0</v>
      </c>
      <c r="AF2094" s="34">
        <v>0</v>
      </c>
      <c r="AG2094" s="34">
        <v>1559</v>
      </c>
      <c r="AH2094" s="34">
        <v>1561</v>
      </c>
      <c r="AI2094" s="34">
        <v>0</v>
      </c>
      <c r="AJ2094" s="34">
        <v>0</v>
      </c>
      <c r="AK2094" s="34">
        <v>0</v>
      </c>
      <c r="AL2094" s="34">
        <v>0</v>
      </c>
      <c r="AM2094" s="34">
        <v>0</v>
      </c>
      <c r="AN2094" s="34">
        <v>0</v>
      </c>
      <c r="AO2094" s="34">
        <v>0</v>
      </c>
      <c r="AP2094" s="34">
        <v>0</v>
      </c>
      <c r="AQ2094" s="34">
        <v>0</v>
      </c>
      <c r="AR2094" s="34">
        <v>0</v>
      </c>
      <c r="AS2094" s="34">
        <v>0</v>
      </c>
      <c r="AT2094" s="34">
        <v>0</v>
      </c>
      <c r="AU2094" s="34">
        <f t="shared" si="197"/>
        <v>9897</v>
      </c>
      <c r="AV2094" s="34">
        <f t="shared" si="197"/>
        <v>12419</v>
      </c>
      <c r="AW2094" s="85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</row>
    <row r="2095" spans="1:61" ht="15.75">
      <c r="A2095" s="75" t="s">
        <v>18</v>
      </c>
      <c r="B2095" s="8">
        <v>2018</v>
      </c>
      <c r="C2095" s="34">
        <v>0</v>
      </c>
      <c r="D2095" s="34">
        <v>0</v>
      </c>
      <c r="E2095" s="34">
        <v>0</v>
      </c>
      <c r="F2095" s="34">
        <v>0</v>
      </c>
      <c r="G2095" s="34">
        <v>0</v>
      </c>
      <c r="H2095" s="34">
        <v>0</v>
      </c>
      <c r="I2095" s="34">
        <v>0</v>
      </c>
      <c r="J2095" s="34">
        <v>0</v>
      </c>
      <c r="K2095" s="34">
        <v>0</v>
      </c>
      <c r="L2095" s="34">
        <v>0</v>
      </c>
      <c r="M2095" s="34">
        <v>0</v>
      </c>
      <c r="N2095" s="34">
        <v>0</v>
      </c>
      <c r="O2095" s="34">
        <v>0</v>
      </c>
      <c r="P2095" s="34">
        <v>0</v>
      </c>
      <c r="Q2095" s="34">
        <v>0</v>
      </c>
      <c r="R2095" s="34">
        <v>1</v>
      </c>
      <c r="S2095" s="34">
        <v>0</v>
      </c>
      <c r="T2095" s="34">
        <v>0</v>
      </c>
      <c r="U2095" s="34">
        <v>0</v>
      </c>
      <c r="V2095" s="34">
        <v>0</v>
      </c>
      <c r="W2095" s="34">
        <v>0</v>
      </c>
      <c r="X2095" s="34">
        <v>0</v>
      </c>
      <c r="Y2095" s="34">
        <v>0</v>
      </c>
      <c r="Z2095" s="34">
        <v>0</v>
      </c>
      <c r="AA2095" s="34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1</v>
      </c>
      <c r="AH2095" s="34">
        <v>4</v>
      </c>
      <c r="AI2095" s="34">
        <v>0</v>
      </c>
      <c r="AJ2095" s="34">
        <v>0</v>
      </c>
      <c r="AK2095" s="34">
        <v>0</v>
      </c>
      <c r="AL2095" s="34">
        <v>0</v>
      </c>
      <c r="AM2095" s="34">
        <v>0</v>
      </c>
      <c r="AN2095" s="34">
        <v>0</v>
      </c>
      <c r="AO2095" s="34">
        <v>0</v>
      </c>
      <c r="AP2095" s="34">
        <v>0</v>
      </c>
      <c r="AQ2095" s="34">
        <v>0</v>
      </c>
      <c r="AR2095" s="34">
        <v>0</v>
      </c>
      <c r="AS2095" s="34">
        <v>0</v>
      </c>
      <c r="AT2095" s="34">
        <v>0</v>
      </c>
      <c r="AU2095" s="34">
        <f t="shared" si="197"/>
        <v>1</v>
      </c>
      <c r="AV2095" s="34">
        <f t="shared" si="197"/>
        <v>5</v>
      </c>
      <c r="AW2095" s="83" t="s">
        <v>267</v>
      </c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</row>
    <row r="2096" spans="1:61" ht="15.75">
      <c r="A2096" s="76"/>
      <c r="B2096" s="8">
        <v>2019</v>
      </c>
      <c r="C2096" s="34">
        <v>0</v>
      </c>
      <c r="D2096" s="34">
        <v>0</v>
      </c>
      <c r="E2096" s="34">
        <v>0</v>
      </c>
      <c r="F2096" s="34">
        <v>0</v>
      </c>
      <c r="G2096" s="34">
        <v>0</v>
      </c>
      <c r="H2096" s="34">
        <v>0</v>
      </c>
      <c r="I2096" s="34">
        <v>0</v>
      </c>
      <c r="J2096" s="34">
        <v>0</v>
      </c>
      <c r="K2096" s="34">
        <v>0</v>
      </c>
      <c r="L2096" s="34">
        <v>0</v>
      </c>
      <c r="M2096" s="34">
        <v>0</v>
      </c>
      <c r="N2096" s="34">
        <v>0</v>
      </c>
      <c r="O2096" s="34">
        <v>0</v>
      </c>
      <c r="P2096" s="34">
        <v>0</v>
      </c>
      <c r="Q2096" s="34">
        <v>1</v>
      </c>
      <c r="R2096" s="34">
        <v>2</v>
      </c>
      <c r="S2096" s="34">
        <v>0</v>
      </c>
      <c r="T2096" s="34">
        <v>0</v>
      </c>
      <c r="U2096" s="34">
        <v>0</v>
      </c>
      <c r="V2096" s="34">
        <v>0</v>
      </c>
      <c r="W2096" s="34">
        <v>0</v>
      </c>
      <c r="X2096" s="34">
        <v>0</v>
      </c>
      <c r="Y2096" s="34">
        <v>0</v>
      </c>
      <c r="Z2096" s="34">
        <v>0</v>
      </c>
      <c r="AA2096" s="34">
        <v>0</v>
      </c>
      <c r="AB2096" s="34">
        <v>0</v>
      </c>
      <c r="AC2096" s="34">
        <v>0</v>
      </c>
      <c r="AD2096" s="34">
        <v>0</v>
      </c>
      <c r="AE2096" s="34">
        <v>0</v>
      </c>
      <c r="AF2096" s="34">
        <v>0</v>
      </c>
      <c r="AG2096" s="34">
        <v>3</v>
      </c>
      <c r="AH2096" s="34">
        <v>4</v>
      </c>
      <c r="AI2096" s="34">
        <v>0</v>
      </c>
      <c r="AJ2096" s="34">
        <v>0</v>
      </c>
      <c r="AK2096" s="34">
        <v>0</v>
      </c>
      <c r="AL2096" s="34">
        <v>0</v>
      </c>
      <c r="AM2096" s="34">
        <v>0</v>
      </c>
      <c r="AN2096" s="34">
        <v>0</v>
      </c>
      <c r="AO2096" s="34">
        <v>0</v>
      </c>
      <c r="AP2096" s="34">
        <v>0</v>
      </c>
      <c r="AQ2096" s="34">
        <v>0</v>
      </c>
      <c r="AR2096" s="34">
        <v>0</v>
      </c>
      <c r="AS2096" s="34">
        <v>0</v>
      </c>
      <c r="AT2096" s="34">
        <v>0</v>
      </c>
      <c r="AU2096" s="34">
        <f t="shared" si="197"/>
        <v>4</v>
      </c>
      <c r="AV2096" s="34">
        <f t="shared" si="197"/>
        <v>6</v>
      </c>
      <c r="AW2096" s="84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</row>
    <row r="2097" spans="1:61" ht="15.75">
      <c r="A2097" s="77"/>
      <c r="B2097" s="8">
        <v>2020</v>
      </c>
      <c r="C2097" s="34">
        <v>0</v>
      </c>
      <c r="D2097" s="34">
        <v>0</v>
      </c>
      <c r="E2097" s="34">
        <v>0</v>
      </c>
      <c r="F2097" s="34">
        <v>0</v>
      </c>
      <c r="G2097" s="34">
        <v>0</v>
      </c>
      <c r="H2097" s="34">
        <v>0</v>
      </c>
      <c r="I2097" s="34">
        <v>0</v>
      </c>
      <c r="J2097" s="34">
        <v>0</v>
      </c>
      <c r="K2097" s="34">
        <v>0</v>
      </c>
      <c r="L2097" s="34">
        <v>0</v>
      </c>
      <c r="M2097" s="34">
        <v>0</v>
      </c>
      <c r="N2097" s="34">
        <v>0</v>
      </c>
      <c r="O2097" s="34">
        <v>0</v>
      </c>
      <c r="P2097" s="34">
        <v>0</v>
      </c>
      <c r="Q2097" s="34">
        <v>154</v>
      </c>
      <c r="R2097" s="34">
        <v>149</v>
      </c>
      <c r="S2097" s="34">
        <v>0</v>
      </c>
      <c r="T2097" s="34">
        <v>0</v>
      </c>
      <c r="U2097" s="34">
        <v>0</v>
      </c>
      <c r="V2097" s="34">
        <v>0</v>
      </c>
      <c r="W2097" s="34">
        <v>0</v>
      </c>
      <c r="X2097" s="34">
        <v>0</v>
      </c>
      <c r="Y2097" s="34">
        <v>0</v>
      </c>
      <c r="Z2097" s="34">
        <v>0</v>
      </c>
      <c r="AA2097" s="34">
        <v>0</v>
      </c>
      <c r="AB2097" s="34">
        <v>0</v>
      </c>
      <c r="AC2097" s="34">
        <v>0</v>
      </c>
      <c r="AD2097" s="34">
        <v>0</v>
      </c>
      <c r="AE2097" s="34">
        <v>0</v>
      </c>
      <c r="AF2097" s="34">
        <v>0</v>
      </c>
      <c r="AG2097" s="34">
        <v>0</v>
      </c>
      <c r="AH2097" s="34">
        <v>0</v>
      </c>
      <c r="AI2097" s="34">
        <v>0</v>
      </c>
      <c r="AJ2097" s="34">
        <v>0</v>
      </c>
      <c r="AK2097" s="34">
        <v>0</v>
      </c>
      <c r="AL2097" s="34">
        <v>0</v>
      </c>
      <c r="AM2097" s="34">
        <v>0</v>
      </c>
      <c r="AN2097" s="34">
        <v>0</v>
      </c>
      <c r="AO2097" s="34">
        <v>0</v>
      </c>
      <c r="AP2097" s="34">
        <v>0</v>
      </c>
      <c r="AQ2097" s="34">
        <v>0</v>
      </c>
      <c r="AR2097" s="34">
        <v>0</v>
      </c>
      <c r="AS2097" s="34">
        <v>0</v>
      </c>
      <c r="AT2097" s="34">
        <v>0</v>
      </c>
      <c r="AU2097" s="34">
        <f t="shared" si="197"/>
        <v>154</v>
      </c>
      <c r="AV2097" s="34">
        <f t="shared" si="197"/>
        <v>149</v>
      </c>
      <c r="AW2097" s="85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</row>
    <row r="2098" spans="1:61" ht="15.75">
      <c r="A2098" s="75" t="s">
        <v>19</v>
      </c>
      <c r="B2098" s="8">
        <v>2018</v>
      </c>
      <c r="C2098" s="34">
        <v>0</v>
      </c>
      <c r="D2098" s="34">
        <v>0</v>
      </c>
      <c r="E2098" s="34">
        <v>0</v>
      </c>
      <c r="F2098" s="34">
        <v>0</v>
      </c>
      <c r="G2098" s="34">
        <v>0</v>
      </c>
      <c r="H2098" s="34">
        <v>0</v>
      </c>
      <c r="I2098" s="34">
        <v>0</v>
      </c>
      <c r="J2098" s="34">
        <v>0</v>
      </c>
      <c r="K2098" s="34">
        <v>0</v>
      </c>
      <c r="L2098" s="34">
        <v>0</v>
      </c>
      <c r="M2098" s="34">
        <v>0</v>
      </c>
      <c r="N2098" s="34">
        <v>0</v>
      </c>
      <c r="O2098" s="34">
        <v>0</v>
      </c>
      <c r="P2098" s="34">
        <v>0</v>
      </c>
      <c r="Q2098" s="34">
        <v>0</v>
      </c>
      <c r="R2098" s="34">
        <v>0</v>
      </c>
      <c r="S2098" s="34">
        <v>22</v>
      </c>
      <c r="T2098" s="34">
        <v>134</v>
      </c>
      <c r="U2098" s="34">
        <v>0</v>
      </c>
      <c r="V2098" s="34">
        <v>0</v>
      </c>
      <c r="W2098" s="34">
        <v>0</v>
      </c>
      <c r="X2098" s="34">
        <v>0</v>
      </c>
      <c r="Y2098" s="34">
        <v>0</v>
      </c>
      <c r="Z2098" s="34">
        <v>0</v>
      </c>
      <c r="AA2098" s="34">
        <v>0</v>
      </c>
      <c r="AB2098" s="34">
        <v>0</v>
      </c>
      <c r="AC2098" s="34">
        <v>0</v>
      </c>
      <c r="AD2098" s="34">
        <v>0</v>
      </c>
      <c r="AE2098" s="34">
        <v>331</v>
      </c>
      <c r="AF2098" s="34">
        <v>553</v>
      </c>
      <c r="AG2098" s="34">
        <v>0</v>
      </c>
      <c r="AH2098" s="34">
        <v>0</v>
      </c>
      <c r="AI2098" s="34">
        <v>0</v>
      </c>
      <c r="AJ2098" s="34">
        <v>0</v>
      </c>
      <c r="AK2098" s="34">
        <v>1168</v>
      </c>
      <c r="AL2098" s="34">
        <v>1257</v>
      </c>
      <c r="AM2098" s="34">
        <v>0</v>
      </c>
      <c r="AN2098" s="34">
        <v>0</v>
      </c>
      <c r="AO2098" s="34">
        <v>0</v>
      </c>
      <c r="AP2098" s="34">
        <v>0</v>
      </c>
      <c r="AQ2098" s="34">
        <v>0</v>
      </c>
      <c r="AR2098" s="34">
        <v>0</v>
      </c>
      <c r="AS2098" s="34">
        <v>0</v>
      </c>
      <c r="AT2098" s="34">
        <v>0</v>
      </c>
      <c r="AU2098" s="34">
        <f t="shared" si="197"/>
        <v>1521</v>
      </c>
      <c r="AV2098" s="34">
        <f t="shared" si="197"/>
        <v>1944</v>
      </c>
      <c r="AW2098" s="83" t="s">
        <v>268</v>
      </c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</row>
    <row r="2099" spans="1:61" ht="15.75">
      <c r="A2099" s="76"/>
      <c r="B2099" s="8">
        <v>2019</v>
      </c>
      <c r="C2099" s="34">
        <v>0</v>
      </c>
      <c r="D2099" s="34">
        <v>0</v>
      </c>
      <c r="E2099" s="34">
        <v>0</v>
      </c>
      <c r="F2099" s="34">
        <v>0</v>
      </c>
      <c r="G2099" s="34">
        <v>0</v>
      </c>
      <c r="H2099" s="34">
        <v>0</v>
      </c>
      <c r="I2099" s="34">
        <v>0</v>
      </c>
      <c r="J2099" s="34">
        <v>0</v>
      </c>
      <c r="K2099" s="34">
        <v>0</v>
      </c>
      <c r="L2099" s="34">
        <v>0</v>
      </c>
      <c r="M2099" s="34">
        <v>0</v>
      </c>
      <c r="N2099" s="34">
        <v>0</v>
      </c>
      <c r="O2099" s="34">
        <v>0</v>
      </c>
      <c r="P2099" s="34">
        <v>0</v>
      </c>
      <c r="Q2099" s="34">
        <v>0</v>
      </c>
      <c r="R2099" s="34">
        <v>0</v>
      </c>
      <c r="S2099" s="34">
        <v>0</v>
      </c>
      <c r="T2099" s="34">
        <v>0</v>
      </c>
      <c r="U2099" s="34">
        <v>0</v>
      </c>
      <c r="V2099" s="34">
        <v>0</v>
      </c>
      <c r="W2099" s="34">
        <v>0</v>
      </c>
      <c r="X2099" s="34">
        <v>0</v>
      </c>
      <c r="Y2099" s="34">
        <v>0</v>
      </c>
      <c r="Z2099" s="34">
        <v>0</v>
      </c>
      <c r="AA2099" s="34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0</v>
      </c>
      <c r="AJ2099" s="34">
        <v>0</v>
      </c>
      <c r="AK2099" s="34">
        <v>1176</v>
      </c>
      <c r="AL2099" s="34">
        <v>994</v>
      </c>
      <c r="AM2099" s="34">
        <v>0</v>
      </c>
      <c r="AN2099" s="34">
        <v>0</v>
      </c>
      <c r="AO2099" s="34">
        <v>0</v>
      </c>
      <c r="AP2099" s="34">
        <v>0</v>
      </c>
      <c r="AQ2099" s="34">
        <v>0</v>
      </c>
      <c r="AR2099" s="34">
        <v>0</v>
      </c>
      <c r="AS2099" s="34">
        <v>0</v>
      </c>
      <c r="AT2099" s="34">
        <v>0</v>
      </c>
      <c r="AU2099" s="34">
        <f t="shared" si="197"/>
        <v>1176</v>
      </c>
      <c r="AV2099" s="34">
        <f t="shared" si="197"/>
        <v>994</v>
      </c>
      <c r="AW2099" s="84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</row>
    <row r="2100" spans="1:61" ht="15.75">
      <c r="A2100" s="77"/>
      <c r="B2100" s="8">
        <v>2020</v>
      </c>
      <c r="C2100" s="34">
        <v>0</v>
      </c>
      <c r="D2100" s="34">
        <v>0</v>
      </c>
      <c r="E2100" s="34">
        <v>0</v>
      </c>
      <c r="F2100" s="34">
        <v>0</v>
      </c>
      <c r="G2100" s="34">
        <v>0</v>
      </c>
      <c r="H2100" s="34">
        <v>0</v>
      </c>
      <c r="I2100" s="34">
        <v>0</v>
      </c>
      <c r="J2100" s="34">
        <v>0</v>
      </c>
      <c r="K2100" s="34">
        <v>0</v>
      </c>
      <c r="L2100" s="34">
        <v>0</v>
      </c>
      <c r="M2100" s="34">
        <v>0</v>
      </c>
      <c r="N2100" s="34">
        <v>0</v>
      </c>
      <c r="O2100" s="34">
        <v>0</v>
      </c>
      <c r="P2100" s="34">
        <v>0</v>
      </c>
      <c r="Q2100" s="34">
        <v>0</v>
      </c>
      <c r="R2100" s="34">
        <v>0</v>
      </c>
      <c r="S2100" s="34">
        <v>0</v>
      </c>
      <c r="T2100" s="34">
        <v>0</v>
      </c>
      <c r="U2100" s="34">
        <v>0</v>
      </c>
      <c r="V2100" s="34">
        <v>0</v>
      </c>
      <c r="W2100" s="34">
        <v>0</v>
      </c>
      <c r="X2100" s="34">
        <v>0</v>
      </c>
      <c r="Y2100" s="34">
        <v>0</v>
      </c>
      <c r="Z2100" s="34">
        <v>0</v>
      </c>
      <c r="AA2100" s="34">
        <v>0</v>
      </c>
      <c r="AB2100" s="34">
        <v>0</v>
      </c>
      <c r="AC2100" s="34">
        <v>0</v>
      </c>
      <c r="AD2100" s="34">
        <v>0</v>
      </c>
      <c r="AE2100" s="34">
        <v>0</v>
      </c>
      <c r="AF2100" s="34">
        <v>0</v>
      </c>
      <c r="AG2100" s="34">
        <v>0</v>
      </c>
      <c r="AH2100" s="34">
        <v>0</v>
      </c>
      <c r="AI2100" s="34">
        <v>0</v>
      </c>
      <c r="AJ2100" s="34">
        <v>0</v>
      </c>
      <c r="AK2100" s="34">
        <v>473</v>
      </c>
      <c r="AL2100" s="34">
        <v>507</v>
      </c>
      <c r="AM2100" s="34">
        <v>0</v>
      </c>
      <c r="AN2100" s="34">
        <v>0</v>
      </c>
      <c r="AO2100" s="34">
        <v>0</v>
      </c>
      <c r="AP2100" s="34">
        <v>0</v>
      </c>
      <c r="AQ2100" s="34">
        <v>0</v>
      </c>
      <c r="AR2100" s="34">
        <v>0</v>
      </c>
      <c r="AS2100" s="34">
        <v>0</v>
      </c>
      <c r="AT2100" s="34">
        <v>0</v>
      </c>
      <c r="AU2100" s="34">
        <f t="shared" si="197"/>
        <v>473</v>
      </c>
      <c r="AV2100" s="34">
        <f t="shared" si="197"/>
        <v>507</v>
      </c>
      <c r="AW2100" s="85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</row>
    <row r="2101" spans="1:61" ht="15.75">
      <c r="A2101" s="75" t="s">
        <v>20</v>
      </c>
      <c r="B2101" s="8">
        <v>2018</v>
      </c>
      <c r="C2101" s="34">
        <v>0</v>
      </c>
      <c r="D2101" s="34">
        <v>0</v>
      </c>
      <c r="E2101" s="34">
        <v>0</v>
      </c>
      <c r="F2101" s="34">
        <v>0</v>
      </c>
      <c r="G2101" s="34">
        <v>0</v>
      </c>
      <c r="H2101" s="34">
        <v>0</v>
      </c>
      <c r="I2101" s="34">
        <v>0</v>
      </c>
      <c r="J2101" s="34">
        <v>0</v>
      </c>
      <c r="K2101" s="34">
        <v>0</v>
      </c>
      <c r="L2101" s="34">
        <v>0</v>
      </c>
      <c r="M2101" s="34">
        <v>0</v>
      </c>
      <c r="N2101" s="34">
        <v>0</v>
      </c>
      <c r="O2101" s="34">
        <v>0</v>
      </c>
      <c r="P2101" s="34">
        <v>0</v>
      </c>
      <c r="Q2101" s="34">
        <v>4.0000000000000001E-3</v>
      </c>
      <c r="R2101" s="34">
        <v>3.2571060000000006E-2</v>
      </c>
      <c r="S2101" s="34">
        <v>0</v>
      </c>
      <c r="T2101" s="34">
        <v>0</v>
      </c>
      <c r="U2101" s="34">
        <v>0</v>
      </c>
      <c r="V2101" s="34">
        <v>0</v>
      </c>
      <c r="W2101" s="34">
        <v>0</v>
      </c>
      <c r="X2101" s="34">
        <v>0</v>
      </c>
      <c r="Y2101" s="34">
        <v>0</v>
      </c>
      <c r="Z2101" s="34">
        <v>0</v>
      </c>
      <c r="AA2101" s="34">
        <v>0</v>
      </c>
      <c r="AB2101" s="34">
        <v>0</v>
      </c>
      <c r="AC2101" s="34">
        <v>0</v>
      </c>
      <c r="AD2101" s="34">
        <v>0</v>
      </c>
      <c r="AE2101" s="34">
        <v>39</v>
      </c>
      <c r="AF2101" s="34">
        <v>73</v>
      </c>
      <c r="AG2101" s="34">
        <v>0</v>
      </c>
      <c r="AH2101" s="34">
        <v>0</v>
      </c>
      <c r="AI2101" s="34">
        <v>0</v>
      </c>
      <c r="AJ2101" s="34">
        <v>0</v>
      </c>
      <c r="AK2101" s="34">
        <v>0</v>
      </c>
      <c r="AL2101" s="34">
        <v>0</v>
      </c>
      <c r="AM2101" s="34">
        <v>0</v>
      </c>
      <c r="AN2101" s="34">
        <v>0</v>
      </c>
      <c r="AO2101" s="34">
        <v>0</v>
      </c>
      <c r="AP2101" s="34">
        <v>0</v>
      </c>
      <c r="AQ2101" s="34">
        <v>13</v>
      </c>
      <c r="AR2101" s="34">
        <v>16</v>
      </c>
      <c r="AS2101" s="34">
        <v>0</v>
      </c>
      <c r="AT2101" s="34">
        <v>0</v>
      </c>
      <c r="AU2101" s="34">
        <v>0</v>
      </c>
      <c r="AV2101" s="34">
        <v>0</v>
      </c>
      <c r="AW2101" s="83" t="s">
        <v>269</v>
      </c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</row>
    <row r="2102" spans="1:61" ht="15.75">
      <c r="A2102" s="76"/>
      <c r="B2102" s="8">
        <v>2019</v>
      </c>
      <c r="C2102" s="34">
        <v>0</v>
      </c>
      <c r="D2102" s="34">
        <v>0</v>
      </c>
      <c r="E2102" s="34">
        <v>0</v>
      </c>
      <c r="F2102" s="34">
        <v>0</v>
      </c>
      <c r="G2102" s="34">
        <v>0</v>
      </c>
      <c r="H2102" s="34">
        <v>0</v>
      </c>
      <c r="I2102" s="34">
        <v>107</v>
      </c>
      <c r="J2102" s="34">
        <v>58</v>
      </c>
      <c r="K2102" s="34">
        <v>0</v>
      </c>
      <c r="L2102" s="34">
        <v>0</v>
      </c>
      <c r="M2102" s="34">
        <v>0</v>
      </c>
      <c r="N2102" s="34">
        <v>0</v>
      </c>
      <c r="O2102" s="34">
        <v>0</v>
      </c>
      <c r="P2102" s="34">
        <v>0</v>
      </c>
      <c r="Q2102" s="34">
        <v>0</v>
      </c>
      <c r="R2102" s="34">
        <v>0</v>
      </c>
      <c r="S2102" s="34">
        <v>0</v>
      </c>
      <c r="T2102" s="34">
        <v>0</v>
      </c>
      <c r="U2102" s="34">
        <v>0</v>
      </c>
      <c r="V2102" s="34">
        <v>0</v>
      </c>
      <c r="W2102" s="34">
        <v>0</v>
      </c>
      <c r="X2102" s="34">
        <v>0</v>
      </c>
      <c r="Y2102" s="34">
        <v>0</v>
      </c>
      <c r="Z2102" s="34">
        <v>0</v>
      </c>
      <c r="AA2102" s="34">
        <v>0</v>
      </c>
      <c r="AB2102" s="34">
        <v>0</v>
      </c>
      <c r="AC2102" s="34">
        <v>0</v>
      </c>
      <c r="AD2102" s="34">
        <v>0</v>
      </c>
      <c r="AE2102" s="34">
        <v>0</v>
      </c>
      <c r="AF2102" s="34">
        <v>0</v>
      </c>
      <c r="AG2102" s="34">
        <v>0</v>
      </c>
      <c r="AH2102" s="34">
        <v>0</v>
      </c>
      <c r="AI2102" s="34">
        <v>0</v>
      </c>
      <c r="AJ2102" s="34">
        <v>0</v>
      </c>
      <c r="AK2102" s="34">
        <v>0</v>
      </c>
      <c r="AL2102" s="34">
        <v>0</v>
      </c>
      <c r="AM2102" s="34">
        <v>0</v>
      </c>
      <c r="AN2102" s="34">
        <v>0</v>
      </c>
      <c r="AO2102" s="34">
        <v>0</v>
      </c>
      <c r="AP2102" s="34">
        <v>0</v>
      </c>
      <c r="AQ2102" s="34">
        <v>0</v>
      </c>
      <c r="AR2102" s="34">
        <v>0</v>
      </c>
      <c r="AS2102" s="34">
        <v>0</v>
      </c>
      <c r="AT2102" s="34">
        <v>0</v>
      </c>
      <c r="AU2102" s="34">
        <v>52.003999999999998</v>
      </c>
      <c r="AV2102" s="34">
        <v>89.032571059999995</v>
      </c>
      <c r="AW2102" s="84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</row>
    <row r="2103" spans="1:61" ht="15.75">
      <c r="A2103" s="77"/>
      <c r="B2103" s="8">
        <v>2020</v>
      </c>
      <c r="C2103" s="34">
        <v>0</v>
      </c>
      <c r="D2103" s="34">
        <v>0</v>
      </c>
      <c r="E2103" s="34">
        <v>0</v>
      </c>
      <c r="F2103" s="34">
        <v>0</v>
      </c>
      <c r="G2103" s="34">
        <v>0</v>
      </c>
      <c r="H2103" s="34">
        <v>0</v>
      </c>
      <c r="I2103" s="34">
        <v>0</v>
      </c>
      <c r="J2103" s="34">
        <v>0</v>
      </c>
      <c r="K2103" s="34">
        <v>0</v>
      </c>
      <c r="L2103" s="34">
        <v>0</v>
      </c>
      <c r="M2103" s="34">
        <v>0</v>
      </c>
      <c r="N2103" s="34">
        <v>0</v>
      </c>
      <c r="O2103" s="34">
        <v>0</v>
      </c>
      <c r="P2103" s="34">
        <v>0</v>
      </c>
      <c r="Q2103" s="34">
        <v>0</v>
      </c>
      <c r="R2103" s="34">
        <v>0</v>
      </c>
      <c r="S2103" s="34">
        <v>0</v>
      </c>
      <c r="T2103" s="34">
        <v>0</v>
      </c>
      <c r="U2103" s="34">
        <v>0</v>
      </c>
      <c r="V2103" s="34">
        <v>0</v>
      </c>
      <c r="W2103" s="34">
        <v>0</v>
      </c>
      <c r="X2103" s="34">
        <v>0</v>
      </c>
      <c r="Y2103" s="34">
        <v>0</v>
      </c>
      <c r="Z2103" s="34">
        <v>0</v>
      </c>
      <c r="AA2103" s="34">
        <v>0</v>
      </c>
      <c r="AB2103" s="34">
        <v>0</v>
      </c>
      <c r="AC2103" s="34">
        <v>0</v>
      </c>
      <c r="AD2103" s="34">
        <v>0</v>
      </c>
      <c r="AE2103" s="34">
        <v>0</v>
      </c>
      <c r="AF2103" s="34">
        <v>0</v>
      </c>
      <c r="AG2103" s="34">
        <v>0</v>
      </c>
      <c r="AH2103" s="34">
        <v>0</v>
      </c>
      <c r="AI2103" s="34">
        <v>0</v>
      </c>
      <c r="AJ2103" s="34">
        <v>0</v>
      </c>
      <c r="AK2103" s="34">
        <v>0</v>
      </c>
      <c r="AL2103" s="34">
        <v>0</v>
      </c>
      <c r="AM2103" s="34">
        <v>0</v>
      </c>
      <c r="AN2103" s="34">
        <v>0</v>
      </c>
      <c r="AO2103" s="34">
        <v>0</v>
      </c>
      <c r="AP2103" s="34">
        <v>0</v>
      </c>
      <c r="AQ2103" s="34">
        <v>0</v>
      </c>
      <c r="AR2103" s="34">
        <v>0</v>
      </c>
      <c r="AS2103" s="34">
        <v>0</v>
      </c>
      <c r="AT2103" s="34">
        <v>0</v>
      </c>
      <c r="AU2103" s="34">
        <f t="shared" si="197"/>
        <v>0</v>
      </c>
      <c r="AV2103" s="34">
        <f t="shared" si="197"/>
        <v>0</v>
      </c>
      <c r="AW2103" s="85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</row>
    <row r="2104" spans="1:61" ht="15.75">
      <c r="A2104" s="75" t="s">
        <v>21</v>
      </c>
      <c r="B2104" s="8">
        <v>2018</v>
      </c>
      <c r="C2104" s="34">
        <v>0</v>
      </c>
      <c r="D2104" s="34">
        <v>0</v>
      </c>
      <c r="E2104" s="34">
        <v>0</v>
      </c>
      <c r="F2104" s="34">
        <v>0</v>
      </c>
      <c r="G2104" s="34">
        <v>0</v>
      </c>
      <c r="H2104" s="34">
        <v>0</v>
      </c>
      <c r="I2104" s="34">
        <v>0</v>
      </c>
      <c r="J2104" s="34">
        <v>0</v>
      </c>
      <c r="K2104" s="34">
        <v>0</v>
      </c>
      <c r="L2104" s="34">
        <v>0</v>
      </c>
      <c r="M2104" s="34">
        <v>0</v>
      </c>
      <c r="N2104" s="34">
        <v>0</v>
      </c>
      <c r="O2104" s="34">
        <v>0</v>
      </c>
      <c r="P2104" s="34">
        <v>0</v>
      </c>
      <c r="Q2104" s="34">
        <v>0</v>
      </c>
      <c r="R2104" s="34">
        <v>0</v>
      </c>
      <c r="S2104" s="34">
        <v>0</v>
      </c>
      <c r="T2104" s="34">
        <v>0</v>
      </c>
      <c r="U2104" s="34">
        <v>0</v>
      </c>
      <c r="V2104" s="34">
        <v>0</v>
      </c>
      <c r="W2104" s="34">
        <v>0</v>
      </c>
      <c r="X2104" s="34">
        <v>0</v>
      </c>
      <c r="Y2104" s="34">
        <v>0</v>
      </c>
      <c r="Z2104" s="34">
        <v>0</v>
      </c>
      <c r="AA2104" s="34">
        <v>0</v>
      </c>
      <c r="AB2104" s="34">
        <v>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4">
        <v>0</v>
      </c>
      <c r="AQ2104" s="34">
        <v>0</v>
      </c>
      <c r="AR2104" s="34">
        <v>0</v>
      </c>
      <c r="AS2104" s="34">
        <v>0</v>
      </c>
      <c r="AT2104" s="34">
        <v>0</v>
      </c>
      <c r="AU2104" s="34">
        <f t="shared" si="197"/>
        <v>0</v>
      </c>
      <c r="AV2104" s="34">
        <f t="shared" si="197"/>
        <v>0</v>
      </c>
      <c r="AW2104" s="83" t="s">
        <v>270</v>
      </c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</row>
    <row r="2105" spans="1:61" ht="15.75">
      <c r="A2105" s="76"/>
      <c r="B2105" s="8">
        <v>2019</v>
      </c>
      <c r="C2105" s="34">
        <v>0</v>
      </c>
      <c r="D2105" s="34">
        <v>0</v>
      </c>
      <c r="E2105" s="34">
        <v>0</v>
      </c>
      <c r="F2105" s="34">
        <v>0</v>
      </c>
      <c r="G2105" s="34">
        <v>0</v>
      </c>
      <c r="H2105" s="34">
        <v>0</v>
      </c>
      <c r="I2105" s="34">
        <v>0</v>
      </c>
      <c r="J2105" s="34">
        <v>0</v>
      </c>
      <c r="K2105" s="34">
        <v>0</v>
      </c>
      <c r="L2105" s="34">
        <v>0</v>
      </c>
      <c r="M2105" s="34">
        <v>0</v>
      </c>
      <c r="N2105" s="34">
        <v>0</v>
      </c>
      <c r="O2105" s="34">
        <v>0</v>
      </c>
      <c r="P2105" s="34">
        <v>0</v>
      </c>
      <c r="Q2105" s="34">
        <v>0</v>
      </c>
      <c r="R2105" s="34">
        <v>0</v>
      </c>
      <c r="S2105" s="34">
        <v>0</v>
      </c>
      <c r="T2105" s="34">
        <v>0</v>
      </c>
      <c r="U2105" s="34">
        <v>0</v>
      </c>
      <c r="V2105" s="34">
        <v>0</v>
      </c>
      <c r="W2105" s="34">
        <v>0</v>
      </c>
      <c r="X2105" s="34">
        <v>0</v>
      </c>
      <c r="Y2105" s="34">
        <v>0</v>
      </c>
      <c r="Z2105" s="34">
        <v>0</v>
      </c>
      <c r="AA2105" s="34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4">
        <v>0</v>
      </c>
      <c r="AQ2105" s="34">
        <v>0</v>
      </c>
      <c r="AR2105" s="34">
        <v>0</v>
      </c>
      <c r="AS2105" s="34">
        <v>0</v>
      </c>
      <c r="AT2105" s="34">
        <v>0</v>
      </c>
      <c r="AU2105" s="34">
        <f t="shared" si="197"/>
        <v>0</v>
      </c>
      <c r="AV2105" s="34">
        <f t="shared" si="197"/>
        <v>0</v>
      </c>
      <c r="AW2105" s="84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</row>
    <row r="2106" spans="1:61" ht="15.75">
      <c r="A2106" s="77"/>
      <c r="B2106" s="8">
        <v>2020</v>
      </c>
      <c r="C2106" s="34">
        <v>0</v>
      </c>
      <c r="D2106" s="34">
        <v>0</v>
      </c>
      <c r="E2106" s="34">
        <v>0</v>
      </c>
      <c r="F2106" s="34">
        <v>0</v>
      </c>
      <c r="G2106" s="34">
        <v>0</v>
      </c>
      <c r="H2106" s="34">
        <v>0</v>
      </c>
      <c r="I2106" s="34">
        <v>0</v>
      </c>
      <c r="J2106" s="34">
        <v>0</v>
      </c>
      <c r="K2106" s="34">
        <v>0</v>
      </c>
      <c r="L2106" s="34">
        <v>0</v>
      </c>
      <c r="M2106" s="34">
        <v>0</v>
      </c>
      <c r="N2106" s="34">
        <v>0</v>
      </c>
      <c r="O2106" s="34">
        <v>0</v>
      </c>
      <c r="P2106" s="34">
        <v>0</v>
      </c>
      <c r="Q2106" s="34">
        <v>0</v>
      </c>
      <c r="R2106" s="34">
        <v>0</v>
      </c>
      <c r="S2106" s="34">
        <v>0</v>
      </c>
      <c r="T2106" s="34">
        <v>0</v>
      </c>
      <c r="U2106" s="34">
        <v>0</v>
      </c>
      <c r="V2106" s="34">
        <v>0</v>
      </c>
      <c r="W2106" s="34">
        <v>0</v>
      </c>
      <c r="X2106" s="34">
        <v>0</v>
      </c>
      <c r="Y2106" s="34">
        <v>0</v>
      </c>
      <c r="Z2106" s="34">
        <v>0</v>
      </c>
      <c r="AA2106" s="34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4">
        <v>0</v>
      </c>
      <c r="AQ2106" s="34">
        <v>0</v>
      </c>
      <c r="AR2106" s="34">
        <v>0</v>
      </c>
      <c r="AS2106" s="34">
        <v>0</v>
      </c>
      <c r="AT2106" s="34">
        <v>0</v>
      </c>
      <c r="AU2106" s="34">
        <f t="shared" si="197"/>
        <v>0</v>
      </c>
      <c r="AV2106" s="34">
        <f t="shared" si="197"/>
        <v>0</v>
      </c>
      <c r="AW2106" s="85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</row>
    <row r="2107" spans="1:61" ht="15.75">
      <c r="A2107" s="75" t="s">
        <v>113</v>
      </c>
      <c r="B2107" s="8">
        <v>2018</v>
      </c>
      <c r="C2107" s="34">
        <v>0</v>
      </c>
      <c r="D2107" s="34">
        <v>0</v>
      </c>
      <c r="E2107" s="34">
        <v>0</v>
      </c>
      <c r="F2107" s="34">
        <v>0</v>
      </c>
      <c r="G2107" s="34">
        <v>0</v>
      </c>
      <c r="H2107" s="34">
        <v>0</v>
      </c>
      <c r="I2107" s="34">
        <v>0</v>
      </c>
      <c r="J2107" s="34">
        <v>0</v>
      </c>
      <c r="K2107" s="34">
        <v>0</v>
      </c>
      <c r="L2107" s="34">
        <v>0</v>
      </c>
      <c r="M2107" s="34">
        <v>0</v>
      </c>
      <c r="N2107" s="34">
        <v>0</v>
      </c>
      <c r="O2107" s="34">
        <v>0</v>
      </c>
      <c r="P2107" s="34">
        <v>0</v>
      </c>
      <c r="Q2107" s="34">
        <v>0</v>
      </c>
      <c r="R2107" s="34">
        <v>0</v>
      </c>
      <c r="S2107" s="34">
        <v>0</v>
      </c>
      <c r="T2107" s="34">
        <v>0</v>
      </c>
      <c r="U2107" s="34">
        <v>0</v>
      </c>
      <c r="V2107" s="34">
        <v>0</v>
      </c>
      <c r="W2107" s="34">
        <v>0</v>
      </c>
      <c r="X2107" s="34">
        <v>0</v>
      </c>
      <c r="Y2107" s="34">
        <v>0</v>
      </c>
      <c r="Z2107" s="34">
        <v>0</v>
      </c>
      <c r="AA2107" s="34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0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0</v>
      </c>
      <c r="AP2107" s="34">
        <v>0</v>
      </c>
      <c r="AQ2107" s="34">
        <v>0</v>
      </c>
      <c r="AR2107" s="34">
        <v>0</v>
      </c>
      <c r="AS2107" s="34">
        <v>0</v>
      </c>
      <c r="AT2107" s="34">
        <v>0</v>
      </c>
      <c r="AU2107" s="34">
        <f t="shared" si="197"/>
        <v>0</v>
      </c>
      <c r="AV2107" s="34">
        <f t="shared" si="197"/>
        <v>0</v>
      </c>
      <c r="AW2107" s="83" t="s">
        <v>76</v>
      </c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</row>
    <row r="2108" spans="1:61" ht="15.75">
      <c r="A2108" s="76"/>
      <c r="B2108" s="8">
        <v>2019</v>
      </c>
      <c r="C2108" s="34">
        <v>0</v>
      </c>
      <c r="D2108" s="34">
        <v>0</v>
      </c>
      <c r="E2108" s="34">
        <v>0</v>
      </c>
      <c r="F2108" s="34">
        <v>0</v>
      </c>
      <c r="G2108" s="34">
        <v>0</v>
      </c>
      <c r="H2108" s="34">
        <v>0</v>
      </c>
      <c r="I2108" s="34">
        <v>0</v>
      </c>
      <c r="J2108" s="34">
        <v>0</v>
      </c>
      <c r="K2108" s="34">
        <v>0</v>
      </c>
      <c r="L2108" s="34">
        <v>0</v>
      </c>
      <c r="M2108" s="34">
        <v>0</v>
      </c>
      <c r="N2108" s="34">
        <v>0</v>
      </c>
      <c r="O2108" s="34">
        <v>0</v>
      </c>
      <c r="P2108" s="34">
        <v>0</v>
      </c>
      <c r="Q2108" s="34">
        <v>0</v>
      </c>
      <c r="R2108" s="34">
        <v>0</v>
      </c>
      <c r="S2108" s="34">
        <v>0</v>
      </c>
      <c r="T2108" s="34">
        <v>0</v>
      </c>
      <c r="U2108" s="34">
        <v>0</v>
      </c>
      <c r="V2108" s="34">
        <v>0</v>
      </c>
      <c r="W2108" s="34">
        <v>0</v>
      </c>
      <c r="X2108" s="34">
        <v>0</v>
      </c>
      <c r="Y2108" s="34">
        <v>0</v>
      </c>
      <c r="Z2108" s="34">
        <v>0</v>
      </c>
      <c r="AA2108" s="34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4">
        <v>0</v>
      </c>
      <c r="AQ2108" s="34">
        <v>0</v>
      </c>
      <c r="AR2108" s="34">
        <v>0</v>
      </c>
      <c r="AS2108" s="34">
        <v>0</v>
      </c>
      <c r="AT2108" s="34">
        <v>0</v>
      </c>
      <c r="AU2108" s="34">
        <f t="shared" si="197"/>
        <v>0</v>
      </c>
      <c r="AV2108" s="34">
        <f t="shared" si="197"/>
        <v>0</v>
      </c>
      <c r="AW2108" s="84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</row>
    <row r="2109" spans="1:61" ht="15.75">
      <c r="A2109" s="77"/>
      <c r="B2109" s="8">
        <v>2020</v>
      </c>
      <c r="C2109" s="34">
        <v>0</v>
      </c>
      <c r="D2109" s="34">
        <v>0</v>
      </c>
      <c r="E2109" s="34">
        <v>0</v>
      </c>
      <c r="F2109" s="34">
        <v>0</v>
      </c>
      <c r="G2109" s="34">
        <v>0</v>
      </c>
      <c r="H2109" s="34">
        <v>0</v>
      </c>
      <c r="I2109" s="34">
        <v>0</v>
      </c>
      <c r="J2109" s="34">
        <v>0</v>
      </c>
      <c r="K2109" s="34">
        <v>0</v>
      </c>
      <c r="L2109" s="34">
        <v>0</v>
      </c>
      <c r="M2109" s="34">
        <v>0</v>
      </c>
      <c r="N2109" s="34">
        <v>0</v>
      </c>
      <c r="O2109" s="34">
        <v>0</v>
      </c>
      <c r="P2109" s="34">
        <v>0</v>
      </c>
      <c r="Q2109" s="34">
        <v>0</v>
      </c>
      <c r="R2109" s="34">
        <v>0</v>
      </c>
      <c r="S2109" s="34">
        <v>0</v>
      </c>
      <c r="T2109" s="34">
        <v>0</v>
      </c>
      <c r="U2109" s="34">
        <v>0</v>
      </c>
      <c r="V2109" s="34">
        <v>0</v>
      </c>
      <c r="W2109" s="34">
        <v>0</v>
      </c>
      <c r="X2109" s="34">
        <v>0</v>
      </c>
      <c r="Y2109" s="34">
        <v>0</v>
      </c>
      <c r="Z2109" s="34">
        <v>0</v>
      </c>
      <c r="AA2109" s="34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4">
        <v>0</v>
      </c>
      <c r="AQ2109" s="34">
        <v>0</v>
      </c>
      <c r="AR2109" s="34">
        <v>0</v>
      </c>
      <c r="AS2109" s="34">
        <v>0</v>
      </c>
      <c r="AT2109" s="34">
        <v>0</v>
      </c>
      <c r="AU2109" s="34">
        <f t="shared" si="197"/>
        <v>0</v>
      </c>
      <c r="AV2109" s="34">
        <f t="shared" si="197"/>
        <v>0</v>
      </c>
      <c r="AW2109" s="85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</row>
    <row r="2110" spans="1:61" ht="15.75">
      <c r="A2110" s="75" t="s">
        <v>24</v>
      </c>
      <c r="B2110" s="8">
        <v>2018</v>
      </c>
      <c r="C2110" s="34">
        <v>5</v>
      </c>
      <c r="D2110" s="34">
        <v>27</v>
      </c>
      <c r="E2110" s="34">
        <v>966</v>
      </c>
      <c r="F2110" s="34">
        <v>1131</v>
      </c>
      <c r="G2110" s="34">
        <v>3317</v>
      </c>
      <c r="H2110" s="34">
        <v>4948</v>
      </c>
      <c r="I2110" s="34">
        <v>0</v>
      </c>
      <c r="J2110" s="34">
        <v>0</v>
      </c>
      <c r="K2110" s="34">
        <v>0</v>
      </c>
      <c r="L2110" s="34">
        <v>0</v>
      </c>
      <c r="M2110" s="34">
        <v>0</v>
      </c>
      <c r="N2110" s="34">
        <v>0</v>
      </c>
      <c r="O2110" s="34">
        <v>0</v>
      </c>
      <c r="P2110" s="34">
        <v>0</v>
      </c>
      <c r="Q2110" s="34">
        <v>0</v>
      </c>
      <c r="R2110" s="34">
        <v>0</v>
      </c>
      <c r="S2110" s="34">
        <v>0</v>
      </c>
      <c r="T2110" s="34">
        <v>0</v>
      </c>
      <c r="U2110" s="34">
        <v>0</v>
      </c>
      <c r="V2110" s="34">
        <v>0</v>
      </c>
      <c r="W2110" s="34">
        <v>0</v>
      </c>
      <c r="X2110" s="34">
        <v>0</v>
      </c>
      <c r="Y2110" s="34">
        <v>0</v>
      </c>
      <c r="Z2110" s="34">
        <v>0</v>
      </c>
      <c r="AA2110" s="34">
        <v>0</v>
      </c>
      <c r="AB2110" s="34">
        <v>0</v>
      </c>
      <c r="AC2110" s="34">
        <v>0</v>
      </c>
      <c r="AD2110" s="34">
        <v>0</v>
      </c>
      <c r="AE2110" s="34">
        <v>0</v>
      </c>
      <c r="AF2110" s="34">
        <v>0</v>
      </c>
      <c r="AG2110" s="34">
        <v>58</v>
      </c>
      <c r="AH2110" s="34">
        <v>121</v>
      </c>
      <c r="AI2110" s="34">
        <v>0</v>
      </c>
      <c r="AJ2110" s="34">
        <v>0</v>
      </c>
      <c r="AK2110" s="34">
        <v>0</v>
      </c>
      <c r="AL2110" s="34">
        <v>0</v>
      </c>
      <c r="AM2110" s="34">
        <v>11</v>
      </c>
      <c r="AN2110" s="34">
        <v>13</v>
      </c>
      <c r="AO2110" s="34">
        <v>0</v>
      </c>
      <c r="AP2110" s="34">
        <v>0</v>
      </c>
      <c r="AQ2110" s="34">
        <v>0</v>
      </c>
      <c r="AR2110" s="34">
        <v>0</v>
      </c>
      <c r="AS2110" s="34">
        <v>17</v>
      </c>
      <c r="AT2110" s="34">
        <v>399</v>
      </c>
      <c r="AU2110" s="34">
        <f t="shared" si="197"/>
        <v>4374</v>
      </c>
      <c r="AV2110" s="34">
        <f t="shared" si="197"/>
        <v>6639</v>
      </c>
      <c r="AW2110" s="83" t="s">
        <v>25</v>
      </c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</row>
    <row r="2111" spans="1:61" ht="15.75">
      <c r="A2111" s="76"/>
      <c r="B2111" s="8">
        <v>2019</v>
      </c>
      <c r="C2111" s="34">
        <v>0</v>
      </c>
      <c r="D2111" s="34">
        <v>0</v>
      </c>
      <c r="E2111" s="34">
        <v>836</v>
      </c>
      <c r="F2111" s="34">
        <v>837</v>
      </c>
      <c r="G2111" s="34">
        <v>2222</v>
      </c>
      <c r="H2111" s="34">
        <v>2888</v>
      </c>
      <c r="I2111" s="34">
        <v>0</v>
      </c>
      <c r="J2111" s="34">
        <v>0</v>
      </c>
      <c r="K2111" s="34">
        <v>0</v>
      </c>
      <c r="L2111" s="34">
        <v>0</v>
      </c>
      <c r="M2111" s="34">
        <v>0</v>
      </c>
      <c r="N2111" s="34">
        <v>0</v>
      </c>
      <c r="O2111" s="34">
        <v>0</v>
      </c>
      <c r="P2111" s="34">
        <v>0</v>
      </c>
      <c r="Q2111" s="34">
        <v>0</v>
      </c>
      <c r="R2111" s="34">
        <v>0</v>
      </c>
      <c r="S2111" s="34">
        <v>0</v>
      </c>
      <c r="T2111" s="34">
        <v>0</v>
      </c>
      <c r="U2111" s="34">
        <v>0</v>
      </c>
      <c r="V2111" s="34">
        <v>0</v>
      </c>
      <c r="W2111" s="34">
        <v>0</v>
      </c>
      <c r="X2111" s="34">
        <v>0</v>
      </c>
      <c r="Y2111" s="34">
        <v>0</v>
      </c>
      <c r="Z2111" s="34">
        <v>0</v>
      </c>
      <c r="AA2111" s="34">
        <v>559</v>
      </c>
      <c r="AB2111" s="34">
        <v>686</v>
      </c>
      <c r="AC2111" s="34">
        <v>0</v>
      </c>
      <c r="AD2111" s="34">
        <v>0</v>
      </c>
      <c r="AE2111" s="34">
        <v>0</v>
      </c>
      <c r="AF2111" s="34">
        <v>0</v>
      </c>
      <c r="AG2111" s="34">
        <v>117</v>
      </c>
      <c r="AH2111" s="34">
        <v>144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0</v>
      </c>
      <c r="AO2111" s="34">
        <v>0</v>
      </c>
      <c r="AP2111" s="34">
        <v>0</v>
      </c>
      <c r="AQ2111" s="34">
        <v>0</v>
      </c>
      <c r="AR2111" s="34">
        <v>0</v>
      </c>
      <c r="AS2111" s="34">
        <v>10</v>
      </c>
      <c r="AT2111" s="34">
        <v>13</v>
      </c>
      <c r="AU2111" s="34">
        <f t="shared" si="197"/>
        <v>3744</v>
      </c>
      <c r="AV2111" s="34">
        <f t="shared" si="197"/>
        <v>4568</v>
      </c>
      <c r="AW2111" s="84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</row>
    <row r="2112" spans="1:61" ht="15.75">
      <c r="A2112" s="77"/>
      <c r="B2112" s="8">
        <v>2020</v>
      </c>
      <c r="C2112" s="34">
        <v>0</v>
      </c>
      <c r="D2112" s="34">
        <v>0</v>
      </c>
      <c r="E2112" s="34">
        <v>38</v>
      </c>
      <c r="F2112" s="34">
        <v>44</v>
      </c>
      <c r="G2112" s="34">
        <v>742</v>
      </c>
      <c r="H2112" s="34">
        <v>1250</v>
      </c>
      <c r="I2112" s="34">
        <v>0</v>
      </c>
      <c r="J2112" s="34">
        <v>0</v>
      </c>
      <c r="K2112" s="34">
        <v>0</v>
      </c>
      <c r="L2112" s="34">
        <v>0</v>
      </c>
      <c r="M2112" s="34">
        <v>0</v>
      </c>
      <c r="N2112" s="34">
        <v>0</v>
      </c>
      <c r="O2112" s="34">
        <v>0</v>
      </c>
      <c r="P2112" s="34">
        <v>0</v>
      </c>
      <c r="Q2112" s="34">
        <v>0</v>
      </c>
      <c r="R2112" s="34">
        <v>0</v>
      </c>
      <c r="S2112" s="34">
        <v>11</v>
      </c>
      <c r="T2112" s="34">
        <v>40</v>
      </c>
      <c r="U2112" s="34">
        <v>0</v>
      </c>
      <c r="V2112" s="34">
        <v>0</v>
      </c>
      <c r="W2112" s="34">
        <v>0</v>
      </c>
      <c r="X2112" s="34">
        <v>0</v>
      </c>
      <c r="Y2112" s="34">
        <v>0</v>
      </c>
      <c r="Z2112" s="34">
        <v>0</v>
      </c>
      <c r="AA2112" s="34">
        <v>58</v>
      </c>
      <c r="AB2112" s="34">
        <v>76</v>
      </c>
      <c r="AC2112" s="34">
        <v>0</v>
      </c>
      <c r="AD2112" s="34">
        <v>0</v>
      </c>
      <c r="AE2112" s="34">
        <v>0</v>
      </c>
      <c r="AF2112" s="34">
        <v>0</v>
      </c>
      <c r="AG2112" s="34">
        <v>0</v>
      </c>
      <c r="AH2112" s="34">
        <v>0</v>
      </c>
      <c r="AI2112" s="34">
        <v>0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4">
        <v>0</v>
      </c>
      <c r="AQ2112" s="34">
        <v>0</v>
      </c>
      <c r="AR2112" s="34">
        <v>0</v>
      </c>
      <c r="AS2112" s="34">
        <v>10</v>
      </c>
      <c r="AT2112" s="34">
        <v>26</v>
      </c>
      <c r="AU2112" s="34">
        <f t="shared" si="197"/>
        <v>859</v>
      </c>
      <c r="AV2112" s="34">
        <f t="shared" si="197"/>
        <v>1436</v>
      </c>
      <c r="AW2112" s="85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</row>
    <row r="2113" spans="1:61" ht="15.75">
      <c r="A2113" s="75" t="s">
        <v>26</v>
      </c>
      <c r="B2113" s="8">
        <v>2018</v>
      </c>
      <c r="C2113" s="34">
        <v>0</v>
      </c>
      <c r="D2113" s="34">
        <v>0</v>
      </c>
      <c r="E2113" s="34">
        <v>0</v>
      </c>
      <c r="F2113" s="34">
        <v>0</v>
      </c>
      <c r="G2113" s="34">
        <v>0</v>
      </c>
      <c r="H2113" s="34">
        <v>0</v>
      </c>
      <c r="I2113" s="34">
        <v>0</v>
      </c>
      <c r="J2113" s="34">
        <v>0</v>
      </c>
      <c r="K2113" s="34">
        <v>0</v>
      </c>
      <c r="L2113" s="34">
        <v>0</v>
      </c>
      <c r="M2113" s="34">
        <v>0</v>
      </c>
      <c r="N2113" s="34">
        <v>0</v>
      </c>
      <c r="O2113" s="34">
        <v>0</v>
      </c>
      <c r="P2113" s="34">
        <v>0</v>
      </c>
      <c r="Q2113" s="34">
        <v>48</v>
      </c>
      <c r="R2113" s="34">
        <v>165</v>
      </c>
      <c r="S2113" s="34">
        <v>0</v>
      </c>
      <c r="T2113" s="34">
        <v>0</v>
      </c>
      <c r="U2113" s="34">
        <v>0</v>
      </c>
      <c r="V2113" s="34">
        <v>0</v>
      </c>
      <c r="W2113" s="34">
        <v>0</v>
      </c>
      <c r="X2113" s="34">
        <v>0</v>
      </c>
      <c r="Y2113" s="34">
        <v>0</v>
      </c>
      <c r="Z2113" s="34">
        <v>0</v>
      </c>
      <c r="AA2113" s="34">
        <v>0</v>
      </c>
      <c r="AB2113" s="34">
        <v>0</v>
      </c>
      <c r="AC2113" s="34">
        <v>0</v>
      </c>
      <c r="AD2113" s="34">
        <v>0</v>
      </c>
      <c r="AE2113" s="34">
        <v>0</v>
      </c>
      <c r="AF2113" s="34">
        <v>0</v>
      </c>
      <c r="AG2113" s="34">
        <v>22</v>
      </c>
      <c r="AH2113" s="34">
        <v>23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0</v>
      </c>
      <c r="AO2113" s="34">
        <v>0</v>
      </c>
      <c r="AP2113" s="34">
        <v>0</v>
      </c>
      <c r="AQ2113" s="34">
        <v>0</v>
      </c>
      <c r="AR2113" s="34">
        <v>0</v>
      </c>
      <c r="AS2113" s="34">
        <v>0</v>
      </c>
      <c r="AT2113" s="34">
        <v>0</v>
      </c>
      <c r="AU2113" s="34">
        <f t="shared" si="197"/>
        <v>70</v>
      </c>
      <c r="AV2113" s="34">
        <f t="shared" si="197"/>
        <v>188</v>
      </c>
      <c r="AW2113" s="83" t="s">
        <v>27</v>
      </c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</row>
    <row r="2114" spans="1:61" ht="15.75">
      <c r="A2114" s="76"/>
      <c r="B2114" s="8">
        <v>2019</v>
      </c>
      <c r="C2114" s="34">
        <v>0</v>
      </c>
      <c r="D2114" s="34">
        <v>0</v>
      </c>
      <c r="E2114" s="34">
        <v>0</v>
      </c>
      <c r="F2114" s="34">
        <v>0</v>
      </c>
      <c r="G2114" s="34">
        <v>45</v>
      </c>
      <c r="H2114" s="34">
        <v>21</v>
      </c>
      <c r="I2114" s="34">
        <v>0</v>
      </c>
      <c r="J2114" s="34">
        <v>0</v>
      </c>
      <c r="K2114" s="34">
        <v>0</v>
      </c>
      <c r="L2114" s="34">
        <v>0</v>
      </c>
      <c r="M2114" s="34">
        <v>0</v>
      </c>
      <c r="N2114" s="34">
        <v>0</v>
      </c>
      <c r="O2114" s="34">
        <v>0</v>
      </c>
      <c r="P2114" s="34">
        <v>0</v>
      </c>
      <c r="Q2114" s="34">
        <v>49</v>
      </c>
      <c r="R2114" s="34">
        <v>244</v>
      </c>
      <c r="S2114" s="34">
        <v>0</v>
      </c>
      <c r="T2114" s="34">
        <v>0</v>
      </c>
      <c r="U2114" s="34">
        <v>0</v>
      </c>
      <c r="V2114" s="34">
        <v>0</v>
      </c>
      <c r="W2114" s="34">
        <v>0</v>
      </c>
      <c r="X2114" s="34">
        <v>0</v>
      </c>
      <c r="Y2114" s="34">
        <v>0</v>
      </c>
      <c r="Z2114" s="34">
        <v>0</v>
      </c>
      <c r="AA2114" s="34">
        <v>0</v>
      </c>
      <c r="AB2114" s="34">
        <v>0</v>
      </c>
      <c r="AC2114" s="34">
        <v>0</v>
      </c>
      <c r="AD2114" s="34">
        <v>0</v>
      </c>
      <c r="AE2114" s="34">
        <v>0</v>
      </c>
      <c r="AF2114" s="34">
        <v>0</v>
      </c>
      <c r="AG2114" s="34">
        <v>220</v>
      </c>
      <c r="AH2114" s="34">
        <v>712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4">
        <v>0</v>
      </c>
      <c r="AQ2114" s="34">
        <v>0</v>
      </c>
      <c r="AR2114" s="34">
        <v>0</v>
      </c>
      <c r="AS2114" s="34">
        <v>0</v>
      </c>
      <c r="AT2114" s="34">
        <v>0</v>
      </c>
      <c r="AU2114" s="34">
        <f t="shared" si="197"/>
        <v>314</v>
      </c>
      <c r="AV2114" s="34">
        <f t="shared" si="197"/>
        <v>977</v>
      </c>
      <c r="AW2114" s="84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</row>
    <row r="2115" spans="1:61" ht="15.75">
      <c r="A2115" s="77"/>
      <c r="B2115" s="8">
        <v>2020</v>
      </c>
      <c r="C2115" s="34">
        <v>0</v>
      </c>
      <c r="D2115" s="34">
        <v>0</v>
      </c>
      <c r="E2115" s="34">
        <v>0</v>
      </c>
      <c r="F2115" s="34">
        <v>0</v>
      </c>
      <c r="G2115" s="34">
        <v>0</v>
      </c>
      <c r="H2115" s="34">
        <v>0</v>
      </c>
      <c r="I2115" s="34">
        <v>0</v>
      </c>
      <c r="J2115" s="34">
        <v>0</v>
      </c>
      <c r="K2115" s="34">
        <v>0</v>
      </c>
      <c r="L2115" s="34">
        <v>0</v>
      </c>
      <c r="M2115" s="34">
        <v>0</v>
      </c>
      <c r="N2115" s="34">
        <v>0</v>
      </c>
      <c r="O2115" s="34">
        <v>0</v>
      </c>
      <c r="P2115" s="34">
        <v>0</v>
      </c>
      <c r="Q2115" s="34">
        <v>57</v>
      </c>
      <c r="R2115" s="34">
        <v>244</v>
      </c>
      <c r="S2115" s="34">
        <v>0</v>
      </c>
      <c r="T2115" s="34">
        <v>0</v>
      </c>
      <c r="U2115" s="34">
        <v>0</v>
      </c>
      <c r="V2115" s="34">
        <v>0</v>
      </c>
      <c r="W2115" s="34">
        <v>0</v>
      </c>
      <c r="X2115" s="34">
        <v>0</v>
      </c>
      <c r="Y2115" s="34">
        <v>0</v>
      </c>
      <c r="Z2115" s="34">
        <v>0</v>
      </c>
      <c r="AA2115" s="34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4">
        <v>0</v>
      </c>
      <c r="AQ2115" s="34">
        <v>0</v>
      </c>
      <c r="AR2115" s="34">
        <v>0</v>
      </c>
      <c r="AS2115" s="34">
        <v>0</v>
      </c>
      <c r="AT2115" s="34">
        <v>0</v>
      </c>
      <c r="AU2115" s="34">
        <f t="shared" si="197"/>
        <v>57</v>
      </c>
      <c r="AV2115" s="34">
        <f t="shared" si="197"/>
        <v>244</v>
      </c>
      <c r="AW2115" s="85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</row>
    <row r="2116" spans="1:61" ht="15.75">
      <c r="A2116" s="75" t="s">
        <v>28</v>
      </c>
      <c r="B2116" s="8">
        <v>2018</v>
      </c>
      <c r="C2116" s="34">
        <v>0</v>
      </c>
      <c r="D2116" s="34">
        <v>0</v>
      </c>
      <c r="E2116" s="34">
        <v>0</v>
      </c>
      <c r="F2116" s="34">
        <v>0</v>
      </c>
      <c r="G2116" s="34">
        <v>0</v>
      </c>
      <c r="H2116" s="34">
        <v>0</v>
      </c>
      <c r="I2116" s="34">
        <v>0</v>
      </c>
      <c r="J2116" s="34">
        <v>0</v>
      </c>
      <c r="K2116" s="34">
        <v>0</v>
      </c>
      <c r="L2116" s="34">
        <v>0</v>
      </c>
      <c r="M2116" s="34">
        <v>0</v>
      </c>
      <c r="N2116" s="34">
        <v>0</v>
      </c>
      <c r="O2116" s="34">
        <v>0</v>
      </c>
      <c r="P2116" s="34">
        <v>0</v>
      </c>
      <c r="Q2116" s="34">
        <v>0</v>
      </c>
      <c r="R2116" s="34">
        <v>0</v>
      </c>
      <c r="S2116" s="34">
        <v>0</v>
      </c>
      <c r="T2116" s="34">
        <v>0</v>
      </c>
      <c r="U2116" s="34">
        <v>0</v>
      </c>
      <c r="V2116" s="34">
        <v>0</v>
      </c>
      <c r="W2116" s="34">
        <v>0</v>
      </c>
      <c r="X2116" s="34">
        <v>0</v>
      </c>
      <c r="Y2116" s="34">
        <v>0</v>
      </c>
      <c r="Z2116" s="34">
        <v>0</v>
      </c>
      <c r="AA2116" s="34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4">
        <v>0</v>
      </c>
      <c r="AQ2116" s="34">
        <v>0</v>
      </c>
      <c r="AR2116" s="34">
        <v>0</v>
      </c>
      <c r="AS2116" s="34">
        <v>0</v>
      </c>
      <c r="AT2116" s="34">
        <v>0</v>
      </c>
      <c r="AU2116" s="34">
        <f t="shared" si="197"/>
        <v>0</v>
      </c>
      <c r="AV2116" s="34">
        <f t="shared" si="197"/>
        <v>0</v>
      </c>
      <c r="AW2116" s="83" t="s">
        <v>29</v>
      </c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</row>
    <row r="2117" spans="1:61" ht="15.75">
      <c r="A2117" s="76"/>
      <c r="B2117" s="8">
        <v>2019</v>
      </c>
      <c r="C2117" s="34">
        <v>0</v>
      </c>
      <c r="D2117" s="34">
        <v>0</v>
      </c>
      <c r="E2117" s="34">
        <v>5</v>
      </c>
      <c r="F2117" s="34">
        <v>5</v>
      </c>
      <c r="G2117" s="34">
        <v>0</v>
      </c>
      <c r="H2117" s="34">
        <v>0</v>
      </c>
      <c r="I2117" s="34">
        <v>0</v>
      </c>
      <c r="J2117" s="34">
        <v>0</v>
      </c>
      <c r="K2117" s="34">
        <v>0</v>
      </c>
      <c r="L2117" s="34">
        <v>0</v>
      </c>
      <c r="M2117" s="34">
        <v>0</v>
      </c>
      <c r="N2117" s="34">
        <v>0</v>
      </c>
      <c r="O2117" s="34">
        <v>0</v>
      </c>
      <c r="P2117" s="34">
        <v>0</v>
      </c>
      <c r="Q2117" s="34">
        <v>0</v>
      </c>
      <c r="R2117" s="34">
        <v>0</v>
      </c>
      <c r="S2117" s="34">
        <v>0</v>
      </c>
      <c r="T2117" s="34">
        <v>0</v>
      </c>
      <c r="U2117" s="34">
        <v>0</v>
      </c>
      <c r="V2117" s="34">
        <v>0</v>
      </c>
      <c r="W2117" s="34">
        <v>0</v>
      </c>
      <c r="X2117" s="34">
        <v>0</v>
      </c>
      <c r="Y2117" s="34">
        <v>0</v>
      </c>
      <c r="Z2117" s="34">
        <v>0</v>
      </c>
      <c r="AA2117" s="34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58">
        <v>0</v>
      </c>
      <c r="AJ2117" s="59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4">
        <v>0</v>
      </c>
      <c r="AQ2117" s="34">
        <v>0</v>
      </c>
      <c r="AR2117" s="34">
        <v>0</v>
      </c>
      <c r="AS2117" s="34">
        <v>0</v>
      </c>
      <c r="AT2117" s="34">
        <v>0</v>
      </c>
      <c r="AU2117" s="34">
        <f t="shared" si="197"/>
        <v>5</v>
      </c>
      <c r="AV2117" s="34">
        <f t="shared" si="197"/>
        <v>5</v>
      </c>
      <c r="AW2117" s="84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</row>
    <row r="2118" spans="1:61" ht="15.75">
      <c r="A2118" s="77"/>
      <c r="B2118" s="8">
        <v>2020</v>
      </c>
      <c r="C2118" s="34">
        <v>0</v>
      </c>
      <c r="D2118" s="34">
        <v>0</v>
      </c>
      <c r="E2118" s="34">
        <v>0</v>
      </c>
      <c r="F2118" s="34">
        <v>0</v>
      </c>
      <c r="G2118" s="34">
        <v>0</v>
      </c>
      <c r="H2118" s="34">
        <v>0</v>
      </c>
      <c r="I2118" s="34">
        <v>0</v>
      </c>
      <c r="J2118" s="34">
        <v>0</v>
      </c>
      <c r="K2118" s="34">
        <v>0</v>
      </c>
      <c r="L2118" s="34">
        <v>0</v>
      </c>
      <c r="M2118" s="34">
        <v>0</v>
      </c>
      <c r="N2118" s="34">
        <v>0</v>
      </c>
      <c r="O2118" s="34">
        <v>0</v>
      </c>
      <c r="P2118" s="34">
        <v>0</v>
      </c>
      <c r="Q2118" s="34">
        <v>0</v>
      </c>
      <c r="R2118" s="34">
        <v>0</v>
      </c>
      <c r="S2118" s="34">
        <v>0</v>
      </c>
      <c r="T2118" s="34">
        <v>0</v>
      </c>
      <c r="U2118" s="34">
        <v>0</v>
      </c>
      <c r="V2118" s="34">
        <v>0</v>
      </c>
      <c r="W2118" s="34">
        <v>0</v>
      </c>
      <c r="X2118" s="34">
        <v>0</v>
      </c>
      <c r="Y2118" s="34">
        <v>0</v>
      </c>
      <c r="Z2118" s="34">
        <v>0</v>
      </c>
      <c r="AA2118" s="34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4">
        <v>0</v>
      </c>
      <c r="AQ2118" s="34">
        <v>0</v>
      </c>
      <c r="AR2118" s="34">
        <v>0</v>
      </c>
      <c r="AS2118" s="34">
        <v>0</v>
      </c>
      <c r="AT2118" s="34">
        <v>0</v>
      </c>
      <c r="AU2118" s="34">
        <f t="shared" si="197"/>
        <v>0</v>
      </c>
      <c r="AV2118" s="34">
        <f t="shared" si="197"/>
        <v>0</v>
      </c>
      <c r="AW2118" s="85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</row>
    <row r="2119" spans="1:61" ht="15.75">
      <c r="A2119" s="75" t="s">
        <v>77</v>
      </c>
      <c r="B2119" s="8">
        <v>2018</v>
      </c>
      <c r="C2119" s="34">
        <v>0</v>
      </c>
      <c r="D2119" s="34">
        <v>0</v>
      </c>
      <c r="E2119" s="34">
        <v>0</v>
      </c>
      <c r="F2119" s="34">
        <v>0</v>
      </c>
      <c r="G2119" s="34">
        <v>0</v>
      </c>
      <c r="H2119" s="34">
        <v>0</v>
      </c>
      <c r="I2119" s="34">
        <v>0</v>
      </c>
      <c r="J2119" s="34">
        <v>0</v>
      </c>
      <c r="K2119" s="34">
        <v>0</v>
      </c>
      <c r="L2119" s="34">
        <v>0</v>
      </c>
      <c r="M2119" s="34">
        <v>0</v>
      </c>
      <c r="N2119" s="34">
        <v>0</v>
      </c>
      <c r="O2119" s="34">
        <v>0</v>
      </c>
      <c r="P2119" s="34">
        <v>0</v>
      </c>
      <c r="Q2119" s="34">
        <v>0</v>
      </c>
      <c r="R2119" s="34">
        <v>0</v>
      </c>
      <c r="S2119" s="34">
        <v>0</v>
      </c>
      <c r="T2119" s="34">
        <v>0</v>
      </c>
      <c r="U2119" s="34">
        <v>0</v>
      </c>
      <c r="V2119" s="34">
        <v>0</v>
      </c>
      <c r="W2119" s="34">
        <v>0</v>
      </c>
      <c r="X2119" s="34">
        <v>0</v>
      </c>
      <c r="Y2119" s="34">
        <v>0</v>
      </c>
      <c r="Z2119" s="34">
        <v>0</v>
      </c>
      <c r="AA2119" s="34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4">
        <v>0</v>
      </c>
      <c r="AQ2119" s="34">
        <v>0</v>
      </c>
      <c r="AR2119" s="34">
        <v>0</v>
      </c>
      <c r="AS2119" s="34">
        <v>0</v>
      </c>
      <c r="AT2119" s="34">
        <v>0</v>
      </c>
      <c r="AU2119" s="34">
        <f t="shared" si="197"/>
        <v>0</v>
      </c>
      <c r="AV2119" s="34">
        <f t="shared" si="197"/>
        <v>0</v>
      </c>
      <c r="AW2119" s="83" t="s">
        <v>106</v>
      </c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</row>
    <row r="2120" spans="1:61" ht="15.75">
      <c r="A2120" s="76"/>
      <c r="B2120" s="8">
        <v>2019</v>
      </c>
      <c r="C2120" s="34">
        <v>0</v>
      </c>
      <c r="D2120" s="34">
        <v>0</v>
      </c>
      <c r="E2120" s="34">
        <v>0</v>
      </c>
      <c r="F2120" s="34">
        <v>0</v>
      </c>
      <c r="G2120" s="34">
        <v>0</v>
      </c>
      <c r="H2120" s="34">
        <v>0</v>
      </c>
      <c r="I2120" s="34">
        <v>0</v>
      </c>
      <c r="J2120" s="34">
        <v>0</v>
      </c>
      <c r="K2120" s="34">
        <v>0</v>
      </c>
      <c r="L2120" s="34">
        <v>0</v>
      </c>
      <c r="M2120" s="34">
        <v>0</v>
      </c>
      <c r="N2120" s="34">
        <v>0</v>
      </c>
      <c r="O2120" s="34">
        <v>0</v>
      </c>
      <c r="P2120" s="34">
        <v>0</v>
      </c>
      <c r="Q2120" s="34">
        <v>0</v>
      </c>
      <c r="R2120" s="34">
        <v>0</v>
      </c>
      <c r="S2120" s="34">
        <v>0</v>
      </c>
      <c r="T2120" s="34">
        <v>0</v>
      </c>
      <c r="U2120" s="34">
        <v>0</v>
      </c>
      <c r="V2120" s="34">
        <v>0</v>
      </c>
      <c r="W2120" s="34">
        <v>0</v>
      </c>
      <c r="X2120" s="34">
        <v>0</v>
      </c>
      <c r="Y2120" s="34">
        <v>0</v>
      </c>
      <c r="Z2120" s="34">
        <v>0</v>
      </c>
      <c r="AA2120" s="34">
        <v>0</v>
      </c>
      <c r="AB2120" s="34">
        <v>0</v>
      </c>
      <c r="AC2120" s="34">
        <v>0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0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4">
        <v>0</v>
      </c>
      <c r="AQ2120" s="34">
        <v>0</v>
      </c>
      <c r="AR2120" s="34">
        <v>0</v>
      </c>
      <c r="AS2120" s="34">
        <v>0</v>
      </c>
      <c r="AT2120" s="34">
        <v>0</v>
      </c>
      <c r="AU2120" s="34">
        <f t="shared" si="197"/>
        <v>0</v>
      </c>
      <c r="AV2120" s="34">
        <f t="shared" si="197"/>
        <v>0</v>
      </c>
      <c r="AW2120" s="84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</row>
    <row r="2121" spans="1:61" ht="15.75">
      <c r="A2121" s="77"/>
      <c r="B2121" s="8">
        <v>2020</v>
      </c>
      <c r="C2121" s="34">
        <v>0</v>
      </c>
      <c r="D2121" s="34">
        <v>0</v>
      </c>
      <c r="E2121" s="34">
        <v>0</v>
      </c>
      <c r="F2121" s="34">
        <v>0</v>
      </c>
      <c r="G2121" s="34">
        <v>0</v>
      </c>
      <c r="H2121" s="34">
        <v>0</v>
      </c>
      <c r="I2121" s="34">
        <v>0</v>
      </c>
      <c r="J2121" s="34">
        <v>0</v>
      </c>
      <c r="K2121" s="34">
        <v>0</v>
      </c>
      <c r="L2121" s="34">
        <v>0</v>
      </c>
      <c r="M2121" s="34">
        <v>0</v>
      </c>
      <c r="N2121" s="34">
        <v>0</v>
      </c>
      <c r="O2121" s="34">
        <v>0</v>
      </c>
      <c r="P2121" s="34">
        <v>0</v>
      </c>
      <c r="Q2121" s="34">
        <v>0</v>
      </c>
      <c r="R2121" s="34">
        <v>0</v>
      </c>
      <c r="S2121" s="34">
        <v>0</v>
      </c>
      <c r="T2121" s="34">
        <v>0</v>
      </c>
      <c r="U2121" s="34">
        <v>0</v>
      </c>
      <c r="V2121" s="34">
        <v>0</v>
      </c>
      <c r="W2121" s="34">
        <v>0</v>
      </c>
      <c r="X2121" s="34">
        <v>0</v>
      </c>
      <c r="Y2121" s="34">
        <v>0</v>
      </c>
      <c r="Z2121" s="34">
        <v>0</v>
      </c>
      <c r="AA2121" s="34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4">
        <v>0</v>
      </c>
      <c r="AQ2121" s="34">
        <v>0</v>
      </c>
      <c r="AR2121" s="34">
        <v>0</v>
      </c>
      <c r="AS2121" s="34">
        <v>0</v>
      </c>
      <c r="AT2121" s="34">
        <v>0</v>
      </c>
      <c r="AU2121" s="34">
        <f t="shared" si="197"/>
        <v>0</v>
      </c>
      <c r="AV2121" s="34">
        <f t="shared" si="197"/>
        <v>0</v>
      </c>
      <c r="AW2121" s="85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</row>
    <row r="2122" spans="1:61" ht="15.75">
      <c r="A2122" s="75" t="s">
        <v>32</v>
      </c>
      <c r="B2122" s="8">
        <v>2018</v>
      </c>
      <c r="C2122" s="34">
        <v>0</v>
      </c>
      <c r="D2122" s="34">
        <v>0</v>
      </c>
      <c r="E2122" s="34">
        <v>0</v>
      </c>
      <c r="F2122" s="34">
        <v>0</v>
      </c>
      <c r="G2122" s="34">
        <v>0</v>
      </c>
      <c r="H2122" s="34">
        <v>0</v>
      </c>
      <c r="I2122" s="34">
        <v>0</v>
      </c>
      <c r="J2122" s="34">
        <v>0</v>
      </c>
      <c r="K2122" s="34">
        <v>0</v>
      </c>
      <c r="L2122" s="34">
        <v>0</v>
      </c>
      <c r="M2122" s="34">
        <v>0</v>
      </c>
      <c r="N2122" s="34">
        <v>0</v>
      </c>
      <c r="O2122" s="34">
        <v>0</v>
      </c>
      <c r="P2122" s="34">
        <v>0</v>
      </c>
      <c r="Q2122" s="34">
        <v>0</v>
      </c>
      <c r="R2122" s="34">
        <v>0</v>
      </c>
      <c r="S2122" s="34">
        <v>0</v>
      </c>
      <c r="T2122" s="34">
        <v>0</v>
      </c>
      <c r="U2122" s="34">
        <v>0</v>
      </c>
      <c r="V2122" s="34">
        <v>0</v>
      </c>
      <c r="W2122" s="34">
        <v>0</v>
      </c>
      <c r="X2122" s="34">
        <v>0</v>
      </c>
      <c r="Y2122" s="34">
        <v>0</v>
      </c>
      <c r="Z2122" s="34">
        <v>0</v>
      </c>
      <c r="AA2122" s="34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4">
        <v>0</v>
      </c>
      <c r="AQ2122" s="34">
        <v>0</v>
      </c>
      <c r="AR2122" s="34">
        <v>0</v>
      </c>
      <c r="AS2122" s="34">
        <v>0</v>
      </c>
      <c r="AT2122" s="34">
        <v>0</v>
      </c>
      <c r="AU2122" s="34">
        <f t="shared" si="197"/>
        <v>0</v>
      </c>
      <c r="AV2122" s="34">
        <f t="shared" si="197"/>
        <v>0</v>
      </c>
      <c r="AW2122" s="83" t="s">
        <v>33</v>
      </c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</row>
    <row r="2123" spans="1:61" ht="15.75">
      <c r="A2123" s="76"/>
      <c r="B2123" s="8">
        <v>2019</v>
      </c>
      <c r="C2123" s="34">
        <v>0</v>
      </c>
      <c r="D2123" s="34">
        <v>0</v>
      </c>
      <c r="E2123" s="34">
        <v>0</v>
      </c>
      <c r="F2123" s="34">
        <v>0</v>
      </c>
      <c r="G2123" s="34">
        <v>0</v>
      </c>
      <c r="H2123" s="34">
        <v>0</v>
      </c>
      <c r="I2123" s="34">
        <v>0</v>
      </c>
      <c r="J2123" s="34">
        <v>0</v>
      </c>
      <c r="K2123" s="34">
        <v>0</v>
      </c>
      <c r="L2123" s="34">
        <v>0</v>
      </c>
      <c r="M2123" s="34">
        <v>0</v>
      </c>
      <c r="N2123" s="34">
        <v>0</v>
      </c>
      <c r="O2123" s="34">
        <v>0</v>
      </c>
      <c r="P2123" s="34">
        <v>0</v>
      </c>
      <c r="Q2123" s="34">
        <v>0</v>
      </c>
      <c r="R2123" s="34">
        <v>0</v>
      </c>
      <c r="S2123" s="34">
        <v>0</v>
      </c>
      <c r="T2123" s="34">
        <v>0</v>
      </c>
      <c r="U2123" s="34">
        <v>0</v>
      </c>
      <c r="V2123" s="34">
        <v>0</v>
      </c>
      <c r="W2123" s="34">
        <v>0</v>
      </c>
      <c r="X2123" s="34">
        <v>0</v>
      </c>
      <c r="Y2123" s="34">
        <v>0</v>
      </c>
      <c r="Z2123" s="34">
        <v>0</v>
      </c>
      <c r="AA2123" s="34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58">
        <v>0</v>
      </c>
      <c r="AJ2123" s="59">
        <v>0</v>
      </c>
      <c r="AK2123" s="34">
        <v>0</v>
      </c>
      <c r="AL2123" s="34">
        <v>0</v>
      </c>
      <c r="AM2123" s="34">
        <v>0</v>
      </c>
      <c r="AN2123" s="34">
        <v>0</v>
      </c>
      <c r="AO2123" s="34">
        <v>0</v>
      </c>
      <c r="AP2123" s="34">
        <v>0</v>
      </c>
      <c r="AQ2123" s="34">
        <v>0</v>
      </c>
      <c r="AR2123" s="34">
        <v>0</v>
      </c>
      <c r="AS2123" s="34">
        <v>0</v>
      </c>
      <c r="AT2123" s="34">
        <v>0</v>
      </c>
      <c r="AU2123" s="34">
        <f t="shared" si="197"/>
        <v>0</v>
      </c>
      <c r="AV2123" s="34">
        <f t="shared" si="197"/>
        <v>0</v>
      </c>
      <c r="AW2123" s="84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</row>
    <row r="2124" spans="1:61" ht="15.75">
      <c r="A2124" s="77"/>
      <c r="B2124" s="8">
        <v>2020</v>
      </c>
      <c r="C2124" s="34">
        <v>0</v>
      </c>
      <c r="D2124" s="34">
        <v>0</v>
      </c>
      <c r="E2124" s="34">
        <v>0</v>
      </c>
      <c r="F2124" s="34">
        <v>0</v>
      </c>
      <c r="G2124" s="34">
        <v>0</v>
      </c>
      <c r="H2124" s="34">
        <v>0</v>
      </c>
      <c r="I2124" s="34">
        <v>0</v>
      </c>
      <c r="J2124" s="34">
        <v>0</v>
      </c>
      <c r="K2124" s="34">
        <v>0</v>
      </c>
      <c r="L2124" s="34">
        <v>0</v>
      </c>
      <c r="M2124" s="34">
        <v>0</v>
      </c>
      <c r="N2124" s="34">
        <v>0</v>
      </c>
      <c r="O2124" s="34">
        <v>0</v>
      </c>
      <c r="P2124" s="34">
        <v>0</v>
      </c>
      <c r="Q2124" s="34">
        <v>0</v>
      </c>
      <c r="R2124" s="34">
        <v>0</v>
      </c>
      <c r="S2124" s="34">
        <v>0</v>
      </c>
      <c r="T2124" s="34">
        <v>0</v>
      </c>
      <c r="U2124" s="34">
        <v>0</v>
      </c>
      <c r="V2124" s="34">
        <v>0</v>
      </c>
      <c r="W2124" s="34">
        <v>0</v>
      </c>
      <c r="X2124" s="34">
        <v>0</v>
      </c>
      <c r="Y2124" s="34">
        <v>0</v>
      </c>
      <c r="Z2124" s="34">
        <v>0</v>
      </c>
      <c r="AA2124" s="34">
        <v>0</v>
      </c>
      <c r="AB2124" s="34">
        <v>0</v>
      </c>
      <c r="AC2124" s="34">
        <v>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0</v>
      </c>
      <c r="AK2124" s="34">
        <v>0</v>
      </c>
      <c r="AL2124" s="34">
        <v>0</v>
      </c>
      <c r="AM2124" s="34">
        <v>0</v>
      </c>
      <c r="AN2124" s="34">
        <v>0</v>
      </c>
      <c r="AO2124" s="34">
        <v>0</v>
      </c>
      <c r="AP2124" s="34">
        <v>0</v>
      </c>
      <c r="AQ2124" s="34">
        <v>0</v>
      </c>
      <c r="AR2124" s="34">
        <v>0</v>
      </c>
      <c r="AS2124" s="34">
        <v>0</v>
      </c>
      <c r="AT2124" s="34">
        <v>0</v>
      </c>
      <c r="AU2124" s="34">
        <f t="shared" si="197"/>
        <v>0</v>
      </c>
      <c r="AV2124" s="34">
        <f t="shared" si="197"/>
        <v>0</v>
      </c>
      <c r="AW2124" s="85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</row>
    <row r="2125" spans="1:61" ht="15.75">
      <c r="A2125" s="75" t="s">
        <v>79</v>
      </c>
      <c r="B2125" s="8">
        <v>2018</v>
      </c>
      <c r="C2125" s="34">
        <v>0</v>
      </c>
      <c r="D2125" s="34">
        <v>0</v>
      </c>
      <c r="E2125" s="34">
        <v>3788</v>
      </c>
      <c r="F2125" s="34">
        <v>6742</v>
      </c>
      <c r="G2125" s="34">
        <v>26</v>
      </c>
      <c r="H2125" s="34">
        <v>106</v>
      </c>
      <c r="I2125" s="34">
        <v>0</v>
      </c>
      <c r="J2125" s="34">
        <v>0</v>
      </c>
      <c r="K2125" s="34">
        <v>0</v>
      </c>
      <c r="L2125" s="34">
        <v>0</v>
      </c>
      <c r="M2125" s="34">
        <v>0</v>
      </c>
      <c r="N2125" s="34">
        <v>0</v>
      </c>
      <c r="O2125" s="34">
        <v>0</v>
      </c>
      <c r="P2125" s="34">
        <v>0</v>
      </c>
      <c r="Q2125" s="34">
        <v>106.792</v>
      </c>
      <c r="R2125" s="34">
        <v>104.36919999999999</v>
      </c>
      <c r="S2125" s="34">
        <v>0</v>
      </c>
      <c r="T2125" s="34">
        <v>0</v>
      </c>
      <c r="U2125" s="34">
        <v>0</v>
      </c>
      <c r="V2125" s="34">
        <v>0</v>
      </c>
      <c r="W2125" s="34">
        <v>119</v>
      </c>
      <c r="X2125" s="34">
        <v>74</v>
      </c>
      <c r="Y2125" s="34">
        <v>0</v>
      </c>
      <c r="Z2125" s="34">
        <v>0</v>
      </c>
      <c r="AA2125" s="34">
        <v>0</v>
      </c>
      <c r="AB2125" s="34">
        <v>0</v>
      </c>
      <c r="AC2125" s="34">
        <v>0</v>
      </c>
      <c r="AD2125" s="34">
        <v>0</v>
      </c>
      <c r="AE2125" s="34">
        <v>3054</v>
      </c>
      <c r="AF2125" s="34">
        <v>6299</v>
      </c>
      <c r="AG2125" s="34">
        <v>0</v>
      </c>
      <c r="AH2125" s="34">
        <v>0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4">
        <v>0</v>
      </c>
      <c r="AQ2125" s="34">
        <v>0</v>
      </c>
      <c r="AR2125" s="34">
        <v>0</v>
      </c>
      <c r="AS2125" s="34">
        <v>14</v>
      </c>
      <c r="AT2125" s="34">
        <v>15</v>
      </c>
      <c r="AU2125" s="34">
        <f t="shared" si="197"/>
        <v>7107.7919999999995</v>
      </c>
      <c r="AV2125" s="34">
        <f t="shared" si="197"/>
        <v>13340.369200000001</v>
      </c>
      <c r="AW2125" s="83" t="s">
        <v>35</v>
      </c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</row>
    <row r="2126" spans="1:61" ht="15.75">
      <c r="A2126" s="76"/>
      <c r="B2126" s="8">
        <v>2019</v>
      </c>
      <c r="C2126" s="34">
        <v>0</v>
      </c>
      <c r="D2126" s="34">
        <v>0</v>
      </c>
      <c r="E2126" s="34">
        <v>4285</v>
      </c>
      <c r="F2126" s="34">
        <v>6073</v>
      </c>
      <c r="G2126" s="34">
        <v>26.114000000000001</v>
      </c>
      <c r="H2126" s="34">
        <v>15.629460000000002</v>
      </c>
      <c r="I2126" s="34">
        <v>0</v>
      </c>
      <c r="J2126" s="34">
        <v>0</v>
      </c>
      <c r="K2126" s="34">
        <v>0</v>
      </c>
      <c r="L2126" s="34">
        <v>0</v>
      </c>
      <c r="M2126" s="34">
        <v>0</v>
      </c>
      <c r="N2126" s="34">
        <v>0</v>
      </c>
      <c r="O2126" s="34">
        <v>0</v>
      </c>
      <c r="P2126" s="34">
        <v>0</v>
      </c>
      <c r="Q2126" s="34">
        <v>0</v>
      </c>
      <c r="R2126" s="34">
        <v>0</v>
      </c>
      <c r="S2126" s="34">
        <v>0</v>
      </c>
      <c r="T2126" s="34">
        <v>0</v>
      </c>
      <c r="U2126" s="34">
        <v>0</v>
      </c>
      <c r="V2126" s="34">
        <v>0</v>
      </c>
      <c r="W2126" s="34">
        <v>116.56</v>
      </c>
      <c r="X2126" s="34">
        <v>8.8449899999999992</v>
      </c>
      <c r="Y2126" s="34">
        <v>0</v>
      </c>
      <c r="Z2126" s="34">
        <v>0</v>
      </c>
      <c r="AA2126" s="34">
        <v>0</v>
      </c>
      <c r="AB2126" s="34">
        <v>0</v>
      </c>
      <c r="AC2126" s="34">
        <v>0</v>
      </c>
      <c r="AD2126" s="34">
        <v>0</v>
      </c>
      <c r="AE2126" s="34">
        <v>2750</v>
      </c>
      <c r="AF2126" s="34">
        <v>6461</v>
      </c>
      <c r="AG2126" s="34">
        <v>28</v>
      </c>
      <c r="AH2126" s="34">
        <v>64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4">
        <v>0</v>
      </c>
      <c r="AQ2126" s="34">
        <v>0</v>
      </c>
      <c r="AR2126" s="34">
        <v>0</v>
      </c>
      <c r="AS2126" s="34">
        <v>0</v>
      </c>
      <c r="AT2126" s="34">
        <v>0</v>
      </c>
      <c r="AU2126" s="34">
        <f t="shared" si="197"/>
        <v>7205.674</v>
      </c>
      <c r="AV2126" s="34">
        <f t="shared" si="197"/>
        <v>12622.47445</v>
      </c>
      <c r="AW2126" s="84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</row>
    <row r="2127" spans="1:61" ht="15.75">
      <c r="A2127" s="77"/>
      <c r="B2127" s="8">
        <v>2020</v>
      </c>
      <c r="C2127" s="34">
        <v>0</v>
      </c>
      <c r="D2127" s="34">
        <v>0</v>
      </c>
      <c r="E2127" s="34">
        <v>4115</v>
      </c>
      <c r="F2127" s="34">
        <v>6312</v>
      </c>
      <c r="G2127" s="34">
        <v>0</v>
      </c>
      <c r="H2127" s="34">
        <v>0</v>
      </c>
      <c r="I2127" s="34">
        <v>0</v>
      </c>
      <c r="J2127" s="34">
        <v>0</v>
      </c>
      <c r="K2127" s="34">
        <v>0</v>
      </c>
      <c r="L2127" s="34">
        <v>0</v>
      </c>
      <c r="M2127" s="34">
        <v>0</v>
      </c>
      <c r="N2127" s="34">
        <v>0</v>
      </c>
      <c r="O2127" s="34">
        <v>0</v>
      </c>
      <c r="P2127" s="34">
        <v>0</v>
      </c>
      <c r="Q2127" s="34">
        <v>0</v>
      </c>
      <c r="R2127" s="34">
        <v>0</v>
      </c>
      <c r="S2127" s="34">
        <v>0</v>
      </c>
      <c r="T2127" s="34">
        <v>0</v>
      </c>
      <c r="U2127" s="34">
        <v>0</v>
      </c>
      <c r="V2127" s="34">
        <v>0</v>
      </c>
      <c r="W2127" s="34">
        <v>0</v>
      </c>
      <c r="X2127" s="34">
        <v>0</v>
      </c>
      <c r="Y2127" s="34">
        <v>0</v>
      </c>
      <c r="Z2127" s="34">
        <v>0</v>
      </c>
      <c r="AA2127" s="34">
        <v>0</v>
      </c>
      <c r="AB2127" s="34">
        <v>0</v>
      </c>
      <c r="AC2127" s="34">
        <v>0</v>
      </c>
      <c r="AD2127" s="34">
        <v>0</v>
      </c>
      <c r="AE2127" s="34">
        <v>2826</v>
      </c>
      <c r="AF2127" s="34">
        <v>6532</v>
      </c>
      <c r="AG2127" s="34">
        <v>14</v>
      </c>
      <c r="AH2127" s="34">
        <v>33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4">
        <v>0</v>
      </c>
      <c r="AQ2127" s="34">
        <v>0</v>
      </c>
      <c r="AR2127" s="34">
        <v>0</v>
      </c>
      <c r="AS2127" s="34">
        <v>0</v>
      </c>
      <c r="AT2127" s="34">
        <v>0</v>
      </c>
      <c r="AU2127" s="34">
        <f t="shared" si="197"/>
        <v>6955</v>
      </c>
      <c r="AV2127" s="34">
        <f t="shared" si="197"/>
        <v>12877</v>
      </c>
      <c r="AW2127" s="85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</row>
    <row r="2128" spans="1:61" ht="15.75">
      <c r="A2128" s="75" t="s">
        <v>36</v>
      </c>
      <c r="B2128" s="8">
        <v>2018</v>
      </c>
      <c r="C2128" s="34">
        <v>0</v>
      </c>
      <c r="D2128" s="34">
        <v>0</v>
      </c>
      <c r="E2128" s="34">
        <v>0</v>
      </c>
      <c r="F2128" s="34">
        <v>0</v>
      </c>
      <c r="G2128" s="34">
        <v>0</v>
      </c>
      <c r="H2128" s="34">
        <v>0</v>
      </c>
      <c r="I2128" s="34">
        <v>0</v>
      </c>
      <c r="J2128" s="34">
        <v>0</v>
      </c>
      <c r="K2128" s="34">
        <v>0</v>
      </c>
      <c r="L2128" s="34">
        <v>0</v>
      </c>
      <c r="M2128" s="34">
        <v>0</v>
      </c>
      <c r="N2128" s="34">
        <v>0</v>
      </c>
      <c r="O2128" s="34">
        <v>0</v>
      </c>
      <c r="P2128" s="34">
        <v>0</v>
      </c>
      <c r="Q2128" s="34">
        <v>0</v>
      </c>
      <c r="R2128" s="34">
        <v>0</v>
      </c>
      <c r="S2128" s="34">
        <v>0</v>
      </c>
      <c r="T2128" s="34">
        <v>0</v>
      </c>
      <c r="U2128" s="34">
        <v>0</v>
      </c>
      <c r="V2128" s="34">
        <v>0</v>
      </c>
      <c r="W2128" s="34">
        <v>0</v>
      </c>
      <c r="X2128" s="34">
        <v>0</v>
      </c>
      <c r="Y2128" s="34">
        <v>0</v>
      </c>
      <c r="Z2128" s="34">
        <v>0</v>
      </c>
      <c r="AA2128" s="34">
        <v>0</v>
      </c>
      <c r="AB2128" s="34">
        <v>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18</v>
      </c>
      <c r="AH2128" s="34">
        <v>43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0</v>
      </c>
      <c r="AO2128" s="34">
        <v>0</v>
      </c>
      <c r="AP2128" s="34">
        <v>0</v>
      </c>
      <c r="AQ2128" s="34">
        <v>0</v>
      </c>
      <c r="AR2128" s="34">
        <v>0</v>
      </c>
      <c r="AS2128" s="34">
        <v>0</v>
      </c>
      <c r="AT2128" s="34">
        <v>0</v>
      </c>
      <c r="AU2128" s="34">
        <f t="shared" si="197"/>
        <v>18</v>
      </c>
      <c r="AV2128" s="34">
        <f t="shared" si="197"/>
        <v>43</v>
      </c>
      <c r="AW2128" s="83" t="s">
        <v>37</v>
      </c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</row>
    <row r="2129" spans="1:61" ht="15.75">
      <c r="A2129" s="76"/>
      <c r="B2129" s="8">
        <v>2019</v>
      </c>
      <c r="C2129" s="34">
        <v>0</v>
      </c>
      <c r="D2129" s="34">
        <v>0</v>
      </c>
      <c r="E2129" s="34">
        <v>0</v>
      </c>
      <c r="F2129" s="34">
        <v>0</v>
      </c>
      <c r="G2129" s="34">
        <v>0</v>
      </c>
      <c r="H2129" s="34">
        <v>0</v>
      </c>
      <c r="I2129" s="34">
        <v>0</v>
      </c>
      <c r="J2129" s="34">
        <v>0</v>
      </c>
      <c r="K2129" s="34">
        <v>0</v>
      </c>
      <c r="L2129" s="34">
        <v>0</v>
      </c>
      <c r="M2129" s="34">
        <v>0</v>
      </c>
      <c r="N2129" s="34">
        <v>0</v>
      </c>
      <c r="O2129" s="34">
        <v>0</v>
      </c>
      <c r="P2129" s="34">
        <v>0</v>
      </c>
      <c r="Q2129" s="34">
        <v>0</v>
      </c>
      <c r="R2129" s="34">
        <v>0</v>
      </c>
      <c r="S2129" s="34">
        <v>0</v>
      </c>
      <c r="T2129" s="34">
        <v>0</v>
      </c>
      <c r="U2129" s="34">
        <v>0</v>
      </c>
      <c r="V2129" s="34">
        <v>0</v>
      </c>
      <c r="W2129" s="34">
        <v>0</v>
      </c>
      <c r="X2129" s="34">
        <v>0</v>
      </c>
      <c r="Y2129" s="34">
        <v>0</v>
      </c>
      <c r="Z2129" s="34">
        <v>0</v>
      </c>
      <c r="AA2129" s="34">
        <v>0</v>
      </c>
      <c r="AB2129" s="34">
        <v>0</v>
      </c>
      <c r="AC2129" s="34">
        <v>0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4">
        <v>0</v>
      </c>
      <c r="AQ2129" s="34">
        <v>0</v>
      </c>
      <c r="AR2129" s="34">
        <v>0</v>
      </c>
      <c r="AS2129" s="34">
        <v>0</v>
      </c>
      <c r="AT2129" s="34">
        <v>0</v>
      </c>
      <c r="AU2129" s="34">
        <f t="shared" si="197"/>
        <v>0</v>
      </c>
      <c r="AV2129" s="34">
        <f t="shared" si="197"/>
        <v>0</v>
      </c>
      <c r="AW2129" s="84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</row>
    <row r="2130" spans="1:61" ht="15.75">
      <c r="A2130" s="77"/>
      <c r="B2130" s="8">
        <v>2020</v>
      </c>
      <c r="C2130" s="34">
        <v>0</v>
      </c>
      <c r="D2130" s="34">
        <v>0</v>
      </c>
      <c r="E2130" s="34">
        <v>0</v>
      </c>
      <c r="F2130" s="34">
        <v>0</v>
      </c>
      <c r="G2130" s="34">
        <v>0</v>
      </c>
      <c r="H2130" s="34">
        <v>0</v>
      </c>
      <c r="I2130" s="34">
        <v>0</v>
      </c>
      <c r="J2130" s="34">
        <v>0</v>
      </c>
      <c r="K2130" s="34">
        <v>0</v>
      </c>
      <c r="L2130" s="34">
        <v>0</v>
      </c>
      <c r="M2130" s="34">
        <v>0</v>
      </c>
      <c r="N2130" s="34">
        <v>0</v>
      </c>
      <c r="O2130" s="34">
        <v>0</v>
      </c>
      <c r="P2130" s="34">
        <v>0</v>
      </c>
      <c r="Q2130" s="34">
        <v>0</v>
      </c>
      <c r="R2130" s="34">
        <v>0</v>
      </c>
      <c r="S2130" s="34">
        <v>0</v>
      </c>
      <c r="T2130" s="34">
        <v>0</v>
      </c>
      <c r="U2130" s="34">
        <v>0</v>
      </c>
      <c r="V2130" s="34">
        <v>0</v>
      </c>
      <c r="W2130" s="34">
        <v>0</v>
      </c>
      <c r="X2130" s="34">
        <v>0</v>
      </c>
      <c r="Y2130" s="34">
        <v>0</v>
      </c>
      <c r="Z2130" s="34">
        <v>0</v>
      </c>
      <c r="AA2130" s="34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0</v>
      </c>
      <c r="AH2130" s="34">
        <v>0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4">
        <v>0</v>
      </c>
      <c r="AQ2130" s="34">
        <v>0</v>
      </c>
      <c r="AR2130" s="34">
        <v>0</v>
      </c>
      <c r="AS2130" s="34">
        <v>0</v>
      </c>
      <c r="AT2130" s="34">
        <v>0</v>
      </c>
      <c r="AU2130" s="34">
        <f t="shared" si="197"/>
        <v>0</v>
      </c>
      <c r="AV2130" s="34">
        <f t="shared" si="197"/>
        <v>0</v>
      </c>
      <c r="AW2130" s="85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</row>
    <row r="2131" spans="1:61" ht="15.75">
      <c r="A2131" s="75" t="s">
        <v>38</v>
      </c>
      <c r="B2131" s="8">
        <v>2018</v>
      </c>
      <c r="C2131" s="34">
        <v>0</v>
      </c>
      <c r="D2131" s="34">
        <v>0</v>
      </c>
      <c r="E2131" s="34">
        <v>0</v>
      </c>
      <c r="F2131" s="34">
        <v>0</v>
      </c>
      <c r="G2131" s="34">
        <v>0</v>
      </c>
      <c r="H2131" s="34">
        <v>0</v>
      </c>
      <c r="I2131" s="34">
        <v>0</v>
      </c>
      <c r="J2131" s="34">
        <v>0</v>
      </c>
      <c r="K2131" s="34">
        <v>0</v>
      </c>
      <c r="L2131" s="34">
        <v>0</v>
      </c>
      <c r="M2131" s="34">
        <v>0</v>
      </c>
      <c r="N2131" s="34">
        <v>0</v>
      </c>
      <c r="O2131" s="34">
        <v>0</v>
      </c>
      <c r="P2131" s="34">
        <v>0</v>
      </c>
      <c r="Q2131" s="34">
        <v>0</v>
      </c>
      <c r="R2131" s="34">
        <v>0</v>
      </c>
      <c r="S2131" s="34">
        <v>0</v>
      </c>
      <c r="T2131" s="34">
        <v>0</v>
      </c>
      <c r="U2131" s="34">
        <v>0</v>
      </c>
      <c r="V2131" s="34">
        <v>0</v>
      </c>
      <c r="W2131" s="34">
        <v>0</v>
      </c>
      <c r="X2131" s="34">
        <v>0</v>
      </c>
      <c r="Y2131" s="34">
        <v>0</v>
      </c>
      <c r="Z2131" s="34">
        <v>0</v>
      </c>
      <c r="AA2131" s="34">
        <v>274</v>
      </c>
      <c r="AB2131" s="34">
        <v>1921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4">
        <v>0</v>
      </c>
      <c r="AQ2131" s="34">
        <v>0</v>
      </c>
      <c r="AR2131" s="34">
        <v>0</v>
      </c>
      <c r="AS2131" s="34">
        <v>0</v>
      </c>
      <c r="AT2131" s="34">
        <v>0</v>
      </c>
      <c r="AU2131" s="34">
        <f t="shared" si="197"/>
        <v>274</v>
      </c>
      <c r="AV2131" s="34">
        <f t="shared" si="197"/>
        <v>1921</v>
      </c>
      <c r="AW2131" s="83" t="s">
        <v>39</v>
      </c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</row>
    <row r="2132" spans="1:61" ht="15.75">
      <c r="A2132" s="76"/>
      <c r="B2132" s="8">
        <v>2019</v>
      </c>
      <c r="C2132" s="34">
        <v>0</v>
      </c>
      <c r="D2132" s="34">
        <v>0</v>
      </c>
      <c r="E2132" s="34">
        <v>0</v>
      </c>
      <c r="F2132" s="34">
        <v>0</v>
      </c>
      <c r="G2132" s="34">
        <v>0</v>
      </c>
      <c r="H2132" s="34">
        <v>0</v>
      </c>
      <c r="I2132" s="34">
        <v>0</v>
      </c>
      <c r="J2132" s="34">
        <v>0</v>
      </c>
      <c r="K2132" s="34">
        <v>0</v>
      </c>
      <c r="L2132" s="34">
        <v>0</v>
      </c>
      <c r="M2132" s="34">
        <v>0</v>
      </c>
      <c r="N2132" s="34">
        <v>0</v>
      </c>
      <c r="O2132" s="34">
        <v>0</v>
      </c>
      <c r="P2132" s="34">
        <v>0</v>
      </c>
      <c r="Q2132" s="34">
        <v>0</v>
      </c>
      <c r="R2132" s="34">
        <v>0</v>
      </c>
      <c r="S2132" s="34">
        <v>0</v>
      </c>
      <c r="T2132" s="34">
        <v>0</v>
      </c>
      <c r="U2132" s="34">
        <v>0</v>
      </c>
      <c r="V2132" s="34">
        <v>0</v>
      </c>
      <c r="W2132" s="34">
        <v>0</v>
      </c>
      <c r="X2132" s="34">
        <v>0</v>
      </c>
      <c r="Y2132" s="34">
        <v>0</v>
      </c>
      <c r="Z2132" s="34">
        <v>0</v>
      </c>
      <c r="AA2132" s="34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4">
        <v>0</v>
      </c>
      <c r="AQ2132" s="34">
        <v>0</v>
      </c>
      <c r="AR2132" s="34">
        <v>0</v>
      </c>
      <c r="AS2132" s="34">
        <v>0</v>
      </c>
      <c r="AT2132" s="34">
        <v>0</v>
      </c>
      <c r="AU2132" s="34">
        <f t="shared" si="197"/>
        <v>0</v>
      </c>
      <c r="AV2132" s="34">
        <f t="shared" si="197"/>
        <v>0</v>
      </c>
      <c r="AW2132" s="84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</row>
    <row r="2133" spans="1:61" ht="15.75">
      <c r="A2133" s="77"/>
      <c r="B2133" s="8">
        <v>2020</v>
      </c>
      <c r="C2133" s="34">
        <v>0</v>
      </c>
      <c r="D2133" s="34">
        <v>0</v>
      </c>
      <c r="E2133" s="34">
        <v>0</v>
      </c>
      <c r="F2133" s="34">
        <v>0</v>
      </c>
      <c r="G2133" s="34">
        <v>0</v>
      </c>
      <c r="H2133" s="34">
        <v>0</v>
      </c>
      <c r="I2133" s="34">
        <v>0</v>
      </c>
      <c r="J2133" s="34">
        <v>0</v>
      </c>
      <c r="K2133" s="34">
        <v>0</v>
      </c>
      <c r="L2133" s="34">
        <v>0</v>
      </c>
      <c r="M2133" s="34">
        <v>0</v>
      </c>
      <c r="N2133" s="34">
        <v>0</v>
      </c>
      <c r="O2133" s="34">
        <v>0</v>
      </c>
      <c r="P2133" s="34">
        <v>0</v>
      </c>
      <c r="Q2133" s="34">
        <v>0</v>
      </c>
      <c r="R2133" s="34">
        <v>0</v>
      </c>
      <c r="S2133" s="34">
        <v>0</v>
      </c>
      <c r="T2133" s="34">
        <v>0</v>
      </c>
      <c r="U2133" s="34">
        <v>0</v>
      </c>
      <c r="V2133" s="34">
        <v>0</v>
      </c>
      <c r="W2133" s="34">
        <v>0</v>
      </c>
      <c r="X2133" s="34">
        <v>0</v>
      </c>
      <c r="Y2133" s="34">
        <v>0</v>
      </c>
      <c r="Z2133" s="34">
        <v>0</v>
      </c>
      <c r="AA2133" s="34">
        <v>0</v>
      </c>
      <c r="AB2133" s="34">
        <v>0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4">
        <v>0</v>
      </c>
      <c r="AQ2133" s="34">
        <v>0</v>
      </c>
      <c r="AR2133" s="34">
        <v>0</v>
      </c>
      <c r="AS2133" s="34">
        <v>0</v>
      </c>
      <c r="AT2133" s="34">
        <v>0</v>
      </c>
      <c r="AU2133" s="34">
        <f t="shared" si="197"/>
        <v>0</v>
      </c>
      <c r="AV2133" s="34">
        <f t="shared" si="197"/>
        <v>0</v>
      </c>
      <c r="AW2133" s="85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</row>
    <row r="2134" spans="1:61" ht="15.75">
      <c r="A2134" s="75" t="s">
        <v>40</v>
      </c>
      <c r="B2134" s="8">
        <v>2018</v>
      </c>
      <c r="C2134" s="34">
        <v>73</v>
      </c>
      <c r="D2134" s="34">
        <v>146</v>
      </c>
      <c r="E2134" s="34">
        <v>40</v>
      </c>
      <c r="F2134" s="34">
        <v>58</v>
      </c>
      <c r="G2134" s="34">
        <v>1428</v>
      </c>
      <c r="H2134" s="34">
        <v>2150</v>
      </c>
      <c r="I2134" s="34">
        <v>0</v>
      </c>
      <c r="J2134" s="34">
        <v>0</v>
      </c>
      <c r="K2134" s="34">
        <v>0</v>
      </c>
      <c r="L2134" s="34">
        <v>0</v>
      </c>
      <c r="M2134" s="34">
        <v>0</v>
      </c>
      <c r="N2134" s="34">
        <v>0</v>
      </c>
      <c r="O2134" s="34">
        <v>0</v>
      </c>
      <c r="P2134" s="34">
        <v>0</v>
      </c>
      <c r="Q2134" s="34">
        <v>5254</v>
      </c>
      <c r="R2134" s="34">
        <v>7067</v>
      </c>
      <c r="S2134" s="34">
        <v>0</v>
      </c>
      <c r="T2134" s="34">
        <v>0</v>
      </c>
      <c r="U2134" s="34">
        <v>0</v>
      </c>
      <c r="V2134" s="34">
        <v>0</v>
      </c>
      <c r="W2134" s="34">
        <v>0</v>
      </c>
      <c r="X2134" s="34">
        <v>0</v>
      </c>
      <c r="Y2134" s="34">
        <v>698</v>
      </c>
      <c r="Z2134" s="34">
        <v>886</v>
      </c>
      <c r="AA2134" s="34">
        <v>16</v>
      </c>
      <c r="AB2134" s="34">
        <v>27</v>
      </c>
      <c r="AC2134" s="34">
        <v>0</v>
      </c>
      <c r="AD2134" s="34">
        <v>0</v>
      </c>
      <c r="AE2134" s="34">
        <v>1293</v>
      </c>
      <c r="AF2134" s="34">
        <v>2233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4">
        <v>0</v>
      </c>
      <c r="AQ2134" s="34">
        <v>0</v>
      </c>
      <c r="AR2134" s="34">
        <v>0</v>
      </c>
      <c r="AS2134" s="34">
        <v>0</v>
      </c>
      <c r="AT2134" s="34">
        <v>0</v>
      </c>
      <c r="AU2134" s="34">
        <f t="shared" si="197"/>
        <v>8802</v>
      </c>
      <c r="AV2134" s="34">
        <f t="shared" si="197"/>
        <v>12567</v>
      </c>
      <c r="AW2134" s="83" t="s">
        <v>271</v>
      </c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</row>
    <row r="2135" spans="1:61" ht="15.75">
      <c r="A2135" s="76"/>
      <c r="B2135" s="8">
        <v>2019</v>
      </c>
      <c r="C2135" s="34">
        <v>4</v>
      </c>
      <c r="D2135" s="34">
        <v>7</v>
      </c>
      <c r="E2135" s="34">
        <v>138</v>
      </c>
      <c r="F2135" s="34">
        <v>138</v>
      </c>
      <c r="G2135" s="34">
        <v>1687</v>
      </c>
      <c r="H2135" s="34">
        <v>1808</v>
      </c>
      <c r="I2135" s="34">
        <v>0</v>
      </c>
      <c r="J2135" s="34">
        <v>0</v>
      </c>
      <c r="K2135" s="34">
        <v>0</v>
      </c>
      <c r="L2135" s="34">
        <v>0</v>
      </c>
      <c r="M2135" s="34">
        <v>0</v>
      </c>
      <c r="N2135" s="34">
        <v>0</v>
      </c>
      <c r="O2135" s="34">
        <v>0</v>
      </c>
      <c r="P2135" s="34">
        <v>0</v>
      </c>
      <c r="Q2135" s="34">
        <v>0</v>
      </c>
      <c r="R2135" s="34">
        <v>0</v>
      </c>
      <c r="S2135" s="34">
        <v>0</v>
      </c>
      <c r="T2135" s="34">
        <v>0</v>
      </c>
      <c r="U2135" s="34">
        <v>0</v>
      </c>
      <c r="V2135" s="34">
        <v>0</v>
      </c>
      <c r="W2135" s="34">
        <v>0</v>
      </c>
      <c r="X2135" s="34">
        <v>0</v>
      </c>
      <c r="Y2135" s="34">
        <v>24</v>
      </c>
      <c r="Z2135" s="34">
        <v>12</v>
      </c>
      <c r="AA2135" s="34">
        <v>0</v>
      </c>
      <c r="AB2135" s="34">
        <v>0</v>
      </c>
      <c r="AC2135" s="34">
        <v>0</v>
      </c>
      <c r="AD2135" s="34">
        <v>0</v>
      </c>
      <c r="AE2135" s="34">
        <v>21</v>
      </c>
      <c r="AF2135" s="34">
        <v>46</v>
      </c>
      <c r="AG2135" s="34">
        <v>0</v>
      </c>
      <c r="AH2135" s="34">
        <v>0</v>
      </c>
      <c r="AI2135" s="34">
        <v>0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4">
        <v>0</v>
      </c>
      <c r="AQ2135" s="34">
        <v>0</v>
      </c>
      <c r="AR2135" s="34">
        <v>0</v>
      </c>
      <c r="AS2135" s="34">
        <v>0</v>
      </c>
      <c r="AT2135" s="34">
        <v>0</v>
      </c>
      <c r="AU2135" s="34">
        <f t="shared" si="197"/>
        <v>1874</v>
      </c>
      <c r="AV2135" s="34">
        <f t="shared" si="197"/>
        <v>2011</v>
      </c>
      <c r="AW2135" s="84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</row>
    <row r="2136" spans="1:61" ht="15.75">
      <c r="A2136" s="77"/>
      <c r="B2136" s="8">
        <v>2020</v>
      </c>
      <c r="C2136" s="34">
        <v>44</v>
      </c>
      <c r="D2136" s="34">
        <v>82</v>
      </c>
      <c r="E2136" s="34">
        <v>214</v>
      </c>
      <c r="F2136" s="34">
        <v>328</v>
      </c>
      <c r="G2136" s="34">
        <v>1580</v>
      </c>
      <c r="H2136" s="34">
        <v>2007</v>
      </c>
      <c r="I2136" s="34">
        <v>0</v>
      </c>
      <c r="J2136" s="34">
        <v>0</v>
      </c>
      <c r="K2136" s="34">
        <v>0</v>
      </c>
      <c r="L2136" s="34">
        <v>0</v>
      </c>
      <c r="M2136" s="34">
        <v>0</v>
      </c>
      <c r="N2136" s="34">
        <v>0</v>
      </c>
      <c r="O2136" s="34">
        <v>0</v>
      </c>
      <c r="P2136" s="34">
        <v>0</v>
      </c>
      <c r="Q2136" s="34">
        <v>4799</v>
      </c>
      <c r="R2136" s="34">
        <v>7788</v>
      </c>
      <c r="S2136" s="34">
        <v>0</v>
      </c>
      <c r="T2136" s="34">
        <v>0</v>
      </c>
      <c r="U2136" s="34">
        <v>0</v>
      </c>
      <c r="V2136" s="34">
        <v>0</v>
      </c>
      <c r="W2136" s="34">
        <v>0</v>
      </c>
      <c r="X2136" s="34">
        <v>0</v>
      </c>
      <c r="Y2136" s="34">
        <v>19</v>
      </c>
      <c r="Z2136" s="34">
        <v>26</v>
      </c>
      <c r="AA2136" s="34">
        <v>0</v>
      </c>
      <c r="AB2136" s="34">
        <v>0</v>
      </c>
      <c r="AC2136" s="34">
        <v>0</v>
      </c>
      <c r="AD2136" s="34">
        <v>0</v>
      </c>
      <c r="AE2136" s="34">
        <v>516</v>
      </c>
      <c r="AF2136" s="34">
        <v>798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4">
        <v>0</v>
      </c>
      <c r="AQ2136" s="34">
        <v>0</v>
      </c>
      <c r="AR2136" s="34">
        <v>0</v>
      </c>
      <c r="AS2136" s="34">
        <v>0</v>
      </c>
      <c r="AT2136" s="34">
        <v>0</v>
      </c>
      <c r="AU2136" s="34">
        <f t="shared" si="197"/>
        <v>7172</v>
      </c>
      <c r="AV2136" s="34">
        <f t="shared" si="197"/>
        <v>11029</v>
      </c>
      <c r="AW2136" s="85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</row>
    <row r="2137" spans="1:61" ht="15.75">
      <c r="A2137" s="75" t="s">
        <v>107</v>
      </c>
      <c r="B2137" s="8">
        <v>2018</v>
      </c>
      <c r="C2137" s="34">
        <v>0</v>
      </c>
      <c r="D2137" s="34">
        <v>0</v>
      </c>
      <c r="E2137" s="34">
        <v>0</v>
      </c>
      <c r="F2137" s="34">
        <v>0</v>
      </c>
      <c r="G2137" s="34">
        <v>7</v>
      </c>
      <c r="H2137" s="34">
        <v>45</v>
      </c>
      <c r="I2137" s="34">
        <v>0</v>
      </c>
      <c r="J2137" s="34">
        <v>0</v>
      </c>
      <c r="K2137" s="34">
        <v>0</v>
      </c>
      <c r="L2137" s="34">
        <v>0</v>
      </c>
      <c r="M2137" s="34">
        <v>0</v>
      </c>
      <c r="N2137" s="34">
        <v>0</v>
      </c>
      <c r="O2137" s="34">
        <v>0</v>
      </c>
      <c r="P2137" s="34">
        <v>0</v>
      </c>
      <c r="Q2137" s="34">
        <v>6</v>
      </c>
      <c r="R2137" s="34">
        <v>38</v>
      </c>
      <c r="S2137" s="34">
        <v>0</v>
      </c>
      <c r="T2137" s="34">
        <v>0</v>
      </c>
      <c r="U2137" s="34">
        <v>0</v>
      </c>
      <c r="V2137" s="34">
        <v>0</v>
      </c>
      <c r="W2137" s="34">
        <v>0</v>
      </c>
      <c r="X2137" s="34">
        <v>0</v>
      </c>
      <c r="Y2137" s="34">
        <v>0</v>
      </c>
      <c r="Z2137" s="34">
        <v>0</v>
      </c>
      <c r="AA2137" s="34">
        <v>12</v>
      </c>
      <c r="AB2137" s="34">
        <v>2</v>
      </c>
      <c r="AC2137" s="34">
        <v>0</v>
      </c>
      <c r="AD2137" s="34">
        <v>0</v>
      </c>
      <c r="AE2137" s="34">
        <v>120</v>
      </c>
      <c r="AF2137" s="34">
        <v>636</v>
      </c>
      <c r="AG2137" s="34">
        <v>6</v>
      </c>
      <c r="AH2137" s="34">
        <v>4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0</v>
      </c>
      <c r="AO2137" s="34">
        <v>0</v>
      </c>
      <c r="AP2137" s="34">
        <v>0</v>
      </c>
      <c r="AQ2137" s="34">
        <v>0</v>
      </c>
      <c r="AR2137" s="34">
        <v>0</v>
      </c>
      <c r="AS2137" s="34">
        <v>0</v>
      </c>
      <c r="AT2137" s="34">
        <v>0</v>
      </c>
      <c r="AU2137" s="34">
        <f t="shared" si="197"/>
        <v>151</v>
      </c>
      <c r="AV2137" s="34">
        <f t="shared" si="197"/>
        <v>725</v>
      </c>
      <c r="AW2137" s="83" t="s">
        <v>272</v>
      </c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</row>
    <row r="2138" spans="1:61" ht="15.75">
      <c r="A2138" s="76"/>
      <c r="B2138" s="8">
        <v>2019</v>
      </c>
      <c r="C2138" s="34">
        <v>0</v>
      </c>
      <c r="D2138" s="34">
        <v>0</v>
      </c>
      <c r="E2138" s="34">
        <v>0</v>
      </c>
      <c r="F2138" s="34">
        <v>0</v>
      </c>
      <c r="G2138" s="34">
        <v>7</v>
      </c>
      <c r="H2138" s="34">
        <v>49</v>
      </c>
      <c r="I2138" s="34">
        <v>0</v>
      </c>
      <c r="J2138" s="34">
        <v>0</v>
      </c>
      <c r="K2138" s="34">
        <v>0</v>
      </c>
      <c r="L2138" s="34">
        <v>0</v>
      </c>
      <c r="M2138" s="34">
        <v>0</v>
      </c>
      <c r="N2138" s="34">
        <v>0</v>
      </c>
      <c r="O2138" s="34">
        <v>0</v>
      </c>
      <c r="P2138" s="34">
        <v>0</v>
      </c>
      <c r="Q2138" s="34">
        <v>1</v>
      </c>
      <c r="R2138" s="34">
        <v>5</v>
      </c>
      <c r="S2138" s="34">
        <v>0</v>
      </c>
      <c r="T2138" s="34">
        <v>0</v>
      </c>
      <c r="U2138" s="34">
        <v>0</v>
      </c>
      <c r="V2138" s="34">
        <v>0</v>
      </c>
      <c r="W2138" s="34">
        <v>0</v>
      </c>
      <c r="X2138" s="34">
        <v>0</v>
      </c>
      <c r="Y2138" s="34">
        <v>0</v>
      </c>
      <c r="Z2138" s="34">
        <v>0</v>
      </c>
      <c r="AA2138" s="34">
        <v>0</v>
      </c>
      <c r="AB2138" s="34">
        <v>0</v>
      </c>
      <c r="AC2138" s="34">
        <v>0</v>
      </c>
      <c r="AD2138" s="34">
        <v>0</v>
      </c>
      <c r="AE2138" s="34">
        <v>57</v>
      </c>
      <c r="AF2138" s="34">
        <v>474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4">
        <v>0</v>
      </c>
      <c r="AQ2138" s="34">
        <v>0</v>
      </c>
      <c r="AR2138" s="34">
        <v>0</v>
      </c>
      <c r="AS2138" s="34">
        <v>0</v>
      </c>
      <c r="AT2138" s="34">
        <v>0</v>
      </c>
      <c r="AU2138" s="34">
        <f t="shared" si="197"/>
        <v>65</v>
      </c>
      <c r="AV2138" s="34">
        <f t="shared" si="197"/>
        <v>528</v>
      </c>
      <c r="AW2138" s="84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</row>
    <row r="2139" spans="1:61" ht="15.75">
      <c r="A2139" s="77"/>
      <c r="B2139" s="8">
        <v>2020</v>
      </c>
      <c r="C2139" s="34">
        <v>0</v>
      </c>
      <c r="D2139" s="34">
        <v>0</v>
      </c>
      <c r="E2139" s="34">
        <v>0</v>
      </c>
      <c r="F2139" s="34">
        <v>0</v>
      </c>
      <c r="G2139" s="34">
        <v>11</v>
      </c>
      <c r="H2139" s="34">
        <v>69</v>
      </c>
      <c r="I2139" s="34">
        <v>0</v>
      </c>
      <c r="J2139" s="34">
        <v>0</v>
      </c>
      <c r="K2139" s="34">
        <v>0</v>
      </c>
      <c r="L2139" s="34">
        <v>0</v>
      </c>
      <c r="M2139" s="34">
        <v>0</v>
      </c>
      <c r="N2139" s="34">
        <v>0</v>
      </c>
      <c r="O2139" s="34">
        <v>0</v>
      </c>
      <c r="P2139" s="34">
        <v>0</v>
      </c>
      <c r="Q2139" s="34">
        <v>111</v>
      </c>
      <c r="R2139" s="34">
        <v>163</v>
      </c>
      <c r="S2139" s="34">
        <v>0</v>
      </c>
      <c r="T2139" s="34">
        <v>0</v>
      </c>
      <c r="U2139" s="34">
        <v>0</v>
      </c>
      <c r="V2139" s="34">
        <v>0</v>
      </c>
      <c r="W2139" s="34">
        <v>0</v>
      </c>
      <c r="X2139" s="34">
        <v>0</v>
      </c>
      <c r="Y2139" s="34">
        <v>0</v>
      </c>
      <c r="Z2139" s="34">
        <v>0</v>
      </c>
      <c r="AA2139" s="34">
        <v>0</v>
      </c>
      <c r="AB2139" s="34">
        <v>0</v>
      </c>
      <c r="AC2139" s="34">
        <v>0</v>
      </c>
      <c r="AD2139" s="34">
        <v>0</v>
      </c>
      <c r="AE2139" s="34">
        <v>31</v>
      </c>
      <c r="AF2139" s="34">
        <v>244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4">
        <v>0</v>
      </c>
      <c r="AQ2139" s="34">
        <v>0</v>
      </c>
      <c r="AR2139" s="34">
        <v>0</v>
      </c>
      <c r="AS2139" s="34">
        <v>0</v>
      </c>
      <c r="AT2139" s="34">
        <v>0</v>
      </c>
      <c r="AU2139" s="34">
        <f t="shared" si="197"/>
        <v>153</v>
      </c>
      <c r="AV2139" s="34">
        <f t="shared" si="197"/>
        <v>476</v>
      </c>
      <c r="AW2139" s="85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</row>
    <row r="2140" spans="1:61" ht="15.75">
      <c r="A2140" s="75" t="s">
        <v>42</v>
      </c>
      <c r="B2140" s="8">
        <v>2018</v>
      </c>
      <c r="C2140" s="34">
        <v>0</v>
      </c>
      <c r="D2140" s="34">
        <v>0</v>
      </c>
      <c r="E2140" s="34">
        <v>0</v>
      </c>
      <c r="F2140" s="34">
        <v>0</v>
      </c>
      <c r="G2140" s="34">
        <v>0</v>
      </c>
      <c r="H2140" s="34">
        <v>0</v>
      </c>
      <c r="I2140" s="34">
        <v>0</v>
      </c>
      <c r="J2140" s="34">
        <v>0</v>
      </c>
      <c r="K2140" s="34">
        <v>0</v>
      </c>
      <c r="L2140" s="34">
        <v>0</v>
      </c>
      <c r="M2140" s="34">
        <v>0</v>
      </c>
      <c r="N2140" s="34">
        <v>0</v>
      </c>
      <c r="O2140" s="34">
        <v>0</v>
      </c>
      <c r="P2140" s="34">
        <v>0</v>
      </c>
      <c r="Q2140" s="34">
        <v>0</v>
      </c>
      <c r="R2140" s="34">
        <v>0</v>
      </c>
      <c r="S2140" s="34">
        <v>0</v>
      </c>
      <c r="T2140" s="34">
        <v>0</v>
      </c>
      <c r="U2140" s="34">
        <v>0</v>
      </c>
      <c r="V2140" s="34">
        <v>0</v>
      </c>
      <c r="W2140" s="34">
        <v>0</v>
      </c>
      <c r="X2140" s="34">
        <v>0</v>
      </c>
      <c r="Y2140" s="34">
        <v>0</v>
      </c>
      <c r="Z2140" s="34">
        <v>0</v>
      </c>
      <c r="AA2140" s="34">
        <v>0</v>
      </c>
      <c r="AB2140" s="34">
        <v>0</v>
      </c>
      <c r="AC2140" s="34">
        <v>0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4">
        <v>0</v>
      </c>
      <c r="AQ2140" s="34">
        <v>0</v>
      </c>
      <c r="AR2140" s="34">
        <v>0</v>
      </c>
      <c r="AS2140" s="34">
        <v>0</v>
      </c>
      <c r="AT2140" s="34">
        <v>0</v>
      </c>
      <c r="AU2140" s="34">
        <f t="shared" si="197"/>
        <v>0</v>
      </c>
      <c r="AV2140" s="34">
        <f t="shared" si="197"/>
        <v>0</v>
      </c>
      <c r="AW2140" s="83" t="s">
        <v>43</v>
      </c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</row>
    <row r="2141" spans="1:61" ht="15.75">
      <c r="A2141" s="76"/>
      <c r="B2141" s="8">
        <v>2019</v>
      </c>
      <c r="C2141" s="34">
        <v>0</v>
      </c>
      <c r="D2141" s="34">
        <v>0</v>
      </c>
      <c r="E2141" s="34">
        <v>0</v>
      </c>
      <c r="F2141" s="34">
        <v>0</v>
      </c>
      <c r="G2141" s="34">
        <v>0</v>
      </c>
      <c r="H2141" s="34">
        <v>0</v>
      </c>
      <c r="I2141" s="34">
        <v>0</v>
      </c>
      <c r="J2141" s="34">
        <v>0</v>
      </c>
      <c r="K2141" s="34">
        <v>0</v>
      </c>
      <c r="L2141" s="34">
        <v>0</v>
      </c>
      <c r="M2141" s="34">
        <v>0</v>
      </c>
      <c r="N2141" s="34">
        <v>0</v>
      </c>
      <c r="O2141" s="34">
        <v>0</v>
      </c>
      <c r="P2141" s="34">
        <v>0</v>
      </c>
      <c r="Q2141" s="34">
        <v>0</v>
      </c>
      <c r="R2141" s="34">
        <v>0</v>
      </c>
      <c r="S2141" s="34">
        <v>0</v>
      </c>
      <c r="T2141" s="34">
        <v>0</v>
      </c>
      <c r="U2141" s="34">
        <v>0</v>
      </c>
      <c r="V2141" s="34">
        <v>0</v>
      </c>
      <c r="W2141" s="34">
        <v>0</v>
      </c>
      <c r="X2141" s="34">
        <v>0</v>
      </c>
      <c r="Y2141" s="34">
        <v>0</v>
      </c>
      <c r="Z2141" s="34">
        <v>0</v>
      </c>
      <c r="AA2141" s="34">
        <v>0</v>
      </c>
      <c r="AB2141" s="34">
        <v>0</v>
      </c>
      <c r="AC2141" s="34">
        <v>0</v>
      </c>
      <c r="AD2141" s="34">
        <v>0</v>
      </c>
      <c r="AE2141" s="34">
        <v>0</v>
      </c>
      <c r="AF2141" s="34">
        <v>0</v>
      </c>
      <c r="AG2141" s="34">
        <v>0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4">
        <v>0</v>
      </c>
      <c r="AQ2141" s="34">
        <v>0</v>
      </c>
      <c r="AR2141" s="34">
        <v>0</v>
      </c>
      <c r="AS2141" s="34">
        <v>0</v>
      </c>
      <c r="AT2141" s="34">
        <v>0</v>
      </c>
      <c r="AU2141" s="34">
        <f t="shared" si="197"/>
        <v>0</v>
      </c>
      <c r="AV2141" s="34">
        <f t="shared" si="197"/>
        <v>0</v>
      </c>
      <c r="AW2141" s="84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</row>
    <row r="2142" spans="1:61" ht="15.75">
      <c r="A2142" s="77"/>
      <c r="B2142" s="8">
        <v>2020</v>
      </c>
      <c r="C2142" s="34">
        <v>0</v>
      </c>
      <c r="D2142" s="34">
        <v>0</v>
      </c>
      <c r="E2142" s="34">
        <v>0</v>
      </c>
      <c r="F2142" s="34">
        <v>0</v>
      </c>
      <c r="G2142" s="34">
        <v>0</v>
      </c>
      <c r="H2142" s="34">
        <v>0</v>
      </c>
      <c r="I2142" s="34">
        <v>0</v>
      </c>
      <c r="J2142" s="34">
        <v>0</v>
      </c>
      <c r="K2142" s="34">
        <v>0</v>
      </c>
      <c r="L2142" s="34">
        <v>0</v>
      </c>
      <c r="M2142" s="34">
        <v>0</v>
      </c>
      <c r="N2142" s="34">
        <v>0</v>
      </c>
      <c r="O2142" s="34">
        <v>0</v>
      </c>
      <c r="P2142" s="34">
        <v>0</v>
      </c>
      <c r="Q2142" s="34">
        <v>0</v>
      </c>
      <c r="R2142" s="34">
        <v>0</v>
      </c>
      <c r="S2142" s="34">
        <v>0</v>
      </c>
      <c r="T2142" s="34">
        <v>0</v>
      </c>
      <c r="U2142" s="34">
        <v>0</v>
      </c>
      <c r="V2142" s="34">
        <v>0</v>
      </c>
      <c r="W2142" s="34">
        <v>0</v>
      </c>
      <c r="X2142" s="34">
        <v>0</v>
      </c>
      <c r="Y2142" s="34">
        <v>0</v>
      </c>
      <c r="Z2142" s="34">
        <v>0</v>
      </c>
      <c r="AA2142" s="34">
        <v>0</v>
      </c>
      <c r="AB2142" s="34">
        <v>0</v>
      </c>
      <c r="AC2142" s="34">
        <v>0</v>
      </c>
      <c r="AD2142" s="34">
        <v>0</v>
      </c>
      <c r="AE2142" s="34">
        <v>0</v>
      </c>
      <c r="AF2142" s="34">
        <v>0</v>
      </c>
      <c r="AG2142" s="34">
        <v>0</v>
      </c>
      <c r="AH2142" s="34">
        <v>0</v>
      </c>
      <c r="AI2142" s="34">
        <v>0</v>
      </c>
      <c r="AJ2142" s="34">
        <v>0</v>
      </c>
      <c r="AK2142" s="34">
        <v>0</v>
      </c>
      <c r="AL2142" s="34">
        <v>0</v>
      </c>
      <c r="AM2142" s="34">
        <v>0</v>
      </c>
      <c r="AN2142" s="34">
        <v>0</v>
      </c>
      <c r="AO2142" s="34">
        <v>0</v>
      </c>
      <c r="AP2142" s="34">
        <v>0</v>
      </c>
      <c r="AQ2142" s="34">
        <v>0</v>
      </c>
      <c r="AR2142" s="34">
        <v>0</v>
      </c>
      <c r="AS2142" s="34">
        <v>0</v>
      </c>
      <c r="AT2142" s="34">
        <v>0</v>
      </c>
      <c r="AU2142" s="34">
        <f t="shared" si="197"/>
        <v>0</v>
      </c>
      <c r="AV2142" s="34">
        <f t="shared" si="197"/>
        <v>0</v>
      </c>
      <c r="AW2142" s="85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</row>
    <row r="2143" spans="1:61" ht="15.75">
      <c r="A2143" s="75" t="s">
        <v>44</v>
      </c>
      <c r="B2143" s="8">
        <v>2018</v>
      </c>
      <c r="C2143" s="34">
        <v>0</v>
      </c>
      <c r="D2143" s="34">
        <v>0</v>
      </c>
      <c r="E2143" s="34">
        <v>0</v>
      </c>
      <c r="F2143" s="34">
        <v>0</v>
      </c>
      <c r="G2143" s="34">
        <v>9</v>
      </c>
      <c r="H2143" s="34">
        <v>16</v>
      </c>
      <c r="I2143" s="34">
        <v>0</v>
      </c>
      <c r="J2143" s="34">
        <v>0</v>
      </c>
      <c r="K2143" s="34">
        <v>0</v>
      </c>
      <c r="L2143" s="34">
        <v>0</v>
      </c>
      <c r="M2143" s="34">
        <v>0</v>
      </c>
      <c r="N2143" s="34">
        <v>0</v>
      </c>
      <c r="O2143" s="34">
        <v>0</v>
      </c>
      <c r="P2143" s="34">
        <v>0</v>
      </c>
      <c r="Q2143" s="34">
        <v>292</v>
      </c>
      <c r="R2143" s="34">
        <v>463</v>
      </c>
      <c r="S2143" s="34">
        <v>0</v>
      </c>
      <c r="T2143" s="34">
        <v>0</v>
      </c>
      <c r="U2143" s="34">
        <v>0</v>
      </c>
      <c r="V2143" s="34">
        <v>0</v>
      </c>
      <c r="W2143" s="34">
        <v>0</v>
      </c>
      <c r="X2143" s="34">
        <v>0</v>
      </c>
      <c r="Y2143" s="34">
        <v>0</v>
      </c>
      <c r="Z2143" s="34">
        <v>0</v>
      </c>
      <c r="AA2143" s="34">
        <v>45</v>
      </c>
      <c r="AB2143" s="34">
        <v>82</v>
      </c>
      <c r="AC2143" s="34">
        <v>0</v>
      </c>
      <c r="AD2143" s="34">
        <v>0</v>
      </c>
      <c r="AE2143" s="34">
        <v>0</v>
      </c>
      <c r="AF2143" s="34">
        <v>0</v>
      </c>
      <c r="AG2143" s="34">
        <v>24</v>
      </c>
      <c r="AH2143" s="34">
        <v>39</v>
      </c>
      <c r="AI2143" s="34">
        <v>0</v>
      </c>
      <c r="AJ2143" s="34">
        <v>0</v>
      </c>
      <c r="AK2143" s="34">
        <v>0</v>
      </c>
      <c r="AL2143" s="34">
        <v>0</v>
      </c>
      <c r="AM2143" s="34">
        <v>0</v>
      </c>
      <c r="AN2143" s="34">
        <v>0</v>
      </c>
      <c r="AO2143" s="34">
        <v>0</v>
      </c>
      <c r="AP2143" s="34">
        <v>0</v>
      </c>
      <c r="AQ2143" s="34">
        <v>0</v>
      </c>
      <c r="AR2143" s="34">
        <v>0</v>
      </c>
      <c r="AS2143" s="34">
        <v>0</v>
      </c>
      <c r="AT2143" s="34">
        <v>0</v>
      </c>
      <c r="AU2143" s="34">
        <f t="shared" si="197"/>
        <v>370</v>
      </c>
      <c r="AV2143" s="34">
        <f t="shared" si="197"/>
        <v>600</v>
      </c>
      <c r="AW2143" s="83" t="s">
        <v>273</v>
      </c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</row>
    <row r="2144" spans="1:61" ht="15.75">
      <c r="A2144" s="76"/>
      <c r="B2144" s="8">
        <v>2019</v>
      </c>
      <c r="C2144" s="34">
        <v>50</v>
      </c>
      <c r="D2144" s="34">
        <v>65</v>
      </c>
      <c r="E2144" s="34">
        <v>0</v>
      </c>
      <c r="F2144" s="34">
        <v>0</v>
      </c>
      <c r="G2144" s="34">
        <v>21</v>
      </c>
      <c r="H2144" s="34">
        <v>26</v>
      </c>
      <c r="I2144" s="34">
        <v>0</v>
      </c>
      <c r="J2144" s="34">
        <v>0</v>
      </c>
      <c r="K2144" s="34">
        <v>0</v>
      </c>
      <c r="L2144" s="34">
        <v>0</v>
      </c>
      <c r="M2144" s="34">
        <v>0</v>
      </c>
      <c r="N2144" s="34">
        <v>0</v>
      </c>
      <c r="O2144" s="34">
        <v>0</v>
      </c>
      <c r="P2144" s="34">
        <v>0</v>
      </c>
      <c r="Q2144" s="34">
        <v>324</v>
      </c>
      <c r="R2144" s="34">
        <v>642</v>
      </c>
      <c r="S2144" s="34">
        <v>0</v>
      </c>
      <c r="T2144" s="34">
        <v>0</v>
      </c>
      <c r="U2144" s="34">
        <v>0</v>
      </c>
      <c r="V2144" s="34">
        <v>0</v>
      </c>
      <c r="W2144" s="34">
        <v>0</v>
      </c>
      <c r="X2144" s="34">
        <v>0</v>
      </c>
      <c r="Y2144" s="34">
        <v>0</v>
      </c>
      <c r="Z2144" s="34">
        <v>0</v>
      </c>
      <c r="AA2144" s="34">
        <v>0</v>
      </c>
      <c r="AB2144" s="34">
        <v>0</v>
      </c>
      <c r="AC2144" s="34">
        <v>0</v>
      </c>
      <c r="AD2144" s="34">
        <v>0</v>
      </c>
      <c r="AE2144" s="34">
        <v>0</v>
      </c>
      <c r="AF2144" s="34">
        <v>0</v>
      </c>
      <c r="AG2144" s="34">
        <v>38</v>
      </c>
      <c r="AH2144" s="34">
        <v>62</v>
      </c>
      <c r="AI2144" s="34">
        <v>0</v>
      </c>
      <c r="AJ2144" s="34">
        <v>0</v>
      </c>
      <c r="AK2144" s="34">
        <v>0</v>
      </c>
      <c r="AL2144" s="34">
        <v>0</v>
      </c>
      <c r="AM2144" s="34">
        <v>0</v>
      </c>
      <c r="AN2144" s="34">
        <v>0</v>
      </c>
      <c r="AO2144" s="34">
        <v>0</v>
      </c>
      <c r="AP2144" s="34">
        <v>0</v>
      </c>
      <c r="AQ2144" s="34">
        <v>0</v>
      </c>
      <c r="AR2144" s="34">
        <v>0</v>
      </c>
      <c r="AS2144" s="34">
        <v>0</v>
      </c>
      <c r="AT2144" s="34">
        <v>0</v>
      </c>
      <c r="AU2144" s="34">
        <f t="shared" si="197"/>
        <v>433</v>
      </c>
      <c r="AV2144" s="34">
        <f t="shared" si="197"/>
        <v>795</v>
      </c>
      <c r="AW2144" s="84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</row>
    <row r="2145" spans="1:61" ht="15.75">
      <c r="A2145" s="77"/>
      <c r="B2145" s="8">
        <v>2020</v>
      </c>
      <c r="C2145" s="34">
        <v>0</v>
      </c>
      <c r="D2145" s="34">
        <v>0</v>
      </c>
      <c r="E2145" s="34">
        <v>0</v>
      </c>
      <c r="F2145" s="34">
        <v>0</v>
      </c>
      <c r="G2145" s="34">
        <v>0</v>
      </c>
      <c r="H2145" s="34">
        <v>0</v>
      </c>
      <c r="I2145" s="34">
        <v>0</v>
      </c>
      <c r="J2145" s="34">
        <v>0</v>
      </c>
      <c r="K2145" s="34">
        <v>0</v>
      </c>
      <c r="L2145" s="34">
        <v>0</v>
      </c>
      <c r="M2145" s="34">
        <v>0</v>
      </c>
      <c r="N2145" s="34">
        <v>0</v>
      </c>
      <c r="O2145" s="34">
        <v>0</v>
      </c>
      <c r="P2145" s="34">
        <v>0</v>
      </c>
      <c r="Q2145" s="34">
        <v>0</v>
      </c>
      <c r="R2145" s="34">
        <v>0</v>
      </c>
      <c r="S2145" s="34">
        <v>0</v>
      </c>
      <c r="T2145" s="34">
        <v>0</v>
      </c>
      <c r="U2145" s="34">
        <v>0</v>
      </c>
      <c r="V2145" s="34">
        <v>0</v>
      </c>
      <c r="W2145" s="34">
        <v>0</v>
      </c>
      <c r="X2145" s="34">
        <v>0</v>
      </c>
      <c r="Y2145" s="34">
        <v>0</v>
      </c>
      <c r="Z2145" s="34">
        <v>0</v>
      </c>
      <c r="AA2145" s="34">
        <v>0</v>
      </c>
      <c r="AB2145" s="34">
        <v>0</v>
      </c>
      <c r="AC2145" s="34">
        <v>0</v>
      </c>
      <c r="AD2145" s="34">
        <v>0</v>
      </c>
      <c r="AE2145" s="34">
        <v>0</v>
      </c>
      <c r="AF2145" s="34">
        <v>0</v>
      </c>
      <c r="AG2145" s="34">
        <v>0</v>
      </c>
      <c r="AH2145" s="34">
        <v>0</v>
      </c>
      <c r="AI2145" s="34">
        <v>0</v>
      </c>
      <c r="AJ2145" s="34">
        <v>0</v>
      </c>
      <c r="AK2145" s="34">
        <v>0</v>
      </c>
      <c r="AL2145" s="34">
        <v>0</v>
      </c>
      <c r="AM2145" s="34">
        <v>0</v>
      </c>
      <c r="AN2145" s="34">
        <v>0</v>
      </c>
      <c r="AO2145" s="34">
        <v>0</v>
      </c>
      <c r="AP2145" s="34">
        <v>0</v>
      </c>
      <c r="AQ2145" s="34">
        <v>0</v>
      </c>
      <c r="AR2145" s="34">
        <v>0</v>
      </c>
      <c r="AS2145" s="34">
        <v>0</v>
      </c>
      <c r="AT2145" s="34">
        <v>0</v>
      </c>
      <c r="AU2145" s="34">
        <f t="shared" si="197"/>
        <v>0</v>
      </c>
      <c r="AV2145" s="34">
        <f t="shared" si="197"/>
        <v>0</v>
      </c>
      <c r="AW2145" s="85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</row>
    <row r="2146" spans="1:61" ht="15.75">
      <c r="A2146" s="75" t="s">
        <v>45</v>
      </c>
      <c r="B2146" s="8">
        <v>2018</v>
      </c>
      <c r="C2146" s="34">
        <v>0</v>
      </c>
      <c r="D2146" s="34">
        <v>0</v>
      </c>
      <c r="E2146" s="34">
        <v>0</v>
      </c>
      <c r="F2146" s="34">
        <v>0</v>
      </c>
      <c r="G2146" s="34">
        <v>0</v>
      </c>
      <c r="H2146" s="34">
        <v>0</v>
      </c>
      <c r="I2146" s="34">
        <v>0</v>
      </c>
      <c r="J2146" s="34">
        <v>0</v>
      </c>
      <c r="K2146" s="34">
        <v>0</v>
      </c>
      <c r="L2146" s="34">
        <v>0</v>
      </c>
      <c r="M2146" s="34">
        <v>0</v>
      </c>
      <c r="N2146" s="34">
        <v>0</v>
      </c>
      <c r="O2146" s="34">
        <v>0</v>
      </c>
      <c r="P2146" s="34">
        <v>0</v>
      </c>
      <c r="Q2146" s="34">
        <v>0</v>
      </c>
      <c r="R2146" s="34">
        <v>0</v>
      </c>
      <c r="S2146" s="34">
        <v>0</v>
      </c>
      <c r="T2146" s="34">
        <v>0</v>
      </c>
      <c r="U2146" s="34">
        <v>0</v>
      </c>
      <c r="V2146" s="34">
        <v>0</v>
      </c>
      <c r="W2146" s="34">
        <v>0</v>
      </c>
      <c r="X2146" s="34">
        <v>0</v>
      </c>
      <c r="Y2146" s="34">
        <v>0</v>
      </c>
      <c r="Z2146" s="34">
        <v>0</v>
      </c>
      <c r="AA2146" s="34">
        <v>0</v>
      </c>
      <c r="AB2146" s="34">
        <v>0</v>
      </c>
      <c r="AC2146" s="34">
        <v>0</v>
      </c>
      <c r="AD2146" s="34">
        <v>0</v>
      </c>
      <c r="AE2146" s="34">
        <v>0</v>
      </c>
      <c r="AF2146" s="34">
        <v>0</v>
      </c>
      <c r="AG2146" s="34">
        <v>0</v>
      </c>
      <c r="AH2146" s="34">
        <v>0</v>
      </c>
      <c r="AI2146" s="34">
        <v>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4">
        <v>0</v>
      </c>
      <c r="AQ2146" s="34">
        <v>295</v>
      </c>
      <c r="AR2146" s="34">
        <v>787</v>
      </c>
      <c r="AS2146" s="34">
        <v>0</v>
      </c>
      <c r="AT2146" s="34">
        <v>0</v>
      </c>
      <c r="AU2146" s="34">
        <f t="shared" si="197"/>
        <v>295</v>
      </c>
      <c r="AV2146" s="34">
        <f t="shared" si="197"/>
        <v>787</v>
      </c>
      <c r="AW2146" s="83" t="s">
        <v>274</v>
      </c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</row>
    <row r="2147" spans="1:61" ht="15.75">
      <c r="A2147" s="76"/>
      <c r="B2147" s="8">
        <v>2019</v>
      </c>
      <c r="C2147" s="34">
        <v>0</v>
      </c>
      <c r="D2147" s="34">
        <v>0</v>
      </c>
      <c r="E2147" s="34">
        <v>0</v>
      </c>
      <c r="F2147" s="34">
        <v>0</v>
      </c>
      <c r="G2147" s="34">
        <v>0</v>
      </c>
      <c r="H2147" s="34">
        <v>0</v>
      </c>
      <c r="I2147" s="34">
        <v>0</v>
      </c>
      <c r="J2147" s="34">
        <v>0</v>
      </c>
      <c r="K2147" s="34">
        <v>0</v>
      </c>
      <c r="L2147" s="34">
        <v>0</v>
      </c>
      <c r="M2147" s="34">
        <v>0</v>
      </c>
      <c r="N2147" s="34">
        <v>0</v>
      </c>
      <c r="O2147" s="34">
        <v>0</v>
      </c>
      <c r="P2147" s="34">
        <v>0</v>
      </c>
      <c r="Q2147" s="34">
        <v>0</v>
      </c>
      <c r="R2147" s="34">
        <v>0</v>
      </c>
      <c r="S2147" s="34">
        <v>0</v>
      </c>
      <c r="T2147" s="34">
        <v>0</v>
      </c>
      <c r="U2147" s="34">
        <v>0</v>
      </c>
      <c r="V2147" s="34">
        <v>0</v>
      </c>
      <c r="W2147" s="34">
        <v>0</v>
      </c>
      <c r="X2147" s="34">
        <v>0</v>
      </c>
      <c r="Y2147" s="34">
        <v>0</v>
      </c>
      <c r="Z2147" s="34">
        <v>0</v>
      </c>
      <c r="AA2147" s="34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0</v>
      </c>
      <c r="AJ2147" s="34">
        <v>0</v>
      </c>
      <c r="AK2147" s="34">
        <v>0</v>
      </c>
      <c r="AL2147" s="34">
        <v>0</v>
      </c>
      <c r="AM2147" s="34">
        <v>0</v>
      </c>
      <c r="AN2147" s="34">
        <v>0</v>
      </c>
      <c r="AO2147" s="34">
        <v>0</v>
      </c>
      <c r="AP2147" s="34">
        <v>0</v>
      </c>
      <c r="AQ2147" s="34">
        <v>200</v>
      </c>
      <c r="AR2147" s="34">
        <v>540</v>
      </c>
      <c r="AS2147" s="34">
        <v>0</v>
      </c>
      <c r="AT2147" s="34">
        <v>0</v>
      </c>
      <c r="AU2147" s="34">
        <f t="shared" si="197"/>
        <v>200</v>
      </c>
      <c r="AV2147" s="34">
        <f t="shared" si="197"/>
        <v>540</v>
      </c>
      <c r="AW2147" s="84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</row>
    <row r="2148" spans="1:61" ht="15.75">
      <c r="A2148" s="77"/>
      <c r="B2148" s="8">
        <v>2020</v>
      </c>
      <c r="C2148" s="34">
        <v>0</v>
      </c>
      <c r="D2148" s="34">
        <v>0</v>
      </c>
      <c r="E2148" s="34">
        <v>0</v>
      </c>
      <c r="F2148" s="34">
        <v>0</v>
      </c>
      <c r="G2148" s="34">
        <v>0</v>
      </c>
      <c r="H2148" s="34">
        <v>0</v>
      </c>
      <c r="I2148" s="34">
        <v>0</v>
      </c>
      <c r="J2148" s="34">
        <v>0</v>
      </c>
      <c r="K2148" s="34">
        <v>0</v>
      </c>
      <c r="L2148" s="34">
        <v>0</v>
      </c>
      <c r="M2148" s="34">
        <v>0</v>
      </c>
      <c r="N2148" s="34">
        <v>0</v>
      </c>
      <c r="O2148" s="34">
        <v>0</v>
      </c>
      <c r="P2148" s="34">
        <v>0</v>
      </c>
      <c r="Q2148" s="34">
        <v>0</v>
      </c>
      <c r="R2148" s="34">
        <v>0</v>
      </c>
      <c r="S2148" s="34">
        <v>0</v>
      </c>
      <c r="T2148" s="34">
        <v>0</v>
      </c>
      <c r="U2148" s="34">
        <v>0</v>
      </c>
      <c r="V2148" s="34">
        <v>0</v>
      </c>
      <c r="W2148" s="34">
        <v>0</v>
      </c>
      <c r="X2148" s="34">
        <v>0</v>
      </c>
      <c r="Y2148" s="34">
        <v>0</v>
      </c>
      <c r="Z2148" s="34">
        <v>0</v>
      </c>
      <c r="AA2148" s="34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4">
        <v>0</v>
      </c>
      <c r="AQ2148" s="34">
        <v>253</v>
      </c>
      <c r="AR2148" s="34">
        <v>1012</v>
      </c>
      <c r="AS2148" s="34">
        <v>0</v>
      </c>
      <c r="AT2148" s="34">
        <v>0</v>
      </c>
      <c r="AU2148" s="34">
        <f t="shared" si="197"/>
        <v>253</v>
      </c>
      <c r="AV2148" s="34">
        <f t="shared" si="197"/>
        <v>1012</v>
      </c>
      <c r="AW2148" s="85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</row>
    <row r="2149" spans="1:61" ht="15.75">
      <c r="A2149" s="75" t="s">
        <v>46</v>
      </c>
      <c r="B2149" s="8">
        <v>2018</v>
      </c>
      <c r="C2149" s="34">
        <v>0</v>
      </c>
      <c r="D2149" s="34">
        <v>0</v>
      </c>
      <c r="E2149" s="34">
        <v>0</v>
      </c>
      <c r="F2149" s="34">
        <v>0</v>
      </c>
      <c r="G2149" s="34">
        <v>0</v>
      </c>
      <c r="H2149" s="34">
        <v>0</v>
      </c>
      <c r="I2149" s="34">
        <v>0</v>
      </c>
      <c r="J2149" s="34">
        <v>0</v>
      </c>
      <c r="K2149" s="34">
        <v>0</v>
      </c>
      <c r="L2149" s="34">
        <v>0</v>
      </c>
      <c r="M2149" s="34">
        <v>0</v>
      </c>
      <c r="N2149" s="34">
        <v>0</v>
      </c>
      <c r="O2149" s="34">
        <v>0</v>
      </c>
      <c r="P2149" s="34">
        <v>0</v>
      </c>
      <c r="Q2149" s="34">
        <v>0</v>
      </c>
      <c r="R2149" s="34">
        <v>0</v>
      </c>
      <c r="S2149" s="34">
        <v>0</v>
      </c>
      <c r="T2149" s="34">
        <v>0</v>
      </c>
      <c r="U2149" s="34">
        <v>0</v>
      </c>
      <c r="V2149" s="34">
        <v>0</v>
      </c>
      <c r="W2149" s="34">
        <v>0</v>
      </c>
      <c r="X2149" s="34">
        <v>0</v>
      </c>
      <c r="Y2149" s="34">
        <v>0</v>
      </c>
      <c r="Z2149" s="34">
        <v>0</v>
      </c>
      <c r="AA2149" s="34">
        <v>0</v>
      </c>
      <c r="AB2149" s="34">
        <v>0</v>
      </c>
      <c r="AC2149" s="34">
        <v>0</v>
      </c>
      <c r="AD2149" s="34">
        <v>0</v>
      </c>
      <c r="AE2149" s="34">
        <v>0</v>
      </c>
      <c r="AF2149" s="34">
        <v>0</v>
      </c>
      <c r="AG2149" s="34">
        <v>0</v>
      </c>
      <c r="AH2149" s="34">
        <v>0</v>
      </c>
      <c r="AI2149" s="34">
        <v>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4">
        <v>0</v>
      </c>
      <c r="AQ2149" s="34">
        <v>0</v>
      </c>
      <c r="AR2149" s="34">
        <v>0</v>
      </c>
      <c r="AS2149" s="34">
        <v>0</v>
      </c>
      <c r="AT2149" s="34">
        <v>0</v>
      </c>
      <c r="AU2149" s="34">
        <f t="shared" si="197"/>
        <v>0</v>
      </c>
      <c r="AV2149" s="34">
        <f t="shared" si="197"/>
        <v>0</v>
      </c>
      <c r="AW2149" s="83" t="s">
        <v>275</v>
      </c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</row>
    <row r="2150" spans="1:61" ht="15.75">
      <c r="A2150" s="76"/>
      <c r="B2150" s="8">
        <v>2019</v>
      </c>
      <c r="C2150" s="34">
        <v>0</v>
      </c>
      <c r="D2150" s="34">
        <v>0</v>
      </c>
      <c r="E2150" s="34">
        <v>0</v>
      </c>
      <c r="F2150" s="34">
        <v>0</v>
      </c>
      <c r="G2150" s="34">
        <v>0</v>
      </c>
      <c r="H2150" s="34">
        <v>0</v>
      </c>
      <c r="I2150" s="34">
        <v>0</v>
      </c>
      <c r="J2150" s="34">
        <v>0</v>
      </c>
      <c r="K2150" s="34">
        <v>0</v>
      </c>
      <c r="L2150" s="34">
        <v>0</v>
      </c>
      <c r="M2150" s="34">
        <v>0</v>
      </c>
      <c r="N2150" s="34">
        <v>0</v>
      </c>
      <c r="O2150" s="34">
        <v>0</v>
      </c>
      <c r="P2150" s="34">
        <v>0</v>
      </c>
      <c r="Q2150" s="34">
        <v>0</v>
      </c>
      <c r="R2150" s="34">
        <v>0</v>
      </c>
      <c r="S2150" s="34">
        <v>0</v>
      </c>
      <c r="T2150" s="34">
        <v>0</v>
      </c>
      <c r="U2150" s="34">
        <v>0</v>
      </c>
      <c r="V2150" s="34">
        <v>0</v>
      </c>
      <c r="W2150" s="34">
        <v>0</v>
      </c>
      <c r="X2150" s="34">
        <v>0</v>
      </c>
      <c r="Y2150" s="34">
        <v>0</v>
      </c>
      <c r="Z2150" s="34">
        <v>0</v>
      </c>
      <c r="AA2150" s="34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4">
        <v>0</v>
      </c>
      <c r="AQ2150" s="34">
        <v>0</v>
      </c>
      <c r="AR2150" s="34">
        <v>0</v>
      </c>
      <c r="AS2150" s="34">
        <v>0</v>
      </c>
      <c r="AT2150" s="34">
        <v>0</v>
      </c>
      <c r="AU2150" s="34">
        <f t="shared" si="197"/>
        <v>0</v>
      </c>
      <c r="AV2150" s="34">
        <f t="shared" si="197"/>
        <v>0</v>
      </c>
      <c r="AW2150" s="84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</row>
    <row r="2151" spans="1:61" ht="15.75">
      <c r="A2151" s="77"/>
      <c r="B2151" s="8">
        <v>2020</v>
      </c>
      <c r="C2151" s="34">
        <v>0</v>
      </c>
      <c r="D2151" s="34">
        <v>0</v>
      </c>
      <c r="E2151" s="34">
        <v>0</v>
      </c>
      <c r="F2151" s="34">
        <v>0</v>
      </c>
      <c r="G2151" s="34">
        <v>0</v>
      </c>
      <c r="H2151" s="34">
        <v>0</v>
      </c>
      <c r="I2151" s="34">
        <v>0</v>
      </c>
      <c r="J2151" s="34">
        <v>0</v>
      </c>
      <c r="K2151" s="34">
        <v>0</v>
      </c>
      <c r="L2151" s="34">
        <v>0</v>
      </c>
      <c r="M2151" s="34">
        <v>0</v>
      </c>
      <c r="N2151" s="34">
        <v>0</v>
      </c>
      <c r="O2151" s="34">
        <v>0</v>
      </c>
      <c r="P2151" s="34">
        <v>0</v>
      </c>
      <c r="Q2151" s="34">
        <v>0</v>
      </c>
      <c r="R2151" s="34">
        <v>0</v>
      </c>
      <c r="S2151" s="34">
        <v>0</v>
      </c>
      <c r="T2151" s="34">
        <v>0</v>
      </c>
      <c r="U2151" s="34">
        <v>0</v>
      </c>
      <c r="V2151" s="34">
        <v>0</v>
      </c>
      <c r="W2151" s="34">
        <v>0</v>
      </c>
      <c r="X2151" s="34">
        <v>0</v>
      </c>
      <c r="Y2151" s="34">
        <v>0</v>
      </c>
      <c r="Z2151" s="34">
        <v>0</v>
      </c>
      <c r="AA2151" s="34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0</v>
      </c>
      <c r="AO2151" s="34">
        <v>0</v>
      </c>
      <c r="AP2151" s="34">
        <v>0</v>
      </c>
      <c r="AQ2151" s="34">
        <v>0</v>
      </c>
      <c r="AR2151" s="34">
        <v>0</v>
      </c>
      <c r="AS2151" s="34">
        <v>0</v>
      </c>
      <c r="AT2151" s="34">
        <v>0</v>
      </c>
      <c r="AU2151" s="34">
        <f t="shared" si="197"/>
        <v>0</v>
      </c>
      <c r="AV2151" s="34">
        <f t="shared" si="197"/>
        <v>0</v>
      </c>
      <c r="AW2151" s="85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</row>
    <row r="2152" spans="1:61" ht="15.75">
      <c r="A2152" s="75" t="s">
        <v>47</v>
      </c>
      <c r="B2152" s="8">
        <v>2018</v>
      </c>
      <c r="C2152" s="34">
        <v>0</v>
      </c>
      <c r="D2152" s="34">
        <v>0</v>
      </c>
      <c r="E2152" s="34">
        <v>0</v>
      </c>
      <c r="F2152" s="34">
        <v>0</v>
      </c>
      <c r="G2152" s="34">
        <v>0</v>
      </c>
      <c r="H2152" s="34">
        <v>0</v>
      </c>
      <c r="I2152" s="34">
        <v>0</v>
      </c>
      <c r="J2152" s="34">
        <v>0</v>
      </c>
      <c r="K2152" s="34">
        <v>0</v>
      </c>
      <c r="L2152" s="34">
        <v>0</v>
      </c>
      <c r="M2152" s="34">
        <v>0</v>
      </c>
      <c r="N2152" s="34">
        <v>0</v>
      </c>
      <c r="O2152" s="34">
        <v>0</v>
      </c>
      <c r="P2152" s="34">
        <v>0</v>
      </c>
      <c r="Q2152" s="34">
        <v>0</v>
      </c>
      <c r="R2152" s="34">
        <v>0</v>
      </c>
      <c r="S2152" s="34">
        <v>0</v>
      </c>
      <c r="T2152" s="34">
        <v>0</v>
      </c>
      <c r="U2152" s="34">
        <v>0</v>
      </c>
      <c r="V2152" s="34">
        <v>0</v>
      </c>
      <c r="W2152" s="34">
        <v>0</v>
      </c>
      <c r="X2152" s="34">
        <v>0</v>
      </c>
      <c r="Y2152" s="34">
        <v>0</v>
      </c>
      <c r="Z2152" s="34">
        <v>0</v>
      </c>
      <c r="AA2152" s="34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4">
        <v>0</v>
      </c>
      <c r="AQ2152" s="34">
        <v>0</v>
      </c>
      <c r="AR2152" s="34">
        <v>0</v>
      </c>
      <c r="AS2152" s="34">
        <v>0</v>
      </c>
      <c r="AT2152" s="34">
        <v>0</v>
      </c>
      <c r="AU2152" s="34">
        <v>0</v>
      </c>
      <c r="AV2152" s="34">
        <f t="shared" si="197"/>
        <v>0</v>
      </c>
      <c r="AW2152" s="83" t="s">
        <v>48</v>
      </c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</row>
    <row r="2153" spans="1:61" ht="15.75">
      <c r="A2153" s="76"/>
      <c r="B2153" s="8">
        <v>2019</v>
      </c>
      <c r="C2153" s="34">
        <v>0</v>
      </c>
      <c r="D2153" s="34">
        <v>0</v>
      </c>
      <c r="E2153" s="34">
        <v>0</v>
      </c>
      <c r="F2153" s="34">
        <v>0</v>
      </c>
      <c r="G2153" s="34">
        <v>0</v>
      </c>
      <c r="H2153" s="34">
        <v>0</v>
      </c>
      <c r="I2153" s="34">
        <v>0</v>
      </c>
      <c r="J2153" s="34">
        <v>0</v>
      </c>
      <c r="K2153" s="34">
        <v>0</v>
      </c>
      <c r="L2153" s="34">
        <v>0</v>
      </c>
      <c r="M2153" s="34">
        <v>0</v>
      </c>
      <c r="N2153" s="34">
        <v>0</v>
      </c>
      <c r="O2153" s="34">
        <v>0</v>
      </c>
      <c r="P2153" s="34">
        <v>0</v>
      </c>
      <c r="Q2153" s="34">
        <v>0</v>
      </c>
      <c r="R2153" s="34">
        <v>0</v>
      </c>
      <c r="S2153" s="34">
        <v>0</v>
      </c>
      <c r="T2153" s="34">
        <v>0</v>
      </c>
      <c r="U2153" s="34">
        <v>0</v>
      </c>
      <c r="V2153" s="34">
        <v>0</v>
      </c>
      <c r="W2153" s="34">
        <v>0</v>
      </c>
      <c r="X2153" s="34">
        <v>0</v>
      </c>
      <c r="Y2153" s="34">
        <v>0</v>
      </c>
      <c r="Z2153" s="34">
        <v>0</v>
      </c>
      <c r="AA2153" s="34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0</v>
      </c>
      <c r="AH2153" s="34">
        <v>0</v>
      </c>
      <c r="AI2153" s="34">
        <v>0</v>
      </c>
      <c r="AJ2153" s="34">
        <v>0</v>
      </c>
      <c r="AK2153" s="34">
        <v>0</v>
      </c>
      <c r="AL2153" s="34">
        <v>0</v>
      </c>
      <c r="AM2153" s="34">
        <v>0</v>
      </c>
      <c r="AN2153" s="34">
        <v>0</v>
      </c>
      <c r="AO2153" s="34">
        <v>0</v>
      </c>
      <c r="AP2153" s="34">
        <v>0</v>
      </c>
      <c r="AQ2153" s="34">
        <v>0</v>
      </c>
      <c r="AR2153" s="34">
        <v>0</v>
      </c>
      <c r="AS2153" s="34">
        <v>0</v>
      </c>
      <c r="AT2153" s="34">
        <v>0</v>
      </c>
      <c r="AU2153" s="34">
        <v>0</v>
      </c>
      <c r="AV2153" s="34">
        <f t="shared" si="197"/>
        <v>0</v>
      </c>
      <c r="AW2153" s="84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</row>
    <row r="2154" spans="1:61" ht="15.75">
      <c r="A2154" s="77"/>
      <c r="B2154" s="8">
        <v>2020</v>
      </c>
      <c r="C2154" s="34">
        <v>0</v>
      </c>
      <c r="D2154" s="34">
        <v>0</v>
      </c>
      <c r="E2154" s="34">
        <v>0</v>
      </c>
      <c r="F2154" s="34">
        <v>0</v>
      </c>
      <c r="G2154" s="34">
        <v>0</v>
      </c>
      <c r="H2154" s="34">
        <v>0</v>
      </c>
      <c r="I2154" s="34">
        <v>0</v>
      </c>
      <c r="J2154" s="34">
        <v>0</v>
      </c>
      <c r="K2154" s="34">
        <v>0</v>
      </c>
      <c r="L2154" s="34">
        <v>0</v>
      </c>
      <c r="M2154" s="34">
        <v>0</v>
      </c>
      <c r="N2154" s="34">
        <v>0</v>
      </c>
      <c r="O2154" s="34">
        <v>0</v>
      </c>
      <c r="P2154" s="34">
        <v>0</v>
      </c>
      <c r="Q2154" s="34">
        <v>0</v>
      </c>
      <c r="R2154" s="34">
        <v>0</v>
      </c>
      <c r="S2154" s="34">
        <v>0</v>
      </c>
      <c r="T2154" s="34">
        <v>0</v>
      </c>
      <c r="U2154" s="34">
        <v>0</v>
      </c>
      <c r="V2154" s="34">
        <v>0</v>
      </c>
      <c r="W2154" s="34">
        <v>0</v>
      </c>
      <c r="X2154" s="34">
        <v>0</v>
      </c>
      <c r="Y2154" s="34">
        <v>0</v>
      </c>
      <c r="Z2154" s="34">
        <v>0</v>
      </c>
      <c r="AA2154" s="34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0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4">
        <v>0</v>
      </c>
      <c r="AQ2154" s="34">
        <v>0</v>
      </c>
      <c r="AR2154" s="34">
        <v>0</v>
      </c>
      <c r="AS2154" s="34">
        <v>0</v>
      </c>
      <c r="AT2154" s="34">
        <v>0</v>
      </c>
      <c r="AU2154" s="34">
        <v>0</v>
      </c>
      <c r="AV2154" s="34">
        <f t="shared" ref="AU2154:AV2157" si="198">SUM(D2154,F2154,H2154,J2154,L2154,N2154,P2154,R2154,T2154,V2154,X2154,Z2154,AB2154,AD2154,AF2154,AJ2154,AL2154,AH2154,AN2154,AP2154,AR2154,AT2154)</f>
        <v>0</v>
      </c>
      <c r="AW2154" s="85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</row>
    <row r="2155" spans="1:61" ht="15.75">
      <c r="A2155" s="75" t="s">
        <v>120</v>
      </c>
      <c r="B2155" s="8">
        <v>2018</v>
      </c>
      <c r="C2155" s="34">
        <f>SUM(C2089,C2092,C2095,C2098,C2101,C2104,C2107,C2110,C2113,C2116,C2119,C2122,C2125,C2128,C2131,C2134,C2137,C2140,C2143,C2146,C2149,C2152)</f>
        <v>98</v>
      </c>
      <c r="D2155" s="34">
        <f t="shared" ref="D2155:AT2157" si="199">SUM(D2089,D2092,D2095,D2098,D2101,D2104,D2107,D2110,D2113,D2116,D2119,D2122,D2125,D2128,D2131,D2134,D2137,D2140,D2143,D2146,D2149,D2152)</f>
        <v>201</v>
      </c>
      <c r="E2155" s="34">
        <f t="shared" si="199"/>
        <v>4794</v>
      </c>
      <c r="F2155" s="34">
        <f t="shared" si="199"/>
        <v>7931</v>
      </c>
      <c r="G2155" s="34">
        <f t="shared" si="199"/>
        <v>13775</v>
      </c>
      <c r="H2155" s="34">
        <f t="shared" si="199"/>
        <v>11458</v>
      </c>
      <c r="I2155" s="34">
        <f t="shared" si="199"/>
        <v>0</v>
      </c>
      <c r="J2155" s="34">
        <f t="shared" si="199"/>
        <v>0</v>
      </c>
      <c r="K2155" s="34">
        <f t="shared" si="199"/>
        <v>0</v>
      </c>
      <c r="L2155" s="34">
        <f t="shared" si="199"/>
        <v>0</v>
      </c>
      <c r="M2155" s="34">
        <f t="shared" si="199"/>
        <v>0</v>
      </c>
      <c r="N2155" s="34">
        <f t="shared" si="199"/>
        <v>0</v>
      </c>
      <c r="O2155" s="34">
        <f t="shared" si="199"/>
        <v>200</v>
      </c>
      <c r="P2155" s="34">
        <f t="shared" si="199"/>
        <v>351</v>
      </c>
      <c r="Q2155" s="34">
        <f t="shared" si="199"/>
        <v>95622.796000000002</v>
      </c>
      <c r="R2155" s="34">
        <f t="shared" si="199"/>
        <v>18402.401771059998</v>
      </c>
      <c r="S2155" s="34">
        <f t="shared" si="199"/>
        <v>63</v>
      </c>
      <c r="T2155" s="34">
        <f t="shared" si="199"/>
        <v>190</v>
      </c>
      <c r="U2155" s="34">
        <f t="shared" si="199"/>
        <v>140</v>
      </c>
      <c r="V2155" s="34">
        <f t="shared" si="199"/>
        <v>42</v>
      </c>
      <c r="W2155" s="34">
        <f t="shared" si="199"/>
        <v>123</v>
      </c>
      <c r="X2155" s="34">
        <f t="shared" si="199"/>
        <v>81</v>
      </c>
      <c r="Y2155" s="34">
        <f t="shared" si="199"/>
        <v>3092</v>
      </c>
      <c r="Z2155" s="34">
        <f t="shared" si="199"/>
        <v>1314</v>
      </c>
      <c r="AA2155" s="34">
        <f t="shared" si="199"/>
        <v>1943</v>
      </c>
      <c r="AB2155" s="34">
        <f t="shared" si="199"/>
        <v>5636</v>
      </c>
      <c r="AC2155" s="34">
        <f t="shared" si="199"/>
        <v>0</v>
      </c>
      <c r="AD2155" s="34">
        <f t="shared" si="199"/>
        <v>0</v>
      </c>
      <c r="AE2155" s="34">
        <f t="shared" si="199"/>
        <v>25127</v>
      </c>
      <c r="AF2155" s="34">
        <f t="shared" si="199"/>
        <v>15564</v>
      </c>
      <c r="AG2155" s="34">
        <f t="shared" si="199"/>
        <v>5472</v>
      </c>
      <c r="AH2155" s="34">
        <f t="shared" si="199"/>
        <v>1804</v>
      </c>
      <c r="AI2155" s="34">
        <f t="shared" si="199"/>
        <v>105</v>
      </c>
      <c r="AJ2155" s="34">
        <f t="shared" si="199"/>
        <v>31</v>
      </c>
      <c r="AK2155" s="34">
        <f t="shared" si="199"/>
        <v>1168</v>
      </c>
      <c r="AL2155" s="34">
        <f t="shared" si="199"/>
        <v>1257</v>
      </c>
      <c r="AM2155" s="34">
        <f t="shared" si="199"/>
        <v>61</v>
      </c>
      <c r="AN2155" s="34">
        <f t="shared" si="199"/>
        <v>103</v>
      </c>
      <c r="AO2155" s="34">
        <f t="shared" si="199"/>
        <v>0</v>
      </c>
      <c r="AP2155" s="34">
        <f t="shared" si="199"/>
        <v>0</v>
      </c>
      <c r="AQ2155" s="34">
        <f t="shared" si="199"/>
        <v>308</v>
      </c>
      <c r="AR2155" s="34">
        <f t="shared" si="199"/>
        <v>803</v>
      </c>
      <c r="AS2155" s="34">
        <f t="shared" si="199"/>
        <v>413</v>
      </c>
      <c r="AT2155" s="34">
        <f t="shared" si="199"/>
        <v>516</v>
      </c>
      <c r="AU2155" s="34">
        <f t="shared" si="198"/>
        <v>152504.796</v>
      </c>
      <c r="AV2155" s="34">
        <f t="shared" si="198"/>
        <v>65684.401771060002</v>
      </c>
      <c r="AW2155" s="83" t="s">
        <v>82</v>
      </c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</row>
    <row r="2156" spans="1:61" ht="15.75">
      <c r="A2156" s="76"/>
      <c r="B2156" s="8">
        <v>2019</v>
      </c>
      <c r="C2156" s="34">
        <f t="shared" ref="C2156:R2157" si="200">SUM(C2090,C2093,C2096,C2099,C2102,C2105,C2108,C2111,C2114,C2117,C2120,C2123,C2126,C2129,C2132,C2135,C2138,C2141,C2144,C2147,C2150,C2153)</f>
        <v>54</v>
      </c>
      <c r="D2156" s="34">
        <f t="shared" si="200"/>
        <v>72</v>
      </c>
      <c r="E2156" s="34">
        <f t="shared" si="200"/>
        <v>5326</v>
      </c>
      <c r="F2156" s="34">
        <f t="shared" si="200"/>
        <v>7074</v>
      </c>
      <c r="G2156" s="34">
        <f t="shared" si="200"/>
        <v>10122.114</v>
      </c>
      <c r="H2156" s="34">
        <f t="shared" si="200"/>
        <v>7833.6294600000001</v>
      </c>
      <c r="I2156" s="34">
        <f t="shared" si="200"/>
        <v>107</v>
      </c>
      <c r="J2156" s="34">
        <f t="shared" si="200"/>
        <v>58</v>
      </c>
      <c r="K2156" s="34">
        <f t="shared" si="200"/>
        <v>0</v>
      </c>
      <c r="L2156" s="34">
        <f t="shared" si="200"/>
        <v>0</v>
      </c>
      <c r="M2156" s="34">
        <f t="shared" si="200"/>
        <v>0</v>
      </c>
      <c r="N2156" s="34">
        <f t="shared" si="200"/>
        <v>0</v>
      </c>
      <c r="O2156" s="34">
        <f t="shared" si="200"/>
        <v>196</v>
      </c>
      <c r="P2156" s="34">
        <f t="shared" si="200"/>
        <v>381</v>
      </c>
      <c r="Q2156" s="34">
        <f t="shared" si="200"/>
        <v>38018</v>
      </c>
      <c r="R2156" s="34">
        <f t="shared" si="200"/>
        <v>7606</v>
      </c>
      <c r="S2156" s="34">
        <f t="shared" si="199"/>
        <v>36</v>
      </c>
      <c r="T2156" s="34">
        <f t="shared" si="199"/>
        <v>49</v>
      </c>
      <c r="U2156" s="34">
        <f t="shared" si="199"/>
        <v>0</v>
      </c>
      <c r="V2156" s="34">
        <f t="shared" si="199"/>
        <v>0</v>
      </c>
      <c r="W2156" s="34">
        <f t="shared" si="199"/>
        <v>226.56</v>
      </c>
      <c r="X2156" s="34">
        <f t="shared" si="199"/>
        <v>188.84499</v>
      </c>
      <c r="Y2156" s="34">
        <f t="shared" si="199"/>
        <v>46697</v>
      </c>
      <c r="Z2156" s="34">
        <f t="shared" si="199"/>
        <v>8214</v>
      </c>
      <c r="AA2156" s="34">
        <f t="shared" si="199"/>
        <v>3316</v>
      </c>
      <c r="AB2156" s="34">
        <f t="shared" si="199"/>
        <v>4317</v>
      </c>
      <c r="AC2156" s="34">
        <f t="shared" si="199"/>
        <v>0</v>
      </c>
      <c r="AD2156" s="34">
        <f t="shared" si="199"/>
        <v>0</v>
      </c>
      <c r="AE2156" s="34">
        <f t="shared" si="199"/>
        <v>20064</v>
      </c>
      <c r="AF2156" s="34">
        <f t="shared" si="199"/>
        <v>12140</v>
      </c>
      <c r="AG2156" s="34">
        <f t="shared" si="199"/>
        <v>8217</v>
      </c>
      <c r="AH2156" s="34">
        <f t="shared" si="199"/>
        <v>2579</v>
      </c>
      <c r="AI2156" s="34">
        <f t="shared" si="199"/>
        <v>0</v>
      </c>
      <c r="AJ2156" s="34">
        <f t="shared" si="199"/>
        <v>0</v>
      </c>
      <c r="AK2156" s="34">
        <f t="shared" si="199"/>
        <v>1176</v>
      </c>
      <c r="AL2156" s="34">
        <f t="shared" si="199"/>
        <v>994</v>
      </c>
      <c r="AM2156" s="34">
        <f t="shared" si="199"/>
        <v>2</v>
      </c>
      <c r="AN2156" s="34">
        <f t="shared" si="199"/>
        <v>4</v>
      </c>
      <c r="AO2156" s="34">
        <f t="shared" si="199"/>
        <v>0</v>
      </c>
      <c r="AP2156" s="34">
        <f t="shared" si="199"/>
        <v>0</v>
      </c>
      <c r="AQ2156" s="34">
        <f t="shared" si="199"/>
        <v>200</v>
      </c>
      <c r="AR2156" s="34">
        <f t="shared" si="199"/>
        <v>540</v>
      </c>
      <c r="AS2156" s="34">
        <f t="shared" si="199"/>
        <v>5376</v>
      </c>
      <c r="AT2156" s="34">
        <f t="shared" si="199"/>
        <v>888</v>
      </c>
      <c r="AU2156" s="34">
        <f t="shared" si="198"/>
        <v>139133.674</v>
      </c>
      <c r="AV2156" s="34">
        <f t="shared" si="198"/>
        <v>52938.474450000002</v>
      </c>
      <c r="AW2156" s="84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</row>
    <row r="2157" spans="1:61" ht="15.75">
      <c r="A2157" s="77"/>
      <c r="B2157" s="8">
        <v>2020</v>
      </c>
      <c r="C2157" s="34">
        <f t="shared" si="200"/>
        <v>44</v>
      </c>
      <c r="D2157" s="34">
        <f t="shared" si="199"/>
        <v>82</v>
      </c>
      <c r="E2157" s="34">
        <f t="shared" si="199"/>
        <v>4461.4761904761908</v>
      </c>
      <c r="F2157" s="34">
        <f t="shared" si="199"/>
        <v>6716</v>
      </c>
      <c r="G2157" s="34">
        <f t="shared" si="199"/>
        <v>11468.939393939394</v>
      </c>
      <c r="H2157" s="34">
        <f t="shared" si="199"/>
        <v>7885</v>
      </c>
      <c r="I2157" s="34">
        <f t="shared" si="199"/>
        <v>0</v>
      </c>
      <c r="J2157" s="34">
        <f t="shared" si="199"/>
        <v>0</v>
      </c>
      <c r="K2157" s="34">
        <f t="shared" si="199"/>
        <v>0</v>
      </c>
      <c r="L2157" s="34">
        <f t="shared" si="199"/>
        <v>0</v>
      </c>
      <c r="M2157" s="34">
        <f t="shared" si="199"/>
        <v>0</v>
      </c>
      <c r="N2157" s="34">
        <f t="shared" si="199"/>
        <v>0</v>
      </c>
      <c r="O2157" s="34">
        <f t="shared" si="199"/>
        <v>262</v>
      </c>
      <c r="P2157" s="34">
        <f t="shared" si="199"/>
        <v>413</v>
      </c>
      <c r="Q2157" s="34">
        <f t="shared" si="199"/>
        <v>219303.65936952713</v>
      </c>
      <c r="R2157" s="34">
        <f t="shared" si="199"/>
        <v>44097</v>
      </c>
      <c r="S2157" s="34">
        <f t="shared" si="199"/>
        <v>11</v>
      </c>
      <c r="T2157" s="34">
        <f t="shared" si="199"/>
        <v>41</v>
      </c>
      <c r="U2157" s="34">
        <f t="shared" si="199"/>
        <v>0</v>
      </c>
      <c r="V2157" s="34">
        <f t="shared" si="199"/>
        <v>0</v>
      </c>
      <c r="W2157" s="34">
        <f t="shared" si="199"/>
        <v>25</v>
      </c>
      <c r="X2157" s="34">
        <f t="shared" si="199"/>
        <v>25</v>
      </c>
      <c r="Y2157" s="34">
        <f t="shared" si="199"/>
        <v>9576.2675486953322</v>
      </c>
      <c r="Z2157" s="34">
        <f t="shared" si="199"/>
        <v>1710</v>
      </c>
      <c r="AA2157" s="34">
        <f t="shared" si="199"/>
        <v>3254.4166666666665</v>
      </c>
      <c r="AB2157" s="34">
        <f t="shared" si="199"/>
        <v>3102</v>
      </c>
      <c r="AC2157" s="34">
        <f t="shared" si="199"/>
        <v>0</v>
      </c>
      <c r="AD2157" s="34">
        <f t="shared" si="199"/>
        <v>0</v>
      </c>
      <c r="AE2157" s="34">
        <f t="shared" si="199"/>
        <v>18289.787949465499</v>
      </c>
      <c r="AF2157" s="34">
        <f t="shared" si="199"/>
        <v>12028</v>
      </c>
      <c r="AG2157" s="34">
        <f t="shared" si="199"/>
        <v>4016.5360000000001</v>
      </c>
      <c r="AH2157" s="34">
        <f t="shared" si="199"/>
        <v>1807</v>
      </c>
      <c r="AI2157" s="34">
        <f t="shared" si="199"/>
        <v>0</v>
      </c>
      <c r="AJ2157" s="34">
        <f t="shared" si="199"/>
        <v>0</v>
      </c>
      <c r="AK2157" s="34">
        <f t="shared" si="199"/>
        <v>473</v>
      </c>
      <c r="AL2157" s="34">
        <f t="shared" si="199"/>
        <v>507</v>
      </c>
      <c r="AM2157" s="34">
        <f t="shared" si="199"/>
        <v>0</v>
      </c>
      <c r="AN2157" s="34">
        <f t="shared" si="199"/>
        <v>0</v>
      </c>
      <c r="AO2157" s="34">
        <f t="shared" si="199"/>
        <v>0</v>
      </c>
      <c r="AP2157" s="34">
        <f t="shared" si="199"/>
        <v>0</v>
      </c>
      <c r="AQ2157" s="34">
        <f t="shared" si="199"/>
        <v>253</v>
      </c>
      <c r="AR2157" s="34">
        <f t="shared" si="199"/>
        <v>1012</v>
      </c>
      <c r="AS2157" s="34">
        <f t="shared" si="199"/>
        <v>1231.8098510882016</v>
      </c>
      <c r="AT2157" s="34">
        <f t="shared" si="199"/>
        <v>225</v>
      </c>
      <c r="AU2157" s="34">
        <f t="shared" si="198"/>
        <v>272670.89296985843</v>
      </c>
      <c r="AV2157" s="34">
        <f>SUM(D2157,F2157,H2157,J2157,L2157,N2157,P2157,R2157,T2157,V2157,X2157,Z2157,AB2157,AD2157,AF2157,AJ2157,AL2157,AH2157,AN2157,AP2157,AR2157,AT2157)</f>
        <v>79650</v>
      </c>
      <c r="AW2157" s="85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</row>
    <row r="2158" spans="1:61" ht="15.7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</row>
    <row r="2159" spans="1:61" ht="18.75" customHeight="1">
      <c r="A2159" s="52" t="s">
        <v>141</v>
      </c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47" t="s">
        <v>140</v>
      </c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</row>
    <row r="2160" spans="1:61" ht="17.25" customHeight="1">
      <c r="A2160" s="108" t="s">
        <v>330</v>
      </c>
      <c r="B2160" s="108"/>
      <c r="C2160" s="108"/>
      <c r="D2160" s="108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82" t="s">
        <v>331</v>
      </c>
      <c r="AT2160" s="82"/>
      <c r="AU2160" s="82"/>
      <c r="AV2160" s="82"/>
      <c r="AW2160" s="82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</row>
    <row r="2161" spans="1:61" ht="16.5" customHeight="1">
      <c r="A2161" s="74" t="s">
        <v>258</v>
      </c>
      <c r="B2161" s="74"/>
      <c r="C2161" s="74"/>
      <c r="D2161" s="74"/>
      <c r="E2161" s="2"/>
      <c r="F2161" s="2"/>
      <c r="G2161" s="2"/>
      <c r="H2161" s="2"/>
      <c r="I2161" s="2"/>
      <c r="J2161" s="2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J2161" s="2"/>
      <c r="AK2161" s="2"/>
      <c r="AL2161" s="2"/>
      <c r="AM2161" s="2"/>
      <c r="AN2161" s="2"/>
      <c r="AO2161" s="2"/>
      <c r="AP2161" s="2"/>
      <c r="AQ2161" s="88" t="s">
        <v>122</v>
      </c>
      <c r="AR2161" s="88"/>
      <c r="AS2161" s="88"/>
      <c r="AT2161" s="88"/>
      <c r="AU2161" s="88"/>
      <c r="AV2161" s="88"/>
      <c r="AW2161" s="88"/>
      <c r="AX2161" s="29"/>
      <c r="AY2161" s="29"/>
      <c r="AZ2161" s="1"/>
      <c r="BA2161" s="1"/>
      <c r="BB2161" s="1"/>
    </row>
    <row r="2162" spans="1:61" ht="16.5" customHeight="1">
      <c r="A2162" s="78" t="s">
        <v>111</v>
      </c>
      <c r="B2162" s="79"/>
      <c r="C2162" s="80" t="s">
        <v>85</v>
      </c>
      <c r="D2162" s="81"/>
      <c r="E2162" s="80" t="s">
        <v>16</v>
      </c>
      <c r="F2162" s="81"/>
      <c r="G2162" s="80" t="s">
        <v>18</v>
      </c>
      <c r="H2162" s="81"/>
      <c r="I2162" s="80" t="s">
        <v>19</v>
      </c>
      <c r="J2162" s="81"/>
      <c r="K2162" s="80" t="s">
        <v>20</v>
      </c>
      <c r="L2162" s="81"/>
      <c r="M2162" s="80" t="s">
        <v>21</v>
      </c>
      <c r="N2162" s="81"/>
      <c r="O2162" s="80" t="s">
        <v>86</v>
      </c>
      <c r="P2162" s="81"/>
      <c r="Q2162" s="80" t="s">
        <v>24</v>
      </c>
      <c r="R2162" s="81"/>
      <c r="S2162" s="80" t="s">
        <v>26</v>
      </c>
      <c r="T2162" s="81"/>
      <c r="U2162" s="80" t="s">
        <v>28</v>
      </c>
      <c r="V2162" s="81"/>
      <c r="W2162" s="80" t="s">
        <v>30</v>
      </c>
      <c r="X2162" s="81"/>
      <c r="Y2162" s="80" t="s">
        <v>32</v>
      </c>
      <c r="Z2162" s="81"/>
      <c r="AA2162" s="80" t="s">
        <v>34</v>
      </c>
      <c r="AB2162" s="81"/>
      <c r="AC2162" s="80" t="s">
        <v>36</v>
      </c>
      <c r="AD2162" s="81"/>
      <c r="AE2162" s="80" t="s">
        <v>38</v>
      </c>
      <c r="AF2162" s="81"/>
      <c r="AG2162" s="80" t="s">
        <v>40</v>
      </c>
      <c r="AH2162" s="81"/>
      <c r="AI2162" s="80" t="s">
        <v>41</v>
      </c>
      <c r="AJ2162" s="81"/>
      <c r="AK2162" s="80" t="s">
        <v>42</v>
      </c>
      <c r="AL2162" s="81"/>
      <c r="AM2162" s="80" t="s">
        <v>44</v>
      </c>
      <c r="AN2162" s="81"/>
      <c r="AO2162" s="80" t="s">
        <v>45</v>
      </c>
      <c r="AP2162" s="81"/>
      <c r="AQ2162" s="80" t="s">
        <v>46</v>
      </c>
      <c r="AR2162" s="81"/>
      <c r="AS2162" s="80" t="s">
        <v>47</v>
      </c>
      <c r="AT2162" s="81"/>
      <c r="AU2162" s="80" t="s">
        <v>81</v>
      </c>
      <c r="AV2162" s="81"/>
      <c r="AW2162" s="19" t="s">
        <v>125</v>
      </c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</row>
    <row r="2163" spans="1:61" ht="16.5" customHeight="1">
      <c r="A2163" s="75" t="s">
        <v>112</v>
      </c>
      <c r="B2163" s="30" t="s">
        <v>52</v>
      </c>
      <c r="C2163" s="80" t="s">
        <v>266</v>
      </c>
      <c r="D2163" s="81"/>
      <c r="E2163" s="80" t="s">
        <v>89</v>
      </c>
      <c r="F2163" s="81"/>
      <c r="G2163" s="80" t="s">
        <v>267</v>
      </c>
      <c r="H2163" s="81"/>
      <c r="I2163" s="80" t="s">
        <v>268</v>
      </c>
      <c r="J2163" s="81"/>
      <c r="K2163" s="80" t="s">
        <v>269</v>
      </c>
      <c r="L2163" s="81"/>
      <c r="M2163" s="80" t="s">
        <v>270</v>
      </c>
      <c r="N2163" s="81"/>
      <c r="O2163" s="80" t="s">
        <v>90</v>
      </c>
      <c r="P2163" s="81"/>
      <c r="Q2163" s="80" t="s">
        <v>91</v>
      </c>
      <c r="R2163" s="81"/>
      <c r="S2163" s="80" t="s">
        <v>92</v>
      </c>
      <c r="T2163" s="81"/>
      <c r="U2163" s="80" t="s">
        <v>93</v>
      </c>
      <c r="V2163" s="81"/>
      <c r="W2163" s="80" t="s">
        <v>94</v>
      </c>
      <c r="X2163" s="81"/>
      <c r="Y2163" s="80" t="s">
        <v>95</v>
      </c>
      <c r="Z2163" s="81"/>
      <c r="AA2163" s="80" t="s">
        <v>96</v>
      </c>
      <c r="AB2163" s="81"/>
      <c r="AC2163" s="80" t="s">
        <v>97</v>
      </c>
      <c r="AD2163" s="81"/>
      <c r="AE2163" s="80" t="s">
        <v>98</v>
      </c>
      <c r="AF2163" s="81"/>
      <c r="AG2163" s="80" t="s">
        <v>271</v>
      </c>
      <c r="AH2163" s="81"/>
      <c r="AI2163" s="80" t="s">
        <v>272</v>
      </c>
      <c r="AJ2163" s="81"/>
      <c r="AK2163" s="80" t="s">
        <v>99</v>
      </c>
      <c r="AL2163" s="81"/>
      <c r="AM2163" s="80" t="s">
        <v>273</v>
      </c>
      <c r="AN2163" s="81"/>
      <c r="AO2163" s="80" t="s">
        <v>100</v>
      </c>
      <c r="AP2163" s="81"/>
      <c r="AQ2163" s="80" t="s">
        <v>275</v>
      </c>
      <c r="AR2163" s="81"/>
      <c r="AS2163" s="80" t="s">
        <v>101</v>
      </c>
      <c r="AT2163" s="81"/>
      <c r="AU2163" s="80" t="s">
        <v>102</v>
      </c>
      <c r="AV2163" s="81"/>
      <c r="AW2163" s="86" t="s">
        <v>2</v>
      </c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</row>
    <row r="2164" spans="1:61" ht="15.75">
      <c r="A2164" s="77"/>
      <c r="B2164" s="8" t="s">
        <v>65</v>
      </c>
      <c r="C2164" s="35" t="s">
        <v>123</v>
      </c>
      <c r="D2164" s="46" t="s">
        <v>124</v>
      </c>
      <c r="E2164" s="35" t="s">
        <v>123</v>
      </c>
      <c r="F2164" s="46" t="s">
        <v>124</v>
      </c>
      <c r="G2164" s="35" t="s">
        <v>123</v>
      </c>
      <c r="H2164" s="46" t="s">
        <v>124</v>
      </c>
      <c r="I2164" s="35" t="s">
        <v>123</v>
      </c>
      <c r="J2164" s="46" t="s">
        <v>124</v>
      </c>
      <c r="K2164" s="35" t="s">
        <v>123</v>
      </c>
      <c r="L2164" s="46" t="s">
        <v>124</v>
      </c>
      <c r="M2164" s="35" t="s">
        <v>123</v>
      </c>
      <c r="N2164" s="46" t="s">
        <v>124</v>
      </c>
      <c r="O2164" s="35" t="s">
        <v>123</v>
      </c>
      <c r="P2164" s="46" t="s">
        <v>124</v>
      </c>
      <c r="Q2164" s="35" t="s">
        <v>123</v>
      </c>
      <c r="R2164" s="46" t="s">
        <v>124</v>
      </c>
      <c r="S2164" s="35" t="s">
        <v>123</v>
      </c>
      <c r="T2164" s="46" t="s">
        <v>124</v>
      </c>
      <c r="U2164" s="35" t="s">
        <v>123</v>
      </c>
      <c r="V2164" s="46" t="s">
        <v>124</v>
      </c>
      <c r="W2164" s="35" t="s">
        <v>123</v>
      </c>
      <c r="X2164" s="46" t="s">
        <v>124</v>
      </c>
      <c r="Y2164" s="35" t="s">
        <v>123</v>
      </c>
      <c r="Z2164" s="46" t="s">
        <v>124</v>
      </c>
      <c r="AA2164" s="35" t="s">
        <v>123</v>
      </c>
      <c r="AB2164" s="46" t="s">
        <v>124</v>
      </c>
      <c r="AC2164" s="35" t="s">
        <v>123</v>
      </c>
      <c r="AD2164" s="46" t="s">
        <v>124</v>
      </c>
      <c r="AE2164" s="35" t="s">
        <v>123</v>
      </c>
      <c r="AF2164" s="46" t="s">
        <v>124</v>
      </c>
      <c r="AG2164" s="35" t="s">
        <v>123</v>
      </c>
      <c r="AH2164" s="46" t="s">
        <v>124</v>
      </c>
      <c r="AI2164" s="35" t="s">
        <v>123</v>
      </c>
      <c r="AJ2164" s="46" t="s">
        <v>124</v>
      </c>
      <c r="AK2164" s="35" t="s">
        <v>123</v>
      </c>
      <c r="AL2164" s="46" t="s">
        <v>124</v>
      </c>
      <c r="AM2164" s="35" t="s">
        <v>123</v>
      </c>
      <c r="AN2164" s="46" t="s">
        <v>124</v>
      </c>
      <c r="AO2164" s="35" t="s">
        <v>123</v>
      </c>
      <c r="AP2164" s="46" t="s">
        <v>124</v>
      </c>
      <c r="AQ2164" s="35" t="s">
        <v>123</v>
      </c>
      <c r="AR2164" s="46" t="s">
        <v>124</v>
      </c>
      <c r="AS2164" s="35" t="s">
        <v>123</v>
      </c>
      <c r="AT2164" s="46" t="s">
        <v>124</v>
      </c>
      <c r="AU2164" s="35" t="s">
        <v>123</v>
      </c>
      <c r="AV2164" s="31" t="s">
        <v>124</v>
      </c>
      <c r="AW2164" s="87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</row>
    <row r="2165" spans="1:61" ht="15.75">
      <c r="A2165" s="75" t="s">
        <v>85</v>
      </c>
      <c r="B2165" s="42">
        <v>2018</v>
      </c>
      <c r="C2165" s="37">
        <v>0</v>
      </c>
      <c r="D2165" s="37">
        <v>0</v>
      </c>
      <c r="E2165" s="37">
        <v>24</v>
      </c>
      <c r="F2165" s="37">
        <v>74</v>
      </c>
      <c r="G2165" s="37">
        <v>0</v>
      </c>
      <c r="H2165" s="37">
        <v>0</v>
      </c>
      <c r="I2165" s="37">
        <v>0</v>
      </c>
      <c r="J2165" s="37">
        <v>0</v>
      </c>
      <c r="K2165" s="37">
        <v>0</v>
      </c>
      <c r="L2165" s="37">
        <v>0</v>
      </c>
      <c r="M2165" s="37">
        <v>0</v>
      </c>
      <c r="N2165" s="37">
        <v>0</v>
      </c>
      <c r="O2165" s="37">
        <v>0</v>
      </c>
      <c r="P2165" s="37">
        <v>0</v>
      </c>
      <c r="Q2165" s="37">
        <v>108</v>
      </c>
      <c r="R2165" s="37">
        <v>415</v>
      </c>
      <c r="S2165" s="37">
        <v>0</v>
      </c>
      <c r="T2165" s="37">
        <v>0</v>
      </c>
      <c r="U2165" s="37">
        <v>0</v>
      </c>
      <c r="V2165" s="37">
        <v>0</v>
      </c>
      <c r="W2165" s="37">
        <v>0</v>
      </c>
      <c r="X2165" s="37">
        <v>0</v>
      </c>
      <c r="Y2165" s="37">
        <v>0</v>
      </c>
      <c r="Z2165" s="37">
        <v>0</v>
      </c>
      <c r="AA2165" s="37">
        <v>0</v>
      </c>
      <c r="AB2165" s="37">
        <v>0</v>
      </c>
      <c r="AC2165" s="37">
        <v>0</v>
      </c>
      <c r="AD2165" s="37">
        <v>0</v>
      </c>
      <c r="AE2165" s="37">
        <v>28</v>
      </c>
      <c r="AF2165" s="37">
        <v>74</v>
      </c>
      <c r="AG2165" s="37">
        <v>0</v>
      </c>
      <c r="AH2165" s="37">
        <v>0</v>
      </c>
      <c r="AI2165" s="37">
        <v>0</v>
      </c>
      <c r="AJ2165" s="37">
        <v>0</v>
      </c>
      <c r="AK2165" s="37">
        <v>0</v>
      </c>
      <c r="AL2165" s="37">
        <v>0</v>
      </c>
      <c r="AM2165" s="37">
        <v>0</v>
      </c>
      <c r="AN2165" s="37">
        <v>0</v>
      </c>
      <c r="AO2165" s="37">
        <v>0</v>
      </c>
      <c r="AP2165" s="37">
        <v>0</v>
      </c>
      <c r="AQ2165" s="37">
        <v>0</v>
      </c>
      <c r="AR2165" s="37">
        <v>0</v>
      </c>
      <c r="AS2165" s="37">
        <v>0</v>
      </c>
      <c r="AT2165" s="37">
        <v>0</v>
      </c>
      <c r="AU2165" s="32">
        <f>SUM(C2165,E2165,G2165,I2165,K2165,M2165,O2165,Q2165,S2165,U2165,W2165,Y2165,AA2165,AC2165,AE2165,AG2165,AI2165,AK2165,AM2165,AO2165,AQ2165,AS2165)</f>
        <v>160</v>
      </c>
      <c r="AV2165" s="32">
        <f>SUM(D2165,F2165,H2165,J2165,L2165,N2165,P2165,R2165,T2165,V2165,X2165,Z2165,AB2165,AD2165,AF2165,AH2165,AJ2165,AL2165,AN2165,AP2165,AR2165,AT2165)</f>
        <v>563</v>
      </c>
      <c r="AW2165" s="83" t="s">
        <v>266</v>
      </c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</row>
    <row r="2166" spans="1:61" ht="15.75">
      <c r="A2166" s="76"/>
      <c r="B2166" s="42">
        <v>2019</v>
      </c>
      <c r="C2166" s="37">
        <v>0</v>
      </c>
      <c r="D2166" s="37">
        <v>0</v>
      </c>
      <c r="E2166" s="37">
        <v>9</v>
      </c>
      <c r="F2166" s="37">
        <v>196</v>
      </c>
      <c r="G2166" s="37">
        <v>0</v>
      </c>
      <c r="H2166" s="37">
        <v>0</v>
      </c>
      <c r="I2166" s="37">
        <v>0</v>
      </c>
      <c r="J2166" s="37">
        <v>0</v>
      </c>
      <c r="K2166" s="37">
        <v>0</v>
      </c>
      <c r="L2166" s="37">
        <v>0</v>
      </c>
      <c r="M2166" s="37">
        <v>0</v>
      </c>
      <c r="N2166" s="37">
        <v>0</v>
      </c>
      <c r="O2166" s="37">
        <v>0</v>
      </c>
      <c r="P2166" s="37">
        <v>0</v>
      </c>
      <c r="Q2166" s="37">
        <v>237</v>
      </c>
      <c r="R2166" s="37">
        <v>688</v>
      </c>
      <c r="S2166" s="37">
        <v>0</v>
      </c>
      <c r="T2166" s="37">
        <v>0</v>
      </c>
      <c r="U2166" s="37">
        <v>0</v>
      </c>
      <c r="V2166" s="37">
        <v>0</v>
      </c>
      <c r="W2166" s="37">
        <v>0</v>
      </c>
      <c r="X2166" s="37">
        <v>0</v>
      </c>
      <c r="Y2166" s="37">
        <v>0</v>
      </c>
      <c r="Z2166" s="37">
        <v>0</v>
      </c>
      <c r="AA2166" s="37">
        <v>173</v>
      </c>
      <c r="AB2166" s="37">
        <v>345</v>
      </c>
      <c r="AC2166" s="37">
        <v>0</v>
      </c>
      <c r="AD2166" s="37">
        <v>0</v>
      </c>
      <c r="AE2166" s="37">
        <v>9</v>
      </c>
      <c r="AF2166" s="37">
        <v>34</v>
      </c>
      <c r="AG2166" s="37">
        <v>0</v>
      </c>
      <c r="AH2166" s="37">
        <v>0</v>
      </c>
      <c r="AI2166" s="37">
        <v>0</v>
      </c>
      <c r="AJ2166" s="37">
        <v>0</v>
      </c>
      <c r="AK2166" s="37">
        <v>0</v>
      </c>
      <c r="AL2166" s="37">
        <v>0</v>
      </c>
      <c r="AM2166" s="37">
        <v>0</v>
      </c>
      <c r="AN2166" s="37">
        <v>0</v>
      </c>
      <c r="AO2166" s="37">
        <v>0</v>
      </c>
      <c r="AP2166" s="37">
        <v>0</v>
      </c>
      <c r="AQ2166" s="37">
        <v>28</v>
      </c>
      <c r="AR2166" s="37">
        <v>39</v>
      </c>
      <c r="AS2166" s="37">
        <v>0</v>
      </c>
      <c r="AT2166" s="37">
        <v>0</v>
      </c>
      <c r="AU2166" s="32">
        <f t="shared" ref="AU2166:AU2229" si="201">SUM(C2166,E2166,G2166,I2166,K2166,M2166,O2166,Q2166,S2166,U2166,W2166,Y2166,AA2166,AC2166,AE2166,AG2166,AI2166,AK2166,AM2166,AO2166,AQ2166,AS2166)</f>
        <v>456</v>
      </c>
      <c r="AV2166" s="32">
        <f t="shared" ref="AV2166:AV2229" si="202">SUM(D2166,F2166,H2166,J2166,L2166,N2166,P2166,R2166,T2166,V2166,X2166,Z2166,AB2166,AD2166,AF2166,AH2166,AJ2166,AL2166,AN2166,AP2166,AR2166,AT2166)</f>
        <v>1302</v>
      </c>
      <c r="AW2166" s="84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</row>
    <row r="2167" spans="1:61" ht="15.75">
      <c r="A2167" s="77"/>
      <c r="B2167" s="42">
        <v>2020</v>
      </c>
      <c r="C2167" s="37">
        <v>0</v>
      </c>
      <c r="D2167" s="37">
        <v>0</v>
      </c>
      <c r="E2167" s="37">
        <v>40</v>
      </c>
      <c r="F2167" s="37">
        <v>119</v>
      </c>
      <c r="G2167" s="37">
        <v>0</v>
      </c>
      <c r="H2167" s="37">
        <v>0</v>
      </c>
      <c r="I2167" s="37">
        <v>0</v>
      </c>
      <c r="J2167" s="37">
        <v>0</v>
      </c>
      <c r="K2167" s="37">
        <v>0</v>
      </c>
      <c r="L2167" s="37">
        <v>0</v>
      </c>
      <c r="M2167" s="37">
        <v>0</v>
      </c>
      <c r="N2167" s="37">
        <v>0</v>
      </c>
      <c r="O2167" s="37">
        <v>0</v>
      </c>
      <c r="P2167" s="37">
        <v>0</v>
      </c>
      <c r="Q2167" s="37">
        <v>237</v>
      </c>
      <c r="R2167" s="37">
        <v>903</v>
      </c>
      <c r="S2167" s="37">
        <v>0</v>
      </c>
      <c r="T2167" s="37">
        <v>0</v>
      </c>
      <c r="U2167" s="37">
        <v>0</v>
      </c>
      <c r="V2167" s="37">
        <v>0</v>
      </c>
      <c r="W2167" s="37">
        <v>0</v>
      </c>
      <c r="X2167" s="37">
        <v>0</v>
      </c>
      <c r="Y2167" s="37">
        <v>0</v>
      </c>
      <c r="Z2167" s="37">
        <v>0</v>
      </c>
      <c r="AA2167" s="37">
        <v>0</v>
      </c>
      <c r="AB2167" s="37">
        <v>0</v>
      </c>
      <c r="AC2167" s="37">
        <v>0</v>
      </c>
      <c r="AD2167" s="37">
        <v>0</v>
      </c>
      <c r="AE2167" s="37">
        <v>9</v>
      </c>
      <c r="AF2167" s="37">
        <v>71</v>
      </c>
      <c r="AG2167" s="37">
        <v>0</v>
      </c>
      <c r="AH2167" s="37">
        <v>0</v>
      </c>
      <c r="AI2167" s="37">
        <v>0</v>
      </c>
      <c r="AJ2167" s="37">
        <v>0</v>
      </c>
      <c r="AK2167" s="37">
        <v>0</v>
      </c>
      <c r="AL2167" s="37">
        <v>0</v>
      </c>
      <c r="AM2167" s="37">
        <v>0</v>
      </c>
      <c r="AN2167" s="37">
        <v>0</v>
      </c>
      <c r="AO2167" s="37">
        <v>0</v>
      </c>
      <c r="AP2167" s="37">
        <v>0</v>
      </c>
      <c r="AQ2167" s="37">
        <v>0</v>
      </c>
      <c r="AR2167" s="37">
        <v>0</v>
      </c>
      <c r="AS2167" s="37">
        <v>0</v>
      </c>
      <c r="AT2167" s="37">
        <v>0</v>
      </c>
      <c r="AU2167" s="32">
        <f t="shared" si="201"/>
        <v>286</v>
      </c>
      <c r="AV2167" s="32">
        <f t="shared" si="202"/>
        <v>1093</v>
      </c>
      <c r="AW2167" s="85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</row>
    <row r="2168" spans="1:61" ht="15.75">
      <c r="A2168" s="76" t="s">
        <v>16</v>
      </c>
      <c r="B2168" s="42">
        <v>2018</v>
      </c>
      <c r="C2168" s="37">
        <v>765</v>
      </c>
      <c r="D2168" s="37">
        <v>4462</v>
      </c>
      <c r="E2168" s="37">
        <v>0</v>
      </c>
      <c r="F2168" s="37">
        <v>0</v>
      </c>
      <c r="G2168" s="37">
        <v>727</v>
      </c>
      <c r="H2168" s="37">
        <v>3784</v>
      </c>
      <c r="I2168" s="37">
        <v>0</v>
      </c>
      <c r="J2168" s="37">
        <v>0</v>
      </c>
      <c r="K2168" s="37">
        <v>0</v>
      </c>
      <c r="L2168" s="37">
        <v>0</v>
      </c>
      <c r="M2168" s="37">
        <v>0</v>
      </c>
      <c r="N2168" s="37">
        <v>0</v>
      </c>
      <c r="O2168" s="37">
        <v>0</v>
      </c>
      <c r="P2168" s="37">
        <v>0</v>
      </c>
      <c r="Q2168" s="37">
        <v>22540</v>
      </c>
      <c r="R2168" s="37">
        <v>111571</v>
      </c>
      <c r="S2168" s="37">
        <v>17</v>
      </c>
      <c r="T2168" s="37">
        <v>60</v>
      </c>
      <c r="U2168" s="37">
        <v>0</v>
      </c>
      <c r="V2168" s="37">
        <v>0</v>
      </c>
      <c r="W2168" s="37">
        <v>88</v>
      </c>
      <c r="X2168" s="37">
        <v>71</v>
      </c>
      <c r="Y2168" s="37">
        <v>522</v>
      </c>
      <c r="Z2168" s="37">
        <v>396</v>
      </c>
      <c r="AA2168" s="37">
        <v>3742</v>
      </c>
      <c r="AB2168" s="37">
        <v>16126</v>
      </c>
      <c r="AC2168" s="37">
        <v>0</v>
      </c>
      <c r="AD2168" s="37">
        <v>0</v>
      </c>
      <c r="AE2168" s="37">
        <v>0</v>
      </c>
      <c r="AF2168" s="37">
        <v>0</v>
      </c>
      <c r="AG2168" s="37">
        <v>3075</v>
      </c>
      <c r="AH2168" s="37">
        <v>22020</v>
      </c>
      <c r="AI2168" s="37">
        <v>172</v>
      </c>
      <c r="AJ2168" s="37">
        <v>801</v>
      </c>
      <c r="AK2168" s="37">
        <v>0</v>
      </c>
      <c r="AL2168" s="37">
        <v>0</v>
      </c>
      <c r="AM2168" s="37">
        <v>1724</v>
      </c>
      <c r="AN2168" s="37">
        <v>9898</v>
      </c>
      <c r="AO2168" s="37">
        <v>240</v>
      </c>
      <c r="AP2168" s="37">
        <v>526</v>
      </c>
      <c r="AQ2168" s="37">
        <v>0</v>
      </c>
      <c r="AR2168" s="37">
        <v>0</v>
      </c>
      <c r="AS2168" s="37">
        <v>82</v>
      </c>
      <c r="AT2168" s="37">
        <v>171</v>
      </c>
      <c r="AU2168" s="32">
        <f t="shared" si="201"/>
        <v>33694</v>
      </c>
      <c r="AV2168" s="32">
        <f t="shared" si="202"/>
        <v>169886</v>
      </c>
      <c r="AW2168" s="83" t="s">
        <v>17</v>
      </c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</row>
    <row r="2169" spans="1:61" ht="15.75">
      <c r="A2169" s="76"/>
      <c r="B2169" s="42">
        <v>2019</v>
      </c>
      <c r="C2169" s="37">
        <v>969</v>
      </c>
      <c r="D2169" s="37">
        <v>6227</v>
      </c>
      <c r="E2169" s="37">
        <v>0</v>
      </c>
      <c r="F2169" s="37">
        <v>0</v>
      </c>
      <c r="G2169" s="37">
        <v>829</v>
      </c>
      <c r="H2169" s="37">
        <v>5784</v>
      </c>
      <c r="I2169" s="37">
        <v>1</v>
      </c>
      <c r="J2169" s="37">
        <v>3</v>
      </c>
      <c r="K2169" s="37">
        <v>0</v>
      </c>
      <c r="L2169" s="37">
        <v>0</v>
      </c>
      <c r="M2169" s="37">
        <v>0</v>
      </c>
      <c r="N2169" s="37">
        <v>0</v>
      </c>
      <c r="O2169" s="37">
        <v>12</v>
      </c>
      <c r="P2169" s="37">
        <v>53</v>
      </c>
      <c r="Q2169" s="37">
        <v>15779</v>
      </c>
      <c r="R2169" s="37">
        <v>81694</v>
      </c>
      <c r="S2169" s="37">
        <v>0</v>
      </c>
      <c r="T2169" s="37">
        <v>1</v>
      </c>
      <c r="U2169" s="37">
        <v>0</v>
      </c>
      <c r="V2169" s="37">
        <v>0</v>
      </c>
      <c r="W2169" s="37">
        <v>28</v>
      </c>
      <c r="X2169" s="37">
        <v>69</v>
      </c>
      <c r="Y2169" s="37">
        <v>477</v>
      </c>
      <c r="Z2169" s="37">
        <v>543</v>
      </c>
      <c r="AA2169" s="37">
        <v>3357</v>
      </c>
      <c r="AB2169" s="37">
        <v>16965</v>
      </c>
      <c r="AC2169" s="37">
        <v>0</v>
      </c>
      <c r="AD2169" s="37">
        <v>0</v>
      </c>
      <c r="AE2169" s="37">
        <v>0</v>
      </c>
      <c r="AF2169" s="37">
        <v>0</v>
      </c>
      <c r="AG2169" s="37">
        <v>2509</v>
      </c>
      <c r="AH2169" s="37">
        <v>18370</v>
      </c>
      <c r="AI2169" s="37">
        <v>43</v>
      </c>
      <c r="AJ2169" s="37">
        <v>158</v>
      </c>
      <c r="AK2169" s="37">
        <v>10</v>
      </c>
      <c r="AL2169" s="37">
        <v>40</v>
      </c>
      <c r="AM2169" s="37">
        <v>908</v>
      </c>
      <c r="AN2169" s="37">
        <v>4637</v>
      </c>
      <c r="AO2169" s="37">
        <v>0</v>
      </c>
      <c r="AP2169" s="37">
        <v>0</v>
      </c>
      <c r="AQ2169" s="37">
        <v>0</v>
      </c>
      <c r="AR2169" s="37">
        <v>0</v>
      </c>
      <c r="AS2169" s="37">
        <v>60</v>
      </c>
      <c r="AT2169" s="37">
        <v>62</v>
      </c>
      <c r="AU2169" s="32">
        <f t="shared" si="201"/>
        <v>24982</v>
      </c>
      <c r="AV2169" s="32">
        <f t="shared" si="202"/>
        <v>134606</v>
      </c>
      <c r="AW2169" s="84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</row>
    <row r="2170" spans="1:61" ht="15.75">
      <c r="A2170" s="77"/>
      <c r="B2170" s="42">
        <v>2020</v>
      </c>
      <c r="C2170" s="37">
        <v>913</v>
      </c>
      <c r="D2170" s="37">
        <v>6075</v>
      </c>
      <c r="E2170" s="37">
        <v>0</v>
      </c>
      <c r="F2170" s="37">
        <v>0</v>
      </c>
      <c r="G2170" s="37">
        <v>394</v>
      </c>
      <c r="H2170" s="37">
        <v>2813</v>
      </c>
      <c r="I2170" s="37">
        <v>0</v>
      </c>
      <c r="J2170" s="37">
        <v>0</v>
      </c>
      <c r="K2170" s="37">
        <v>0</v>
      </c>
      <c r="L2170" s="37">
        <v>0</v>
      </c>
      <c r="M2170" s="37">
        <v>0</v>
      </c>
      <c r="N2170" s="37">
        <v>0</v>
      </c>
      <c r="O2170" s="37">
        <v>0</v>
      </c>
      <c r="P2170" s="37">
        <v>0</v>
      </c>
      <c r="Q2170" s="37">
        <v>14074</v>
      </c>
      <c r="R2170" s="37">
        <v>68018</v>
      </c>
      <c r="S2170" s="37">
        <v>0</v>
      </c>
      <c r="T2170" s="37">
        <v>0</v>
      </c>
      <c r="U2170" s="37">
        <v>0</v>
      </c>
      <c r="V2170" s="37">
        <v>0</v>
      </c>
      <c r="W2170" s="37">
        <v>1301</v>
      </c>
      <c r="X2170" s="37">
        <v>422</v>
      </c>
      <c r="Y2170" s="37">
        <v>335</v>
      </c>
      <c r="Z2170" s="37">
        <v>381</v>
      </c>
      <c r="AA2170" s="37">
        <v>2761</v>
      </c>
      <c r="AB2170" s="37">
        <v>14717</v>
      </c>
      <c r="AC2170" s="37">
        <v>0</v>
      </c>
      <c r="AD2170" s="37">
        <v>0</v>
      </c>
      <c r="AE2170" s="37">
        <v>0</v>
      </c>
      <c r="AF2170" s="37">
        <v>0</v>
      </c>
      <c r="AG2170" s="37">
        <v>2402</v>
      </c>
      <c r="AH2170" s="37">
        <v>16773</v>
      </c>
      <c r="AI2170" s="37">
        <v>0</v>
      </c>
      <c r="AJ2170" s="37">
        <v>0</v>
      </c>
      <c r="AK2170" s="37">
        <v>0</v>
      </c>
      <c r="AL2170" s="37">
        <v>0</v>
      </c>
      <c r="AM2170" s="37">
        <v>638</v>
      </c>
      <c r="AN2170" s="37">
        <v>3329</v>
      </c>
      <c r="AO2170" s="37">
        <v>0</v>
      </c>
      <c r="AP2170" s="37">
        <v>0</v>
      </c>
      <c r="AQ2170" s="37">
        <v>0</v>
      </c>
      <c r="AR2170" s="37">
        <v>0</v>
      </c>
      <c r="AS2170" s="37">
        <v>25</v>
      </c>
      <c r="AT2170" s="37">
        <v>44</v>
      </c>
      <c r="AU2170" s="32">
        <f t="shared" si="201"/>
        <v>22843</v>
      </c>
      <c r="AV2170" s="32">
        <f t="shared" si="202"/>
        <v>112572</v>
      </c>
      <c r="AW2170" s="85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</row>
    <row r="2171" spans="1:61" ht="15.75">
      <c r="A2171" s="76" t="s">
        <v>18</v>
      </c>
      <c r="B2171" s="42">
        <v>2018</v>
      </c>
      <c r="C2171" s="37">
        <v>20</v>
      </c>
      <c r="D2171" s="37">
        <v>191</v>
      </c>
      <c r="E2171" s="37">
        <v>3</v>
      </c>
      <c r="F2171" s="37">
        <v>7</v>
      </c>
      <c r="G2171" s="37">
        <v>0</v>
      </c>
      <c r="H2171" s="37">
        <v>0</v>
      </c>
      <c r="I2171" s="37">
        <v>0</v>
      </c>
      <c r="J2171" s="37">
        <v>0</v>
      </c>
      <c r="K2171" s="37">
        <v>0</v>
      </c>
      <c r="L2171" s="37">
        <v>0</v>
      </c>
      <c r="M2171" s="37">
        <v>0</v>
      </c>
      <c r="N2171" s="37">
        <v>0</v>
      </c>
      <c r="O2171" s="37">
        <v>0</v>
      </c>
      <c r="P2171" s="37">
        <v>0</v>
      </c>
      <c r="Q2171" s="37">
        <v>10813</v>
      </c>
      <c r="R2171" s="37">
        <v>24088</v>
      </c>
      <c r="S2171" s="37">
        <v>0</v>
      </c>
      <c r="T2171" s="37">
        <v>0</v>
      </c>
      <c r="U2171" s="37">
        <v>0</v>
      </c>
      <c r="V2171" s="37">
        <v>0</v>
      </c>
      <c r="W2171" s="37">
        <v>0</v>
      </c>
      <c r="X2171" s="37">
        <v>0</v>
      </c>
      <c r="Y2171" s="37">
        <v>0</v>
      </c>
      <c r="Z2171" s="37">
        <v>0</v>
      </c>
      <c r="AA2171" s="37">
        <v>0</v>
      </c>
      <c r="AB2171" s="37">
        <v>0</v>
      </c>
      <c r="AC2171" s="37">
        <v>0</v>
      </c>
      <c r="AD2171" s="37">
        <v>0</v>
      </c>
      <c r="AE2171" s="37">
        <v>0</v>
      </c>
      <c r="AF2171" s="37">
        <v>0</v>
      </c>
      <c r="AG2171" s="37">
        <v>76</v>
      </c>
      <c r="AH2171" s="37">
        <v>550</v>
      </c>
      <c r="AI2171" s="37">
        <v>0</v>
      </c>
      <c r="AJ2171" s="37">
        <v>0</v>
      </c>
      <c r="AK2171" s="37">
        <v>0</v>
      </c>
      <c r="AL2171" s="37">
        <v>0</v>
      </c>
      <c r="AM2171" s="37">
        <v>253</v>
      </c>
      <c r="AN2171" s="37">
        <v>2037</v>
      </c>
      <c r="AO2171" s="37">
        <v>0</v>
      </c>
      <c r="AP2171" s="37">
        <v>0</v>
      </c>
      <c r="AQ2171" s="37">
        <v>0</v>
      </c>
      <c r="AR2171" s="37">
        <v>0</v>
      </c>
      <c r="AS2171" s="37">
        <v>0</v>
      </c>
      <c r="AT2171" s="37">
        <v>0</v>
      </c>
      <c r="AU2171" s="32">
        <f t="shared" si="201"/>
        <v>11165</v>
      </c>
      <c r="AV2171" s="32">
        <f t="shared" si="202"/>
        <v>26873</v>
      </c>
      <c r="AW2171" s="83" t="s">
        <v>267</v>
      </c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</row>
    <row r="2172" spans="1:61" ht="15.75">
      <c r="A2172" s="76"/>
      <c r="B2172" s="42">
        <v>2019</v>
      </c>
      <c r="C2172" s="37">
        <v>0</v>
      </c>
      <c r="D2172" s="37">
        <v>0</v>
      </c>
      <c r="E2172" s="37">
        <v>61</v>
      </c>
      <c r="F2172" s="37">
        <v>74</v>
      </c>
      <c r="G2172" s="37">
        <v>0</v>
      </c>
      <c r="H2172" s="37">
        <v>0</v>
      </c>
      <c r="I2172" s="37">
        <v>0</v>
      </c>
      <c r="J2172" s="37">
        <v>0</v>
      </c>
      <c r="K2172" s="37">
        <v>0</v>
      </c>
      <c r="L2172" s="37">
        <v>0</v>
      </c>
      <c r="M2172" s="37">
        <v>0</v>
      </c>
      <c r="N2172" s="37">
        <v>0</v>
      </c>
      <c r="O2172" s="37">
        <v>0</v>
      </c>
      <c r="P2172" s="37">
        <v>0</v>
      </c>
      <c r="Q2172" s="37">
        <v>15225</v>
      </c>
      <c r="R2172" s="37">
        <v>52926</v>
      </c>
      <c r="S2172" s="37">
        <v>0</v>
      </c>
      <c r="T2172" s="37">
        <v>0</v>
      </c>
      <c r="U2172" s="37">
        <v>0</v>
      </c>
      <c r="V2172" s="37">
        <v>0</v>
      </c>
      <c r="W2172" s="37">
        <v>0</v>
      </c>
      <c r="X2172" s="37">
        <v>0</v>
      </c>
      <c r="Y2172" s="37">
        <v>0</v>
      </c>
      <c r="Z2172" s="37">
        <v>0</v>
      </c>
      <c r="AA2172" s="37">
        <v>0</v>
      </c>
      <c r="AB2172" s="37">
        <v>0</v>
      </c>
      <c r="AC2172" s="37">
        <v>0</v>
      </c>
      <c r="AD2172" s="37">
        <v>0</v>
      </c>
      <c r="AE2172" s="37">
        <v>0</v>
      </c>
      <c r="AF2172" s="37">
        <v>0</v>
      </c>
      <c r="AG2172" s="37">
        <v>60</v>
      </c>
      <c r="AH2172" s="37">
        <v>344</v>
      </c>
      <c r="AI2172" s="37">
        <v>0</v>
      </c>
      <c r="AJ2172" s="37">
        <v>0</v>
      </c>
      <c r="AK2172" s="37">
        <v>0</v>
      </c>
      <c r="AL2172" s="37">
        <v>0</v>
      </c>
      <c r="AM2172" s="37">
        <v>75</v>
      </c>
      <c r="AN2172" s="37">
        <v>240</v>
      </c>
      <c r="AO2172" s="37">
        <v>45</v>
      </c>
      <c r="AP2172" s="37">
        <v>45</v>
      </c>
      <c r="AQ2172" s="37">
        <v>0</v>
      </c>
      <c r="AR2172" s="37">
        <v>0</v>
      </c>
      <c r="AS2172" s="37">
        <v>0</v>
      </c>
      <c r="AT2172" s="37">
        <v>0</v>
      </c>
      <c r="AU2172" s="32">
        <f t="shared" si="201"/>
        <v>15466</v>
      </c>
      <c r="AV2172" s="32">
        <f t="shared" si="202"/>
        <v>53629</v>
      </c>
      <c r="AW2172" s="84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</row>
    <row r="2173" spans="1:61" ht="15.75">
      <c r="A2173" s="77"/>
      <c r="B2173" s="42">
        <v>2020</v>
      </c>
      <c r="C2173" s="37">
        <v>32</v>
      </c>
      <c r="D2173" s="37">
        <v>167</v>
      </c>
      <c r="E2173" s="37">
        <v>99</v>
      </c>
      <c r="F2173" s="37">
        <v>785</v>
      </c>
      <c r="G2173" s="37">
        <v>0</v>
      </c>
      <c r="H2173" s="37">
        <v>0</v>
      </c>
      <c r="I2173" s="37">
        <v>8</v>
      </c>
      <c r="J2173" s="37">
        <v>35</v>
      </c>
      <c r="K2173" s="37">
        <v>0</v>
      </c>
      <c r="L2173" s="37">
        <v>0</v>
      </c>
      <c r="M2173" s="37">
        <v>0</v>
      </c>
      <c r="N2173" s="37">
        <v>0</v>
      </c>
      <c r="O2173" s="37">
        <v>0</v>
      </c>
      <c r="P2173" s="37">
        <v>0</v>
      </c>
      <c r="Q2173" s="37">
        <v>7845</v>
      </c>
      <c r="R2173" s="37">
        <v>29134</v>
      </c>
      <c r="S2173" s="37">
        <v>0</v>
      </c>
      <c r="T2173" s="37">
        <v>0</v>
      </c>
      <c r="U2173" s="37">
        <v>0</v>
      </c>
      <c r="V2173" s="37">
        <v>0</v>
      </c>
      <c r="W2173" s="37">
        <v>0</v>
      </c>
      <c r="X2173" s="37">
        <v>0</v>
      </c>
      <c r="Y2173" s="37">
        <v>281</v>
      </c>
      <c r="Z2173" s="37">
        <v>793</v>
      </c>
      <c r="AA2173" s="37">
        <v>0</v>
      </c>
      <c r="AB2173" s="37">
        <v>1</v>
      </c>
      <c r="AC2173" s="37">
        <v>0</v>
      </c>
      <c r="AD2173" s="37">
        <v>0</v>
      </c>
      <c r="AE2173" s="37">
        <v>0</v>
      </c>
      <c r="AF2173" s="37">
        <v>0</v>
      </c>
      <c r="AG2173" s="37">
        <v>57</v>
      </c>
      <c r="AH2173" s="37">
        <v>368</v>
      </c>
      <c r="AI2173" s="37">
        <v>0</v>
      </c>
      <c r="AJ2173" s="37">
        <v>0</v>
      </c>
      <c r="AK2173" s="37">
        <v>0</v>
      </c>
      <c r="AL2173" s="37">
        <v>0</v>
      </c>
      <c r="AM2173" s="37">
        <v>0</v>
      </c>
      <c r="AN2173" s="37">
        <v>0</v>
      </c>
      <c r="AO2173" s="37">
        <v>0</v>
      </c>
      <c r="AP2173" s="37">
        <v>0</v>
      </c>
      <c r="AQ2173" s="37">
        <v>0</v>
      </c>
      <c r="AR2173" s="37">
        <v>0</v>
      </c>
      <c r="AS2173" s="37">
        <v>0</v>
      </c>
      <c r="AT2173" s="37">
        <v>0</v>
      </c>
      <c r="AU2173" s="32">
        <f t="shared" si="201"/>
        <v>8322</v>
      </c>
      <c r="AV2173" s="32">
        <f t="shared" si="202"/>
        <v>31283</v>
      </c>
      <c r="AW2173" s="85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</row>
    <row r="2174" spans="1:61" ht="15.75">
      <c r="A2174" s="76" t="s">
        <v>19</v>
      </c>
      <c r="B2174" s="42">
        <v>2018</v>
      </c>
      <c r="C2174" s="37">
        <v>1518</v>
      </c>
      <c r="D2174" s="37">
        <v>8142</v>
      </c>
      <c r="E2174" s="37">
        <v>961</v>
      </c>
      <c r="F2174" s="37">
        <v>5314</v>
      </c>
      <c r="G2174" s="37">
        <v>49</v>
      </c>
      <c r="H2174" s="37">
        <v>261</v>
      </c>
      <c r="I2174" s="37">
        <v>0</v>
      </c>
      <c r="J2174" s="37">
        <v>0</v>
      </c>
      <c r="K2174" s="37">
        <v>558</v>
      </c>
      <c r="L2174" s="37">
        <v>462</v>
      </c>
      <c r="M2174" s="37">
        <v>0</v>
      </c>
      <c r="N2174" s="37">
        <v>0</v>
      </c>
      <c r="O2174" s="37">
        <v>0</v>
      </c>
      <c r="P2174" s="37">
        <v>0</v>
      </c>
      <c r="Q2174" s="37">
        <v>1080</v>
      </c>
      <c r="R2174" s="37">
        <v>5782</v>
      </c>
      <c r="S2174" s="37">
        <v>0</v>
      </c>
      <c r="T2174" s="37">
        <v>0</v>
      </c>
      <c r="U2174" s="37">
        <v>0</v>
      </c>
      <c r="V2174" s="37">
        <v>0</v>
      </c>
      <c r="W2174" s="37">
        <v>0</v>
      </c>
      <c r="X2174" s="37">
        <v>0</v>
      </c>
      <c r="Y2174" s="37">
        <v>0</v>
      </c>
      <c r="Z2174" s="37">
        <v>0</v>
      </c>
      <c r="AA2174" s="37">
        <v>0</v>
      </c>
      <c r="AB2174" s="37">
        <v>0</v>
      </c>
      <c r="AC2174" s="37">
        <v>0</v>
      </c>
      <c r="AD2174" s="37">
        <v>0</v>
      </c>
      <c r="AE2174" s="37">
        <v>160</v>
      </c>
      <c r="AF2174" s="37">
        <v>935</v>
      </c>
      <c r="AG2174" s="37">
        <v>0</v>
      </c>
      <c r="AH2174" s="37">
        <v>0</v>
      </c>
      <c r="AI2174" s="37">
        <v>78</v>
      </c>
      <c r="AJ2174" s="37">
        <v>273</v>
      </c>
      <c r="AK2174" s="37">
        <v>1801</v>
      </c>
      <c r="AL2174" s="37">
        <v>5787</v>
      </c>
      <c r="AM2174" s="37">
        <v>359</v>
      </c>
      <c r="AN2174" s="37">
        <v>194</v>
      </c>
      <c r="AO2174" s="37">
        <v>7</v>
      </c>
      <c r="AP2174" s="37">
        <v>35</v>
      </c>
      <c r="AQ2174" s="37">
        <v>0</v>
      </c>
      <c r="AR2174" s="37">
        <v>0</v>
      </c>
      <c r="AS2174" s="37">
        <v>0</v>
      </c>
      <c r="AT2174" s="37">
        <v>0</v>
      </c>
      <c r="AU2174" s="32">
        <f t="shared" si="201"/>
        <v>6571</v>
      </c>
      <c r="AV2174" s="32">
        <f t="shared" si="202"/>
        <v>27185</v>
      </c>
      <c r="AW2174" s="83" t="s">
        <v>268</v>
      </c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</row>
    <row r="2175" spans="1:61" ht="15.75">
      <c r="A2175" s="76"/>
      <c r="B2175" s="42">
        <v>2019</v>
      </c>
      <c r="C2175" s="37">
        <v>853</v>
      </c>
      <c r="D2175" s="37">
        <v>4462</v>
      </c>
      <c r="E2175" s="37">
        <v>517</v>
      </c>
      <c r="F2175" s="37">
        <v>2537</v>
      </c>
      <c r="G2175" s="37">
        <v>1</v>
      </c>
      <c r="H2175" s="37">
        <v>3</v>
      </c>
      <c r="I2175" s="37">
        <v>0</v>
      </c>
      <c r="J2175" s="37">
        <v>0</v>
      </c>
      <c r="K2175" s="37">
        <v>760</v>
      </c>
      <c r="L2175" s="37">
        <v>1084</v>
      </c>
      <c r="M2175" s="37">
        <v>0</v>
      </c>
      <c r="N2175" s="37">
        <v>0</v>
      </c>
      <c r="O2175" s="37">
        <v>0</v>
      </c>
      <c r="P2175" s="37">
        <v>0</v>
      </c>
      <c r="Q2175" s="37">
        <v>679</v>
      </c>
      <c r="R2175" s="37">
        <v>3436</v>
      </c>
      <c r="S2175" s="37">
        <v>0</v>
      </c>
      <c r="T2175" s="37">
        <v>0</v>
      </c>
      <c r="U2175" s="37">
        <v>0</v>
      </c>
      <c r="V2175" s="37">
        <v>0</v>
      </c>
      <c r="W2175" s="37">
        <v>0</v>
      </c>
      <c r="X2175" s="37">
        <v>0</v>
      </c>
      <c r="Y2175" s="37">
        <v>0</v>
      </c>
      <c r="Z2175" s="37">
        <v>0</v>
      </c>
      <c r="AA2175" s="37">
        <v>0</v>
      </c>
      <c r="AB2175" s="37">
        <v>0</v>
      </c>
      <c r="AC2175" s="37">
        <v>0</v>
      </c>
      <c r="AD2175" s="37">
        <v>0</v>
      </c>
      <c r="AE2175" s="37">
        <v>35</v>
      </c>
      <c r="AF2175" s="37">
        <v>173</v>
      </c>
      <c r="AG2175" s="37">
        <v>43</v>
      </c>
      <c r="AH2175" s="37">
        <v>131</v>
      </c>
      <c r="AI2175" s="37">
        <v>69.714285714285708</v>
      </c>
      <c r="AJ2175" s="37">
        <v>244</v>
      </c>
      <c r="AK2175" s="37">
        <v>2649</v>
      </c>
      <c r="AL2175" s="37">
        <v>3317</v>
      </c>
      <c r="AM2175" s="37">
        <v>275</v>
      </c>
      <c r="AN2175" s="37">
        <v>190</v>
      </c>
      <c r="AO2175" s="37">
        <v>0.60000000000000009</v>
      </c>
      <c r="AP2175" s="37">
        <v>3</v>
      </c>
      <c r="AQ2175" s="37">
        <v>0</v>
      </c>
      <c r="AR2175" s="37">
        <v>0</v>
      </c>
      <c r="AS2175" s="37">
        <v>0</v>
      </c>
      <c r="AT2175" s="37">
        <v>0</v>
      </c>
      <c r="AU2175" s="32">
        <f t="shared" si="201"/>
        <v>5882.3142857142866</v>
      </c>
      <c r="AV2175" s="32">
        <f t="shared" si="202"/>
        <v>15580</v>
      </c>
      <c r="AW2175" s="84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</row>
    <row r="2176" spans="1:61" ht="15.75">
      <c r="A2176" s="77"/>
      <c r="B2176" s="42">
        <v>2020</v>
      </c>
      <c r="C2176" s="37">
        <v>371</v>
      </c>
      <c r="D2176" s="37">
        <v>2383</v>
      </c>
      <c r="E2176" s="37">
        <v>1632</v>
      </c>
      <c r="F2176" s="37">
        <v>9934</v>
      </c>
      <c r="G2176" s="37">
        <v>14</v>
      </c>
      <c r="H2176" s="37">
        <v>56</v>
      </c>
      <c r="I2176" s="37">
        <v>0</v>
      </c>
      <c r="J2176" s="37">
        <v>0</v>
      </c>
      <c r="K2176" s="37">
        <v>308</v>
      </c>
      <c r="L2176" s="37">
        <v>467</v>
      </c>
      <c r="M2176" s="37">
        <v>0</v>
      </c>
      <c r="N2176" s="37">
        <v>0</v>
      </c>
      <c r="O2176" s="37">
        <v>0</v>
      </c>
      <c r="P2176" s="37">
        <v>0</v>
      </c>
      <c r="Q2176" s="37">
        <v>1</v>
      </c>
      <c r="R2176" s="37">
        <v>2</v>
      </c>
      <c r="S2176" s="37">
        <v>0</v>
      </c>
      <c r="T2176" s="37">
        <v>0</v>
      </c>
      <c r="U2176" s="37">
        <v>0</v>
      </c>
      <c r="V2176" s="37">
        <v>0</v>
      </c>
      <c r="W2176" s="37">
        <v>0</v>
      </c>
      <c r="X2176" s="37">
        <v>0</v>
      </c>
      <c r="Y2176" s="37">
        <v>0</v>
      </c>
      <c r="Z2176" s="37">
        <v>0</v>
      </c>
      <c r="AA2176" s="37">
        <v>0</v>
      </c>
      <c r="AB2176" s="37">
        <v>0</v>
      </c>
      <c r="AC2176" s="37">
        <v>0</v>
      </c>
      <c r="AD2176" s="37">
        <v>0</v>
      </c>
      <c r="AE2176" s="37">
        <v>22</v>
      </c>
      <c r="AF2176" s="37">
        <v>121</v>
      </c>
      <c r="AG2176" s="37">
        <v>32</v>
      </c>
      <c r="AH2176" s="37">
        <v>82</v>
      </c>
      <c r="AI2176" s="37">
        <v>3</v>
      </c>
      <c r="AJ2176" s="37">
        <v>14</v>
      </c>
      <c r="AK2176" s="37">
        <v>1493</v>
      </c>
      <c r="AL2176" s="37">
        <v>2239</v>
      </c>
      <c r="AM2176" s="37">
        <v>81</v>
      </c>
      <c r="AN2176" s="37">
        <v>107</v>
      </c>
      <c r="AO2176" s="37">
        <v>1</v>
      </c>
      <c r="AP2176" s="37">
        <v>4</v>
      </c>
      <c r="AQ2176" s="37">
        <v>0</v>
      </c>
      <c r="AR2176" s="37">
        <v>0</v>
      </c>
      <c r="AS2176" s="37">
        <v>0</v>
      </c>
      <c r="AT2176" s="37">
        <v>0</v>
      </c>
      <c r="AU2176" s="32">
        <f t="shared" si="201"/>
        <v>3958</v>
      </c>
      <c r="AV2176" s="32">
        <f t="shared" si="202"/>
        <v>15409</v>
      </c>
      <c r="AW2176" s="85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</row>
    <row r="2177" spans="1:61" ht="15.75">
      <c r="A2177" s="76" t="s">
        <v>20</v>
      </c>
      <c r="B2177" s="42">
        <v>2018</v>
      </c>
      <c r="C2177" s="37">
        <v>0</v>
      </c>
      <c r="D2177" s="37">
        <v>0</v>
      </c>
      <c r="E2177" s="37">
        <v>0</v>
      </c>
      <c r="F2177" s="37">
        <v>0</v>
      </c>
      <c r="G2177" s="37">
        <v>0</v>
      </c>
      <c r="H2177" s="37">
        <v>0</v>
      </c>
      <c r="I2177" s="37">
        <v>96</v>
      </c>
      <c r="J2177" s="37">
        <v>100</v>
      </c>
      <c r="K2177" s="37">
        <v>0</v>
      </c>
      <c r="L2177" s="37">
        <v>0</v>
      </c>
      <c r="M2177" s="37">
        <v>0</v>
      </c>
      <c r="N2177" s="37">
        <v>0</v>
      </c>
      <c r="O2177" s="37">
        <v>0</v>
      </c>
      <c r="P2177" s="37">
        <v>0</v>
      </c>
      <c r="Q2177" s="37">
        <v>0</v>
      </c>
      <c r="R2177" s="37">
        <v>0</v>
      </c>
      <c r="S2177" s="37">
        <v>0</v>
      </c>
      <c r="T2177" s="37">
        <v>0</v>
      </c>
      <c r="U2177" s="37">
        <v>0</v>
      </c>
      <c r="V2177" s="37">
        <v>0</v>
      </c>
      <c r="W2177" s="37">
        <v>0</v>
      </c>
      <c r="X2177" s="37">
        <v>0</v>
      </c>
      <c r="Y2177" s="37">
        <v>0</v>
      </c>
      <c r="Z2177" s="37">
        <v>0</v>
      </c>
      <c r="AA2177" s="37">
        <v>0</v>
      </c>
      <c r="AB2177" s="37">
        <v>0</v>
      </c>
      <c r="AC2177" s="37">
        <v>0</v>
      </c>
      <c r="AD2177" s="37">
        <v>0</v>
      </c>
      <c r="AE2177" s="37">
        <v>0</v>
      </c>
      <c r="AF2177" s="37">
        <v>0</v>
      </c>
      <c r="AG2177" s="37">
        <v>0</v>
      </c>
      <c r="AH2177" s="37">
        <v>0</v>
      </c>
      <c r="AI2177" s="37">
        <v>0</v>
      </c>
      <c r="AJ2177" s="37">
        <v>0</v>
      </c>
      <c r="AK2177" s="37">
        <v>0</v>
      </c>
      <c r="AL2177" s="37">
        <v>0</v>
      </c>
      <c r="AM2177" s="37">
        <v>0</v>
      </c>
      <c r="AN2177" s="37">
        <v>0</v>
      </c>
      <c r="AO2177" s="37">
        <v>0</v>
      </c>
      <c r="AP2177" s="37">
        <v>0</v>
      </c>
      <c r="AQ2177" s="37">
        <v>0</v>
      </c>
      <c r="AR2177" s="37">
        <v>0</v>
      </c>
      <c r="AS2177" s="37">
        <v>0</v>
      </c>
      <c r="AT2177" s="37">
        <v>0</v>
      </c>
      <c r="AU2177" s="32">
        <f t="shared" si="201"/>
        <v>96</v>
      </c>
      <c r="AV2177" s="32">
        <f t="shared" si="202"/>
        <v>100</v>
      </c>
      <c r="AW2177" s="83" t="s">
        <v>269</v>
      </c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</row>
    <row r="2178" spans="1:61" ht="15.75">
      <c r="A2178" s="76"/>
      <c r="B2178" s="42">
        <v>2019</v>
      </c>
      <c r="C2178" s="37">
        <v>0</v>
      </c>
      <c r="D2178" s="37">
        <v>0</v>
      </c>
      <c r="E2178" s="37">
        <v>0</v>
      </c>
      <c r="F2178" s="37">
        <v>0</v>
      </c>
      <c r="G2178" s="37">
        <v>0</v>
      </c>
      <c r="H2178" s="37">
        <v>0</v>
      </c>
      <c r="I2178" s="37">
        <v>63</v>
      </c>
      <c r="J2178" s="37">
        <v>66</v>
      </c>
      <c r="K2178" s="37">
        <v>0</v>
      </c>
      <c r="L2178" s="37">
        <v>0</v>
      </c>
      <c r="M2178" s="37">
        <v>0</v>
      </c>
      <c r="N2178" s="37">
        <v>0</v>
      </c>
      <c r="O2178" s="37">
        <v>0</v>
      </c>
      <c r="P2178" s="37">
        <v>0</v>
      </c>
      <c r="Q2178" s="37">
        <v>0</v>
      </c>
      <c r="R2178" s="37">
        <v>0</v>
      </c>
      <c r="S2178" s="37">
        <v>0</v>
      </c>
      <c r="T2178" s="37">
        <v>0</v>
      </c>
      <c r="U2178" s="37">
        <v>0</v>
      </c>
      <c r="V2178" s="37">
        <v>0</v>
      </c>
      <c r="W2178" s="37">
        <v>0</v>
      </c>
      <c r="X2178" s="37">
        <v>0</v>
      </c>
      <c r="Y2178" s="37">
        <v>0</v>
      </c>
      <c r="Z2178" s="37">
        <v>0</v>
      </c>
      <c r="AA2178" s="37">
        <v>0</v>
      </c>
      <c r="AB2178" s="37">
        <v>0</v>
      </c>
      <c r="AC2178" s="37">
        <v>0</v>
      </c>
      <c r="AD2178" s="37">
        <v>0</v>
      </c>
      <c r="AE2178" s="37">
        <v>0</v>
      </c>
      <c r="AF2178" s="37">
        <v>0</v>
      </c>
      <c r="AG2178" s="37">
        <v>0</v>
      </c>
      <c r="AH2178" s="37">
        <v>0</v>
      </c>
      <c r="AI2178" s="37">
        <v>0</v>
      </c>
      <c r="AJ2178" s="37">
        <v>0</v>
      </c>
      <c r="AK2178" s="37">
        <v>0</v>
      </c>
      <c r="AL2178" s="37">
        <v>0</v>
      </c>
      <c r="AM2178" s="37">
        <v>0</v>
      </c>
      <c r="AN2178" s="37">
        <v>0</v>
      </c>
      <c r="AO2178" s="37">
        <v>0</v>
      </c>
      <c r="AP2178" s="37">
        <v>0</v>
      </c>
      <c r="AQ2178" s="37">
        <v>0</v>
      </c>
      <c r="AR2178" s="37">
        <v>0</v>
      </c>
      <c r="AS2178" s="37">
        <v>0</v>
      </c>
      <c r="AT2178" s="37">
        <v>0</v>
      </c>
      <c r="AU2178" s="32">
        <f t="shared" si="201"/>
        <v>63</v>
      </c>
      <c r="AV2178" s="32">
        <f t="shared" si="202"/>
        <v>66</v>
      </c>
      <c r="AW2178" s="84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</row>
    <row r="2179" spans="1:61" ht="15.75">
      <c r="A2179" s="77"/>
      <c r="B2179" s="42">
        <v>2020</v>
      </c>
      <c r="C2179" s="37">
        <v>0</v>
      </c>
      <c r="D2179" s="37">
        <v>0</v>
      </c>
      <c r="E2179" s="37">
        <v>0</v>
      </c>
      <c r="F2179" s="37">
        <v>0</v>
      </c>
      <c r="G2179" s="37">
        <v>0</v>
      </c>
      <c r="H2179" s="37">
        <v>0</v>
      </c>
      <c r="I2179" s="37">
        <v>42</v>
      </c>
      <c r="J2179" s="37">
        <v>92</v>
      </c>
      <c r="K2179" s="37">
        <v>0</v>
      </c>
      <c r="L2179" s="37">
        <v>0</v>
      </c>
      <c r="M2179" s="37">
        <v>0</v>
      </c>
      <c r="N2179" s="37">
        <v>0</v>
      </c>
      <c r="O2179" s="37">
        <v>0</v>
      </c>
      <c r="P2179" s="37">
        <v>0</v>
      </c>
      <c r="Q2179" s="37">
        <v>0</v>
      </c>
      <c r="R2179" s="37">
        <v>0</v>
      </c>
      <c r="S2179" s="37">
        <v>0</v>
      </c>
      <c r="T2179" s="37">
        <v>0</v>
      </c>
      <c r="U2179" s="37">
        <v>0</v>
      </c>
      <c r="V2179" s="37">
        <v>0</v>
      </c>
      <c r="W2179" s="37">
        <v>0</v>
      </c>
      <c r="X2179" s="37">
        <v>0</v>
      </c>
      <c r="Y2179" s="37">
        <v>0</v>
      </c>
      <c r="Z2179" s="37">
        <v>0</v>
      </c>
      <c r="AA2179" s="37">
        <v>0</v>
      </c>
      <c r="AB2179" s="37">
        <v>0</v>
      </c>
      <c r="AC2179" s="37">
        <v>0</v>
      </c>
      <c r="AD2179" s="37">
        <v>0</v>
      </c>
      <c r="AE2179" s="37">
        <v>0</v>
      </c>
      <c r="AF2179" s="37">
        <v>0</v>
      </c>
      <c r="AG2179" s="37">
        <v>0</v>
      </c>
      <c r="AH2179" s="37">
        <v>0</v>
      </c>
      <c r="AI2179" s="37">
        <v>0</v>
      </c>
      <c r="AJ2179" s="37">
        <v>0</v>
      </c>
      <c r="AK2179" s="37">
        <v>0</v>
      </c>
      <c r="AL2179" s="37">
        <v>0</v>
      </c>
      <c r="AM2179" s="37">
        <v>0</v>
      </c>
      <c r="AN2179" s="37">
        <v>0</v>
      </c>
      <c r="AO2179" s="37">
        <v>0</v>
      </c>
      <c r="AP2179" s="37">
        <v>0</v>
      </c>
      <c r="AQ2179" s="37">
        <v>0</v>
      </c>
      <c r="AR2179" s="37">
        <v>0</v>
      </c>
      <c r="AS2179" s="37">
        <v>0</v>
      </c>
      <c r="AT2179" s="37">
        <v>0</v>
      </c>
      <c r="AU2179" s="32">
        <f t="shared" si="201"/>
        <v>42</v>
      </c>
      <c r="AV2179" s="32">
        <f t="shared" si="202"/>
        <v>92</v>
      </c>
      <c r="AW2179" s="85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</row>
    <row r="2180" spans="1:61" ht="15.75">
      <c r="A2180" s="75" t="s">
        <v>21</v>
      </c>
      <c r="B2180" s="42">
        <v>2018</v>
      </c>
      <c r="C2180" s="37">
        <v>0</v>
      </c>
      <c r="D2180" s="37">
        <v>0</v>
      </c>
      <c r="E2180" s="37">
        <v>0</v>
      </c>
      <c r="F2180" s="37">
        <v>0</v>
      </c>
      <c r="G2180" s="37">
        <v>0</v>
      </c>
      <c r="H2180" s="37">
        <v>0</v>
      </c>
      <c r="I2180" s="37">
        <v>0</v>
      </c>
      <c r="J2180" s="37">
        <v>0</v>
      </c>
      <c r="K2180" s="37">
        <v>0</v>
      </c>
      <c r="L2180" s="37">
        <v>0</v>
      </c>
      <c r="M2180" s="37">
        <v>0</v>
      </c>
      <c r="N2180" s="37">
        <v>0</v>
      </c>
      <c r="O2180" s="37">
        <v>0</v>
      </c>
      <c r="P2180" s="37">
        <v>0</v>
      </c>
      <c r="Q2180" s="37">
        <v>0</v>
      </c>
      <c r="R2180" s="37">
        <v>0</v>
      </c>
      <c r="S2180" s="37">
        <v>0</v>
      </c>
      <c r="T2180" s="37">
        <v>0</v>
      </c>
      <c r="U2180" s="37">
        <v>0</v>
      </c>
      <c r="V2180" s="37">
        <v>0</v>
      </c>
      <c r="W2180" s="37">
        <v>0</v>
      </c>
      <c r="X2180" s="37">
        <v>0</v>
      </c>
      <c r="Y2180" s="37">
        <v>0</v>
      </c>
      <c r="Z2180" s="37">
        <v>0</v>
      </c>
      <c r="AA2180" s="37">
        <v>0</v>
      </c>
      <c r="AB2180" s="37">
        <v>0</v>
      </c>
      <c r="AC2180" s="37">
        <v>0</v>
      </c>
      <c r="AD2180" s="37">
        <v>0</v>
      </c>
      <c r="AE2180" s="37">
        <v>0</v>
      </c>
      <c r="AF2180" s="37">
        <v>0</v>
      </c>
      <c r="AG2180" s="37">
        <v>0</v>
      </c>
      <c r="AH2180" s="37">
        <v>0</v>
      </c>
      <c r="AI2180" s="37">
        <v>0</v>
      </c>
      <c r="AJ2180" s="37">
        <v>0</v>
      </c>
      <c r="AK2180" s="37">
        <v>0</v>
      </c>
      <c r="AL2180" s="37">
        <v>0</v>
      </c>
      <c r="AM2180" s="37">
        <v>0</v>
      </c>
      <c r="AN2180" s="37">
        <v>0</v>
      </c>
      <c r="AO2180" s="37">
        <v>0</v>
      </c>
      <c r="AP2180" s="37">
        <v>0</v>
      </c>
      <c r="AQ2180" s="37">
        <v>0</v>
      </c>
      <c r="AR2180" s="37">
        <v>0</v>
      </c>
      <c r="AS2180" s="37">
        <v>0</v>
      </c>
      <c r="AT2180" s="37">
        <v>0</v>
      </c>
      <c r="AU2180" s="32">
        <f t="shared" si="201"/>
        <v>0</v>
      </c>
      <c r="AV2180" s="32">
        <f t="shared" si="202"/>
        <v>0</v>
      </c>
      <c r="AW2180" s="83" t="s">
        <v>270</v>
      </c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</row>
    <row r="2181" spans="1:61" ht="15.75">
      <c r="A2181" s="76"/>
      <c r="B2181" s="42">
        <v>2019</v>
      </c>
      <c r="C2181" s="37">
        <v>0</v>
      </c>
      <c r="D2181" s="37">
        <v>0</v>
      </c>
      <c r="E2181" s="37">
        <v>0</v>
      </c>
      <c r="F2181" s="37">
        <v>0</v>
      </c>
      <c r="G2181" s="37">
        <v>0</v>
      </c>
      <c r="H2181" s="37">
        <v>0</v>
      </c>
      <c r="I2181" s="37">
        <v>0</v>
      </c>
      <c r="J2181" s="37">
        <v>0</v>
      </c>
      <c r="K2181" s="37">
        <v>0</v>
      </c>
      <c r="L2181" s="37">
        <v>0</v>
      </c>
      <c r="M2181" s="37">
        <v>0</v>
      </c>
      <c r="N2181" s="37">
        <v>0</v>
      </c>
      <c r="O2181" s="37">
        <v>0</v>
      </c>
      <c r="P2181" s="37">
        <v>0</v>
      </c>
      <c r="Q2181" s="37">
        <v>0</v>
      </c>
      <c r="R2181" s="37">
        <v>0</v>
      </c>
      <c r="S2181" s="37">
        <v>0</v>
      </c>
      <c r="T2181" s="37">
        <v>0</v>
      </c>
      <c r="U2181" s="37">
        <v>0</v>
      </c>
      <c r="V2181" s="37">
        <v>0</v>
      </c>
      <c r="W2181" s="37">
        <v>0</v>
      </c>
      <c r="X2181" s="37">
        <v>0</v>
      </c>
      <c r="Y2181" s="37">
        <v>0</v>
      </c>
      <c r="Z2181" s="37">
        <v>0</v>
      </c>
      <c r="AA2181" s="37">
        <v>0</v>
      </c>
      <c r="AB2181" s="37">
        <v>0</v>
      </c>
      <c r="AC2181" s="37">
        <v>0</v>
      </c>
      <c r="AD2181" s="37">
        <v>0</v>
      </c>
      <c r="AE2181" s="37">
        <v>0</v>
      </c>
      <c r="AF2181" s="37">
        <v>0</v>
      </c>
      <c r="AG2181" s="37">
        <v>0</v>
      </c>
      <c r="AH2181" s="37">
        <v>0</v>
      </c>
      <c r="AI2181" s="37">
        <v>0</v>
      </c>
      <c r="AJ2181" s="37">
        <v>0</v>
      </c>
      <c r="AK2181" s="37">
        <v>0</v>
      </c>
      <c r="AL2181" s="37">
        <v>0</v>
      </c>
      <c r="AM2181" s="37">
        <v>0</v>
      </c>
      <c r="AN2181" s="37">
        <v>0</v>
      </c>
      <c r="AO2181" s="37">
        <v>0</v>
      </c>
      <c r="AP2181" s="37">
        <v>0</v>
      </c>
      <c r="AQ2181" s="37">
        <v>0</v>
      </c>
      <c r="AR2181" s="37">
        <v>0</v>
      </c>
      <c r="AS2181" s="37">
        <v>0</v>
      </c>
      <c r="AT2181" s="37">
        <v>0</v>
      </c>
      <c r="AU2181" s="32">
        <f t="shared" si="201"/>
        <v>0</v>
      </c>
      <c r="AV2181" s="32">
        <f t="shared" si="202"/>
        <v>0</v>
      </c>
      <c r="AW2181" s="84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</row>
    <row r="2182" spans="1:61" ht="15.75">
      <c r="A2182" s="77"/>
      <c r="B2182" s="42">
        <v>2020</v>
      </c>
      <c r="C2182" s="37">
        <v>0</v>
      </c>
      <c r="D2182" s="37">
        <v>0</v>
      </c>
      <c r="E2182" s="37">
        <v>0</v>
      </c>
      <c r="F2182" s="37">
        <v>0</v>
      </c>
      <c r="G2182" s="37">
        <v>0</v>
      </c>
      <c r="H2182" s="37">
        <v>0</v>
      </c>
      <c r="I2182" s="37">
        <v>0</v>
      </c>
      <c r="J2182" s="37">
        <v>0</v>
      </c>
      <c r="K2182" s="37">
        <v>0</v>
      </c>
      <c r="L2182" s="37">
        <v>0</v>
      </c>
      <c r="M2182" s="37">
        <v>0</v>
      </c>
      <c r="N2182" s="37">
        <v>0</v>
      </c>
      <c r="O2182" s="37">
        <v>0</v>
      </c>
      <c r="P2182" s="37">
        <v>0</v>
      </c>
      <c r="Q2182" s="37">
        <v>0</v>
      </c>
      <c r="R2182" s="37">
        <v>0</v>
      </c>
      <c r="S2182" s="37">
        <v>0</v>
      </c>
      <c r="T2182" s="37">
        <v>0</v>
      </c>
      <c r="U2182" s="37">
        <v>0</v>
      </c>
      <c r="V2182" s="37">
        <v>0</v>
      </c>
      <c r="W2182" s="37">
        <v>0</v>
      </c>
      <c r="X2182" s="37">
        <v>0</v>
      </c>
      <c r="Y2182" s="37">
        <v>0</v>
      </c>
      <c r="Z2182" s="37">
        <v>0</v>
      </c>
      <c r="AA2182" s="37">
        <v>0</v>
      </c>
      <c r="AB2182" s="37">
        <v>0</v>
      </c>
      <c r="AC2182" s="37">
        <v>0</v>
      </c>
      <c r="AD2182" s="37">
        <v>0</v>
      </c>
      <c r="AE2182" s="37">
        <v>0</v>
      </c>
      <c r="AF2182" s="37">
        <v>0</v>
      </c>
      <c r="AG2182" s="37">
        <v>0</v>
      </c>
      <c r="AH2182" s="37">
        <v>0</v>
      </c>
      <c r="AI2182" s="37">
        <v>0</v>
      </c>
      <c r="AJ2182" s="37">
        <v>0</v>
      </c>
      <c r="AK2182" s="37">
        <v>0</v>
      </c>
      <c r="AL2182" s="37">
        <v>0</v>
      </c>
      <c r="AM2182" s="37">
        <v>0</v>
      </c>
      <c r="AN2182" s="37">
        <v>0</v>
      </c>
      <c r="AO2182" s="37">
        <v>0</v>
      </c>
      <c r="AP2182" s="37">
        <v>0</v>
      </c>
      <c r="AQ2182" s="37">
        <v>0</v>
      </c>
      <c r="AR2182" s="37">
        <v>0</v>
      </c>
      <c r="AS2182" s="37">
        <v>0</v>
      </c>
      <c r="AT2182" s="37">
        <v>0</v>
      </c>
      <c r="AU2182" s="32">
        <f t="shared" si="201"/>
        <v>0</v>
      </c>
      <c r="AV2182" s="32">
        <f t="shared" si="202"/>
        <v>0</v>
      </c>
      <c r="AW2182" s="85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</row>
    <row r="2183" spans="1:61" ht="15.75">
      <c r="A2183" s="75" t="s">
        <v>113</v>
      </c>
      <c r="B2183" s="42">
        <v>2018</v>
      </c>
      <c r="C2183" s="37">
        <v>0</v>
      </c>
      <c r="D2183" s="37">
        <v>0</v>
      </c>
      <c r="E2183" s="37">
        <v>0</v>
      </c>
      <c r="F2183" s="37">
        <v>0</v>
      </c>
      <c r="G2183" s="37">
        <v>0</v>
      </c>
      <c r="H2183" s="37">
        <v>0</v>
      </c>
      <c r="I2183" s="37">
        <v>0</v>
      </c>
      <c r="J2183" s="37">
        <v>0</v>
      </c>
      <c r="K2183" s="37">
        <v>0</v>
      </c>
      <c r="L2183" s="37">
        <v>0</v>
      </c>
      <c r="M2183" s="37">
        <v>0</v>
      </c>
      <c r="N2183" s="37">
        <v>0</v>
      </c>
      <c r="O2183" s="37">
        <v>0</v>
      </c>
      <c r="P2183" s="37">
        <v>0</v>
      </c>
      <c r="Q2183" s="37">
        <v>0</v>
      </c>
      <c r="R2183" s="37">
        <v>0</v>
      </c>
      <c r="S2183" s="37">
        <v>0</v>
      </c>
      <c r="T2183" s="37">
        <v>0</v>
      </c>
      <c r="U2183" s="37">
        <v>0</v>
      </c>
      <c r="V2183" s="37">
        <v>0</v>
      </c>
      <c r="W2183" s="37">
        <v>0</v>
      </c>
      <c r="X2183" s="37">
        <v>0</v>
      </c>
      <c r="Y2183" s="37">
        <v>0</v>
      </c>
      <c r="Z2183" s="37">
        <v>0</v>
      </c>
      <c r="AA2183" s="37">
        <v>0</v>
      </c>
      <c r="AB2183" s="37">
        <v>0</v>
      </c>
      <c r="AC2183" s="37">
        <v>0</v>
      </c>
      <c r="AD2183" s="37">
        <v>0</v>
      </c>
      <c r="AE2183" s="37">
        <v>0</v>
      </c>
      <c r="AF2183" s="37">
        <v>0</v>
      </c>
      <c r="AG2183" s="37">
        <v>0</v>
      </c>
      <c r="AH2183" s="37">
        <v>0</v>
      </c>
      <c r="AI2183" s="37">
        <v>0</v>
      </c>
      <c r="AJ2183" s="37">
        <v>0</v>
      </c>
      <c r="AK2183" s="37">
        <v>0</v>
      </c>
      <c r="AL2183" s="37">
        <v>0</v>
      </c>
      <c r="AM2183" s="37">
        <v>0</v>
      </c>
      <c r="AN2183" s="37">
        <v>0</v>
      </c>
      <c r="AO2183" s="37">
        <v>0</v>
      </c>
      <c r="AP2183" s="37">
        <v>0</v>
      </c>
      <c r="AQ2183" s="37">
        <v>0</v>
      </c>
      <c r="AR2183" s="37">
        <v>0</v>
      </c>
      <c r="AS2183" s="37">
        <v>0</v>
      </c>
      <c r="AT2183" s="37">
        <v>0</v>
      </c>
      <c r="AU2183" s="32">
        <f t="shared" si="201"/>
        <v>0</v>
      </c>
      <c r="AV2183" s="32">
        <f t="shared" si="202"/>
        <v>0</v>
      </c>
      <c r="AW2183" s="83" t="s">
        <v>76</v>
      </c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</row>
    <row r="2184" spans="1:61" ht="15.75">
      <c r="A2184" s="76"/>
      <c r="B2184" s="42">
        <v>2019</v>
      </c>
      <c r="C2184" s="37">
        <v>0</v>
      </c>
      <c r="D2184" s="37">
        <v>0</v>
      </c>
      <c r="E2184" s="37">
        <v>0</v>
      </c>
      <c r="F2184" s="37">
        <v>0</v>
      </c>
      <c r="G2184" s="37">
        <v>0</v>
      </c>
      <c r="H2184" s="37">
        <v>0</v>
      </c>
      <c r="I2184" s="37">
        <v>0</v>
      </c>
      <c r="J2184" s="37">
        <v>0</v>
      </c>
      <c r="K2184" s="37">
        <v>0</v>
      </c>
      <c r="L2184" s="37">
        <v>0</v>
      </c>
      <c r="M2184" s="37">
        <v>0</v>
      </c>
      <c r="N2184" s="37">
        <v>0</v>
      </c>
      <c r="O2184" s="37">
        <v>0</v>
      </c>
      <c r="P2184" s="37">
        <v>0</v>
      </c>
      <c r="Q2184" s="37">
        <v>0</v>
      </c>
      <c r="R2184" s="37">
        <v>0</v>
      </c>
      <c r="S2184" s="37">
        <v>0</v>
      </c>
      <c r="T2184" s="37">
        <v>0</v>
      </c>
      <c r="U2184" s="37">
        <v>0</v>
      </c>
      <c r="V2184" s="37">
        <v>0</v>
      </c>
      <c r="W2184" s="37">
        <v>0</v>
      </c>
      <c r="X2184" s="37">
        <v>0</v>
      </c>
      <c r="Y2184" s="37">
        <v>0</v>
      </c>
      <c r="Z2184" s="37">
        <v>0</v>
      </c>
      <c r="AA2184" s="37">
        <v>0</v>
      </c>
      <c r="AB2184" s="37">
        <v>0</v>
      </c>
      <c r="AC2184" s="37">
        <v>0</v>
      </c>
      <c r="AD2184" s="37">
        <v>0</v>
      </c>
      <c r="AE2184" s="37">
        <v>0</v>
      </c>
      <c r="AF2184" s="37">
        <v>0</v>
      </c>
      <c r="AG2184" s="37">
        <v>0</v>
      </c>
      <c r="AH2184" s="37">
        <v>0</v>
      </c>
      <c r="AI2184" s="37">
        <v>0</v>
      </c>
      <c r="AJ2184" s="37">
        <v>0</v>
      </c>
      <c r="AK2184" s="37">
        <v>0</v>
      </c>
      <c r="AL2184" s="37">
        <v>0</v>
      </c>
      <c r="AM2184" s="37">
        <v>0</v>
      </c>
      <c r="AN2184" s="37">
        <v>0</v>
      </c>
      <c r="AO2184" s="37">
        <v>0</v>
      </c>
      <c r="AP2184" s="37">
        <v>0</v>
      </c>
      <c r="AQ2184" s="37">
        <v>0</v>
      </c>
      <c r="AR2184" s="37">
        <v>0</v>
      </c>
      <c r="AS2184" s="37">
        <v>0</v>
      </c>
      <c r="AT2184" s="37">
        <v>0</v>
      </c>
      <c r="AU2184" s="32">
        <f t="shared" si="201"/>
        <v>0</v>
      </c>
      <c r="AV2184" s="32">
        <f t="shared" si="202"/>
        <v>0</v>
      </c>
      <c r="AW2184" s="84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</row>
    <row r="2185" spans="1:61" ht="15.75">
      <c r="A2185" s="77"/>
      <c r="B2185" s="42">
        <v>2020</v>
      </c>
      <c r="C2185" s="37">
        <v>0</v>
      </c>
      <c r="D2185" s="37">
        <v>0</v>
      </c>
      <c r="E2185" s="37">
        <v>0</v>
      </c>
      <c r="F2185" s="37">
        <v>0</v>
      </c>
      <c r="G2185" s="37">
        <v>0</v>
      </c>
      <c r="H2185" s="37">
        <v>0</v>
      </c>
      <c r="I2185" s="37">
        <v>0</v>
      </c>
      <c r="J2185" s="37">
        <v>38</v>
      </c>
      <c r="K2185" s="37">
        <v>0</v>
      </c>
      <c r="L2185" s="37">
        <v>0</v>
      </c>
      <c r="M2185" s="37">
        <v>0</v>
      </c>
      <c r="N2185" s="37">
        <v>0</v>
      </c>
      <c r="O2185" s="37">
        <v>0</v>
      </c>
      <c r="P2185" s="37">
        <v>0</v>
      </c>
      <c r="Q2185" s="37">
        <v>0</v>
      </c>
      <c r="R2185" s="37">
        <v>0</v>
      </c>
      <c r="S2185" s="37">
        <v>0</v>
      </c>
      <c r="T2185" s="37">
        <v>0</v>
      </c>
      <c r="U2185" s="37">
        <v>0</v>
      </c>
      <c r="V2185" s="37">
        <v>0</v>
      </c>
      <c r="W2185" s="37">
        <v>0</v>
      </c>
      <c r="X2185" s="37">
        <v>0</v>
      </c>
      <c r="Y2185" s="37">
        <v>0</v>
      </c>
      <c r="Z2185" s="37">
        <v>0</v>
      </c>
      <c r="AA2185" s="37">
        <v>0</v>
      </c>
      <c r="AB2185" s="37">
        <v>0</v>
      </c>
      <c r="AC2185" s="37">
        <v>0</v>
      </c>
      <c r="AD2185" s="37">
        <v>0</v>
      </c>
      <c r="AE2185" s="37">
        <v>0</v>
      </c>
      <c r="AF2185" s="37">
        <v>0</v>
      </c>
      <c r="AG2185" s="37">
        <v>0</v>
      </c>
      <c r="AH2185" s="37">
        <v>0</v>
      </c>
      <c r="AI2185" s="37">
        <v>0</v>
      </c>
      <c r="AJ2185" s="37">
        <v>0</v>
      </c>
      <c r="AK2185" s="37">
        <v>0</v>
      </c>
      <c r="AL2185" s="37">
        <v>0</v>
      </c>
      <c r="AM2185" s="37">
        <v>0</v>
      </c>
      <c r="AN2185" s="37">
        <v>0</v>
      </c>
      <c r="AO2185" s="37">
        <v>0</v>
      </c>
      <c r="AP2185" s="37">
        <v>0</v>
      </c>
      <c r="AQ2185" s="37">
        <v>0</v>
      </c>
      <c r="AR2185" s="37">
        <v>0</v>
      </c>
      <c r="AS2185" s="37">
        <v>0</v>
      </c>
      <c r="AT2185" s="37">
        <v>0</v>
      </c>
      <c r="AU2185" s="32">
        <f t="shared" si="201"/>
        <v>0</v>
      </c>
      <c r="AV2185" s="32">
        <f t="shared" si="202"/>
        <v>38</v>
      </c>
      <c r="AW2185" s="85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</row>
    <row r="2186" spans="1:61" ht="30">
      <c r="A2186" s="76" t="s">
        <v>24</v>
      </c>
      <c r="B2186" s="42">
        <v>2018</v>
      </c>
      <c r="C2186" s="37">
        <v>35</v>
      </c>
      <c r="D2186" s="37">
        <v>198</v>
      </c>
      <c r="E2186" s="37">
        <v>2311</v>
      </c>
      <c r="F2186" s="37">
        <v>6432</v>
      </c>
      <c r="G2186" s="37">
        <v>8058</v>
      </c>
      <c r="H2186" s="37">
        <v>7141</v>
      </c>
      <c r="I2186" s="37">
        <v>0</v>
      </c>
      <c r="J2186" s="37">
        <v>0</v>
      </c>
      <c r="K2186" s="37">
        <v>0</v>
      </c>
      <c r="L2186" s="37">
        <v>0</v>
      </c>
      <c r="M2186" s="37">
        <v>0</v>
      </c>
      <c r="N2186" s="37">
        <v>0</v>
      </c>
      <c r="O2186" s="37">
        <v>0</v>
      </c>
      <c r="P2186" s="37">
        <v>0</v>
      </c>
      <c r="Q2186" s="37">
        <v>0</v>
      </c>
      <c r="R2186" s="37">
        <v>0</v>
      </c>
      <c r="S2186" s="37">
        <v>0</v>
      </c>
      <c r="T2186" s="37">
        <v>0</v>
      </c>
      <c r="U2186" s="37">
        <v>0</v>
      </c>
      <c r="V2186" s="37">
        <v>0</v>
      </c>
      <c r="W2186" s="37">
        <v>0</v>
      </c>
      <c r="X2186" s="37">
        <v>0</v>
      </c>
      <c r="Y2186" s="37">
        <v>7</v>
      </c>
      <c r="Z2186" s="37">
        <v>7</v>
      </c>
      <c r="AA2186" s="37">
        <v>48</v>
      </c>
      <c r="AB2186" s="37">
        <v>351</v>
      </c>
      <c r="AC2186" s="37">
        <v>28</v>
      </c>
      <c r="AD2186" s="37">
        <v>30</v>
      </c>
      <c r="AE2186" s="37">
        <v>0</v>
      </c>
      <c r="AF2186" s="37">
        <v>0</v>
      </c>
      <c r="AG2186" s="37">
        <v>6870</v>
      </c>
      <c r="AH2186" s="37">
        <v>12589</v>
      </c>
      <c r="AI2186" s="37">
        <v>50</v>
      </c>
      <c r="AJ2186" s="37">
        <v>495</v>
      </c>
      <c r="AK2186" s="37">
        <v>0</v>
      </c>
      <c r="AL2186" s="37">
        <v>0</v>
      </c>
      <c r="AM2186" s="37">
        <v>1656</v>
      </c>
      <c r="AN2186" s="37">
        <v>6753</v>
      </c>
      <c r="AO2186" s="37">
        <v>0</v>
      </c>
      <c r="AP2186" s="37">
        <v>0</v>
      </c>
      <c r="AQ2186" s="37">
        <v>0</v>
      </c>
      <c r="AR2186" s="37">
        <v>0</v>
      </c>
      <c r="AS2186" s="37">
        <v>672</v>
      </c>
      <c r="AT2186" s="37">
        <v>1807</v>
      </c>
      <c r="AU2186" s="32">
        <f t="shared" si="201"/>
        <v>19735</v>
      </c>
      <c r="AV2186" s="32">
        <f t="shared" si="202"/>
        <v>35803</v>
      </c>
      <c r="AW2186" s="83" t="s">
        <v>25</v>
      </c>
      <c r="AX2186" s="1"/>
      <c r="AY2186" s="1"/>
      <c r="AZ2186" s="1"/>
      <c r="BA2186" s="1"/>
      <c r="BB2186" s="1"/>
      <c r="BC2186" s="1"/>
      <c r="BD2186" s="1"/>
      <c r="BE2186" s="66"/>
      <c r="BF2186" s="1"/>
      <c r="BG2186" s="1"/>
      <c r="BH2186" s="1"/>
      <c r="BI2186" s="1"/>
    </row>
    <row r="2187" spans="1:61" ht="15.75">
      <c r="A2187" s="76"/>
      <c r="B2187" s="42">
        <v>2019</v>
      </c>
      <c r="C2187" s="37">
        <v>5</v>
      </c>
      <c r="D2187" s="37">
        <v>34</v>
      </c>
      <c r="E2187" s="37">
        <v>1121</v>
      </c>
      <c r="F2187" s="37">
        <v>3101</v>
      </c>
      <c r="G2187" s="37">
        <v>7580</v>
      </c>
      <c r="H2187" s="37">
        <v>11964</v>
      </c>
      <c r="I2187" s="37">
        <v>0</v>
      </c>
      <c r="J2187" s="37">
        <v>0</v>
      </c>
      <c r="K2187" s="37">
        <v>0</v>
      </c>
      <c r="L2187" s="37">
        <v>0</v>
      </c>
      <c r="M2187" s="37">
        <v>0</v>
      </c>
      <c r="N2187" s="37">
        <v>0</v>
      </c>
      <c r="O2187" s="37">
        <v>0</v>
      </c>
      <c r="P2187" s="37">
        <v>0</v>
      </c>
      <c r="Q2187" s="37">
        <v>0</v>
      </c>
      <c r="R2187" s="37">
        <v>0</v>
      </c>
      <c r="S2187" s="37">
        <v>0</v>
      </c>
      <c r="T2187" s="37">
        <v>0</v>
      </c>
      <c r="U2187" s="37">
        <v>0</v>
      </c>
      <c r="V2187" s="37">
        <v>0</v>
      </c>
      <c r="W2187" s="37">
        <v>0</v>
      </c>
      <c r="X2187" s="37">
        <v>0</v>
      </c>
      <c r="Y2187" s="37">
        <v>5</v>
      </c>
      <c r="Z2187" s="37">
        <v>5</v>
      </c>
      <c r="AA2187" s="37">
        <v>44</v>
      </c>
      <c r="AB2187" s="37">
        <v>414</v>
      </c>
      <c r="AC2187" s="37">
        <v>0</v>
      </c>
      <c r="AD2187" s="37">
        <v>0</v>
      </c>
      <c r="AE2187" s="37">
        <v>0</v>
      </c>
      <c r="AF2187" s="37">
        <v>0</v>
      </c>
      <c r="AG2187" s="37">
        <v>6130</v>
      </c>
      <c r="AH2187" s="37">
        <v>8254</v>
      </c>
      <c r="AI2187" s="37">
        <v>13</v>
      </c>
      <c r="AJ2187" s="37">
        <v>145</v>
      </c>
      <c r="AK2187" s="37">
        <v>0</v>
      </c>
      <c r="AL2187" s="37">
        <v>0</v>
      </c>
      <c r="AM2187" s="37">
        <v>2911</v>
      </c>
      <c r="AN2187" s="37">
        <v>13589</v>
      </c>
      <c r="AO2187" s="37">
        <v>7</v>
      </c>
      <c r="AP2187" s="37">
        <v>35</v>
      </c>
      <c r="AQ2187" s="37">
        <v>0</v>
      </c>
      <c r="AR2187" s="37">
        <v>0</v>
      </c>
      <c r="AS2187" s="37">
        <v>0</v>
      </c>
      <c r="AT2187" s="37">
        <v>0</v>
      </c>
      <c r="AU2187" s="32">
        <f t="shared" si="201"/>
        <v>17816</v>
      </c>
      <c r="AV2187" s="32">
        <f t="shared" si="202"/>
        <v>37541</v>
      </c>
      <c r="AW2187" s="84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</row>
    <row r="2188" spans="1:61" ht="15.75">
      <c r="A2188" s="77"/>
      <c r="B2188" s="42">
        <v>2020</v>
      </c>
      <c r="C2188" s="37">
        <v>166</v>
      </c>
      <c r="D2188" s="37">
        <v>166</v>
      </c>
      <c r="E2188" s="37">
        <v>294</v>
      </c>
      <c r="F2188" s="37">
        <v>294</v>
      </c>
      <c r="G2188" s="37">
        <v>11558</v>
      </c>
      <c r="H2188" s="37">
        <v>11558</v>
      </c>
      <c r="I2188" s="37">
        <v>0</v>
      </c>
      <c r="J2188" s="37">
        <v>0</v>
      </c>
      <c r="K2188" s="37">
        <v>0</v>
      </c>
      <c r="L2188" s="37">
        <v>0</v>
      </c>
      <c r="M2188" s="37">
        <v>0</v>
      </c>
      <c r="N2188" s="37">
        <v>0</v>
      </c>
      <c r="O2188" s="37">
        <v>0</v>
      </c>
      <c r="P2188" s="37">
        <v>0</v>
      </c>
      <c r="Q2188" s="37">
        <v>0</v>
      </c>
      <c r="R2188" s="37">
        <v>0</v>
      </c>
      <c r="S2188" s="37">
        <v>0</v>
      </c>
      <c r="T2188" s="37">
        <v>0</v>
      </c>
      <c r="U2188" s="37">
        <v>0</v>
      </c>
      <c r="V2188" s="37">
        <v>0</v>
      </c>
      <c r="W2188" s="37">
        <v>0</v>
      </c>
      <c r="X2188" s="37">
        <v>0</v>
      </c>
      <c r="Y2188" s="37">
        <v>0</v>
      </c>
      <c r="Z2188" s="37">
        <v>0</v>
      </c>
      <c r="AA2188" s="37">
        <v>107</v>
      </c>
      <c r="AB2188" s="37">
        <v>107</v>
      </c>
      <c r="AC2188" s="37">
        <v>0</v>
      </c>
      <c r="AD2188" s="37">
        <v>0</v>
      </c>
      <c r="AE2188" s="37">
        <v>0</v>
      </c>
      <c r="AF2188" s="37">
        <v>0</v>
      </c>
      <c r="AG2188" s="37">
        <v>8854</v>
      </c>
      <c r="AH2188" s="37">
        <v>8854</v>
      </c>
      <c r="AI2188" s="37">
        <v>0</v>
      </c>
      <c r="AJ2188" s="37">
        <v>0</v>
      </c>
      <c r="AK2188" s="37">
        <v>0</v>
      </c>
      <c r="AL2188" s="37">
        <v>0</v>
      </c>
      <c r="AM2188" s="37">
        <v>18329</v>
      </c>
      <c r="AN2188" s="37">
        <v>18329</v>
      </c>
      <c r="AO2188" s="37">
        <v>111</v>
      </c>
      <c r="AP2188" s="37">
        <v>111</v>
      </c>
      <c r="AQ2188" s="37">
        <v>0</v>
      </c>
      <c r="AR2188" s="37">
        <v>0</v>
      </c>
      <c r="AS2188" s="37">
        <v>0</v>
      </c>
      <c r="AT2188" s="37">
        <v>0</v>
      </c>
      <c r="AU2188" s="32">
        <f t="shared" si="201"/>
        <v>39419</v>
      </c>
      <c r="AV2188" s="32">
        <f t="shared" si="202"/>
        <v>39419</v>
      </c>
      <c r="AW2188" s="85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</row>
    <row r="2189" spans="1:61" ht="15.75">
      <c r="A2189" s="76" t="s">
        <v>26</v>
      </c>
      <c r="B2189" s="42">
        <v>2018</v>
      </c>
      <c r="C2189" s="37">
        <v>0</v>
      </c>
      <c r="D2189" s="37">
        <v>0</v>
      </c>
      <c r="E2189" s="37">
        <v>7</v>
      </c>
      <c r="F2189" s="37">
        <v>11</v>
      </c>
      <c r="G2189" s="37">
        <v>0</v>
      </c>
      <c r="H2189" s="37">
        <v>0</v>
      </c>
      <c r="I2189" s="37">
        <v>0</v>
      </c>
      <c r="J2189" s="37">
        <v>0</v>
      </c>
      <c r="K2189" s="37">
        <v>0</v>
      </c>
      <c r="L2189" s="37">
        <v>0</v>
      </c>
      <c r="M2189" s="37">
        <v>0</v>
      </c>
      <c r="N2189" s="37">
        <v>0</v>
      </c>
      <c r="O2189" s="37">
        <v>0</v>
      </c>
      <c r="P2189" s="37">
        <v>0</v>
      </c>
      <c r="Q2189" s="37">
        <v>54</v>
      </c>
      <c r="R2189" s="37">
        <v>127</v>
      </c>
      <c r="S2189" s="37">
        <v>0</v>
      </c>
      <c r="T2189" s="37">
        <v>0</v>
      </c>
      <c r="U2189" s="37">
        <v>0</v>
      </c>
      <c r="V2189" s="37">
        <v>0</v>
      </c>
      <c r="W2189" s="37">
        <v>0</v>
      </c>
      <c r="X2189" s="37">
        <v>0</v>
      </c>
      <c r="Y2189" s="37">
        <v>0</v>
      </c>
      <c r="Z2189" s="37">
        <v>0</v>
      </c>
      <c r="AA2189" s="37">
        <v>0</v>
      </c>
      <c r="AB2189" s="37">
        <v>0</v>
      </c>
      <c r="AC2189" s="37">
        <v>0</v>
      </c>
      <c r="AD2189" s="37">
        <v>0</v>
      </c>
      <c r="AE2189" s="37">
        <v>0</v>
      </c>
      <c r="AF2189" s="37">
        <v>0</v>
      </c>
      <c r="AG2189" s="37">
        <v>2</v>
      </c>
      <c r="AH2189" s="37">
        <v>2</v>
      </c>
      <c r="AI2189" s="37">
        <v>0</v>
      </c>
      <c r="AJ2189" s="37">
        <v>0</v>
      </c>
      <c r="AK2189" s="37">
        <v>0</v>
      </c>
      <c r="AL2189" s="37">
        <v>0</v>
      </c>
      <c r="AM2189" s="37">
        <v>247</v>
      </c>
      <c r="AN2189" s="37">
        <v>753</v>
      </c>
      <c r="AO2189" s="37">
        <v>0</v>
      </c>
      <c r="AP2189" s="37">
        <v>0</v>
      </c>
      <c r="AQ2189" s="37">
        <v>0</v>
      </c>
      <c r="AR2189" s="37">
        <v>0</v>
      </c>
      <c r="AS2189" s="37">
        <v>0</v>
      </c>
      <c r="AT2189" s="37">
        <v>0</v>
      </c>
      <c r="AU2189" s="32">
        <f t="shared" si="201"/>
        <v>310</v>
      </c>
      <c r="AV2189" s="32">
        <f t="shared" si="202"/>
        <v>893</v>
      </c>
      <c r="AW2189" s="83" t="s">
        <v>27</v>
      </c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</row>
    <row r="2190" spans="1:61" ht="15.75">
      <c r="A2190" s="76"/>
      <c r="B2190" s="42">
        <v>2019</v>
      </c>
      <c r="C2190" s="37">
        <v>69</v>
      </c>
      <c r="D2190" s="37">
        <v>504</v>
      </c>
      <c r="E2190" s="37">
        <v>1.2727272727272727</v>
      </c>
      <c r="F2190" s="37">
        <v>2</v>
      </c>
      <c r="G2190" s="37">
        <v>0</v>
      </c>
      <c r="H2190" s="37">
        <v>0</v>
      </c>
      <c r="I2190" s="37">
        <v>0</v>
      </c>
      <c r="J2190" s="37">
        <v>0</v>
      </c>
      <c r="K2190" s="37">
        <v>0</v>
      </c>
      <c r="L2190" s="37">
        <v>0</v>
      </c>
      <c r="M2190" s="37">
        <v>0</v>
      </c>
      <c r="N2190" s="37">
        <v>0</v>
      </c>
      <c r="O2190" s="37">
        <v>0</v>
      </c>
      <c r="P2190" s="37">
        <v>0</v>
      </c>
      <c r="Q2190" s="37">
        <v>608</v>
      </c>
      <c r="R2190" s="37">
        <v>2415</v>
      </c>
      <c r="S2190" s="37">
        <v>0</v>
      </c>
      <c r="T2190" s="37">
        <v>0</v>
      </c>
      <c r="U2190" s="37">
        <v>0</v>
      </c>
      <c r="V2190" s="37">
        <v>0</v>
      </c>
      <c r="W2190" s="37">
        <v>0</v>
      </c>
      <c r="X2190" s="37">
        <v>0</v>
      </c>
      <c r="Y2190" s="37">
        <v>0</v>
      </c>
      <c r="Z2190" s="37">
        <v>0</v>
      </c>
      <c r="AA2190" s="37">
        <v>0</v>
      </c>
      <c r="AB2190" s="37">
        <v>0</v>
      </c>
      <c r="AC2190" s="37">
        <v>0</v>
      </c>
      <c r="AD2190" s="37">
        <v>0</v>
      </c>
      <c r="AE2190" s="37">
        <v>9</v>
      </c>
      <c r="AF2190" s="37">
        <v>20</v>
      </c>
      <c r="AG2190" s="37">
        <v>0</v>
      </c>
      <c r="AH2190" s="37">
        <v>0</v>
      </c>
      <c r="AI2190" s="37">
        <v>0</v>
      </c>
      <c r="AJ2190" s="37">
        <v>0</v>
      </c>
      <c r="AK2190" s="37">
        <v>0</v>
      </c>
      <c r="AL2190" s="37">
        <v>0</v>
      </c>
      <c r="AM2190" s="37">
        <v>68</v>
      </c>
      <c r="AN2190" s="37">
        <v>449</v>
      </c>
      <c r="AO2190" s="37">
        <v>0</v>
      </c>
      <c r="AP2190" s="37">
        <v>0</v>
      </c>
      <c r="AQ2190" s="37">
        <v>0</v>
      </c>
      <c r="AR2190" s="37">
        <v>0</v>
      </c>
      <c r="AS2190" s="37">
        <v>0</v>
      </c>
      <c r="AT2190" s="37">
        <v>0</v>
      </c>
      <c r="AU2190" s="32">
        <f t="shared" si="201"/>
        <v>755.27272727272725</v>
      </c>
      <c r="AV2190" s="32">
        <f t="shared" si="202"/>
        <v>3390</v>
      </c>
      <c r="AW2190" s="84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</row>
    <row r="2191" spans="1:61" ht="15.75">
      <c r="A2191" s="77"/>
      <c r="B2191" s="42">
        <v>2020</v>
      </c>
      <c r="C2191" s="37">
        <v>117</v>
      </c>
      <c r="D2191" s="37">
        <v>768</v>
      </c>
      <c r="E2191" s="37">
        <v>7</v>
      </c>
      <c r="F2191" s="37">
        <v>4</v>
      </c>
      <c r="G2191" s="37">
        <v>0</v>
      </c>
      <c r="H2191" s="37">
        <v>0</v>
      </c>
      <c r="I2191" s="37">
        <v>0</v>
      </c>
      <c r="J2191" s="37">
        <v>0</v>
      </c>
      <c r="K2191" s="37">
        <v>0</v>
      </c>
      <c r="L2191" s="37">
        <v>0</v>
      </c>
      <c r="M2191" s="37">
        <v>0</v>
      </c>
      <c r="N2191" s="37">
        <v>0</v>
      </c>
      <c r="O2191" s="37">
        <v>0</v>
      </c>
      <c r="P2191" s="37">
        <v>0</v>
      </c>
      <c r="Q2191" s="37">
        <v>201</v>
      </c>
      <c r="R2191" s="37">
        <v>1053</v>
      </c>
      <c r="S2191" s="37">
        <v>0</v>
      </c>
      <c r="T2191" s="37">
        <v>0</v>
      </c>
      <c r="U2191" s="37">
        <v>0</v>
      </c>
      <c r="V2191" s="37">
        <v>0</v>
      </c>
      <c r="W2191" s="37">
        <v>0</v>
      </c>
      <c r="X2191" s="37">
        <v>0</v>
      </c>
      <c r="Y2191" s="37">
        <v>0</v>
      </c>
      <c r="Z2191" s="37">
        <v>0</v>
      </c>
      <c r="AA2191" s="37">
        <v>0</v>
      </c>
      <c r="AB2191" s="37">
        <v>0</v>
      </c>
      <c r="AC2191" s="37">
        <v>0</v>
      </c>
      <c r="AD2191" s="37">
        <v>0</v>
      </c>
      <c r="AE2191" s="37">
        <v>0</v>
      </c>
      <c r="AF2191" s="37">
        <v>0</v>
      </c>
      <c r="AG2191" s="37">
        <v>1</v>
      </c>
      <c r="AH2191" s="37">
        <v>6</v>
      </c>
      <c r="AI2191" s="37">
        <v>0</v>
      </c>
      <c r="AJ2191" s="37">
        <v>0</v>
      </c>
      <c r="AK2191" s="37">
        <v>0</v>
      </c>
      <c r="AL2191" s="37">
        <v>0</v>
      </c>
      <c r="AM2191" s="37">
        <v>63</v>
      </c>
      <c r="AN2191" s="37">
        <v>354</v>
      </c>
      <c r="AO2191" s="37">
        <v>0</v>
      </c>
      <c r="AP2191" s="37">
        <v>0</v>
      </c>
      <c r="AQ2191" s="37">
        <v>0</v>
      </c>
      <c r="AR2191" s="37">
        <v>0</v>
      </c>
      <c r="AS2191" s="37">
        <v>0</v>
      </c>
      <c r="AT2191" s="37">
        <v>0</v>
      </c>
      <c r="AU2191" s="32">
        <f t="shared" si="201"/>
        <v>389</v>
      </c>
      <c r="AV2191" s="32">
        <f t="shared" si="202"/>
        <v>2185</v>
      </c>
      <c r="AW2191" s="85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</row>
    <row r="2192" spans="1:61" ht="15.75">
      <c r="A2192" s="76" t="s">
        <v>28</v>
      </c>
      <c r="B2192" s="42">
        <v>2018</v>
      </c>
      <c r="C2192" s="37">
        <v>0</v>
      </c>
      <c r="D2192" s="37">
        <v>0</v>
      </c>
      <c r="E2192" s="37">
        <v>0</v>
      </c>
      <c r="F2192" s="37">
        <v>0</v>
      </c>
      <c r="G2192" s="37">
        <v>0</v>
      </c>
      <c r="H2192" s="37">
        <v>0</v>
      </c>
      <c r="I2192" s="37">
        <v>0</v>
      </c>
      <c r="J2192" s="37">
        <v>0</v>
      </c>
      <c r="K2192" s="37">
        <v>0</v>
      </c>
      <c r="L2192" s="37">
        <v>0</v>
      </c>
      <c r="M2192" s="37">
        <v>0</v>
      </c>
      <c r="N2192" s="37">
        <v>0</v>
      </c>
      <c r="O2192" s="37">
        <v>0</v>
      </c>
      <c r="P2192" s="37">
        <v>0</v>
      </c>
      <c r="Q2192" s="37">
        <v>0</v>
      </c>
      <c r="R2192" s="37">
        <v>0</v>
      </c>
      <c r="S2192" s="37">
        <v>0</v>
      </c>
      <c r="T2192" s="37">
        <v>0</v>
      </c>
      <c r="U2192" s="37">
        <v>0</v>
      </c>
      <c r="V2192" s="37">
        <v>0</v>
      </c>
      <c r="W2192" s="37">
        <v>0</v>
      </c>
      <c r="X2192" s="37">
        <v>0</v>
      </c>
      <c r="Y2192" s="37">
        <v>0</v>
      </c>
      <c r="Z2192" s="37">
        <v>0</v>
      </c>
      <c r="AA2192" s="37">
        <v>0</v>
      </c>
      <c r="AB2192" s="37">
        <v>0</v>
      </c>
      <c r="AC2192" s="37">
        <v>0</v>
      </c>
      <c r="AD2192" s="37">
        <v>0</v>
      </c>
      <c r="AE2192" s="37">
        <v>0</v>
      </c>
      <c r="AF2192" s="37">
        <v>0</v>
      </c>
      <c r="AG2192" s="37">
        <v>0</v>
      </c>
      <c r="AH2192" s="37">
        <v>0</v>
      </c>
      <c r="AI2192" s="37">
        <v>0</v>
      </c>
      <c r="AJ2192" s="37">
        <v>0</v>
      </c>
      <c r="AK2192" s="37">
        <v>0</v>
      </c>
      <c r="AL2192" s="37">
        <v>0</v>
      </c>
      <c r="AM2192" s="37">
        <v>0</v>
      </c>
      <c r="AN2192" s="37">
        <v>0</v>
      </c>
      <c r="AO2192" s="37">
        <v>0</v>
      </c>
      <c r="AP2192" s="37">
        <v>0</v>
      </c>
      <c r="AQ2192" s="37">
        <v>0</v>
      </c>
      <c r="AR2192" s="37">
        <v>0</v>
      </c>
      <c r="AS2192" s="37">
        <v>0</v>
      </c>
      <c r="AT2192" s="37">
        <v>0</v>
      </c>
      <c r="AU2192" s="32">
        <f t="shared" si="201"/>
        <v>0</v>
      </c>
      <c r="AV2192" s="32">
        <f t="shared" si="202"/>
        <v>0</v>
      </c>
      <c r="AW2192" s="83" t="s">
        <v>29</v>
      </c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</row>
    <row r="2193" spans="1:61" ht="15.75">
      <c r="A2193" s="76"/>
      <c r="B2193" s="42">
        <v>2019</v>
      </c>
      <c r="C2193" s="37">
        <v>0</v>
      </c>
      <c r="D2193" s="37">
        <v>0</v>
      </c>
      <c r="E2193" s="37">
        <v>0</v>
      </c>
      <c r="F2193" s="37">
        <v>1</v>
      </c>
      <c r="G2193" s="37">
        <v>0</v>
      </c>
      <c r="H2193" s="37">
        <v>0</v>
      </c>
      <c r="I2193" s="37">
        <v>0</v>
      </c>
      <c r="J2193" s="37">
        <v>0</v>
      </c>
      <c r="K2193" s="37">
        <v>0</v>
      </c>
      <c r="L2193" s="37">
        <v>0</v>
      </c>
      <c r="M2193" s="37">
        <v>0</v>
      </c>
      <c r="N2193" s="37">
        <v>0</v>
      </c>
      <c r="O2193" s="37">
        <v>0</v>
      </c>
      <c r="P2193" s="37">
        <v>0</v>
      </c>
      <c r="Q2193" s="37">
        <v>0</v>
      </c>
      <c r="R2193" s="37">
        <v>0</v>
      </c>
      <c r="S2193" s="37">
        <v>0</v>
      </c>
      <c r="T2193" s="37">
        <v>0</v>
      </c>
      <c r="U2193" s="37">
        <v>0</v>
      </c>
      <c r="V2193" s="37">
        <v>0</v>
      </c>
      <c r="W2193" s="37">
        <v>0</v>
      </c>
      <c r="X2193" s="37">
        <v>0</v>
      </c>
      <c r="Y2193" s="37">
        <v>0</v>
      </c>
      <c r="Z2193" s="37">
        <v>0</v>
      </c>
      <c r="AA2193" s="37">
        <v>0</v>
      </c>
      <c r="AB2193" s="37">
        <v>0</v>
      </c>
      <c r="AC2193" s="37">
        <v>0</v>
      </c>
      <c r="AD2193" s="37">
        <v>0</v>
      </c>
      <c r="AE2193" s="37">
        <v>0</v>
      </c>
      <c r="AF2193" s="37">
        <v>0</v>
      </c>
      <c r="AG2193" s="37">
        <v>0</v>
      </c>
      <c r="AH2193" s="37">
        <v>0</v>
      </c>
      <c r="AI2193" s="37">
        <v>0</v>
      </c>
      <c r="AJ2193" s="37">
        <v>0</v>
      </c>
      <c r="AK2193" s="37">
        <v>0</v>
      </c>
      <c r="AL2193" s="37">
        <v>0</v>
      </c>
      <c r="AM2193" s="37">
        <v>0</v>
      </c>
      <c r="AN2193" s="37">
        <v>0</v>
      </c>
      <c r="AO2193" s="37">
        <v>0</v>
      </c>
      <c r="AP2193" s="37">
        <v>0</v>
      </c>
      <c r="AQ2193" s="37">
        <v>0</v>
      </c>
      <c r="AR2193" s="37">
        <v>0</v>
      </c>
      <c r="AS2193" s="37">
        <v>0</v>
      </c>
      <c r="AT2193" s="37">
        <v>0</v>
      </c>
      <c r="AU2193" s="32">
        <f t="shared" si="201"/>
        <v>0</v>
      </c>
      <c r="AV2193" s="32">
        <f t="shared" si="202"/>
        <v>1</v>
      </c>
      <c r="AW2193" s="84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</row>
    <row r="2194" spans="1:61" ht="15.75">
      <c r="A2194" s="77"/>
      <c r="B2194" s="42">
        <v>2020</v>
      </c>
      <c r="C2194" s="37">
        <v>0</v>
      </c>
      <c r="D2194" s="37">
        <v>0</v>
      </c>
      <c r="E2194" s="37">
        <v>0</v>
      </c>
      <c r="F2194" s="37">
        <v>0</v>
      </c>
      <c r="G2194" s="37">
        <v>0</v>
      </c>
      <c r="H2194" s="37">
        <v>0</v>
      </c>
      <c r="I2194" s="37">
        <v>0</v>
      </c>
      <c r="J2194" s="37">
        <v>0</v>
      </c>
      <c r="K2194" s="37">
        <v>0</v>
      </c>
      <c r="L2194" s="37">
        <v>0</v>
      </c>
      <c r="M2194" s="37">
        <v>0</v>
      </c>
      <c r="N2194" s="37">
        <v>0</v>
      </c>
      <c r="O2194" s="37">
        <v>0</v>
      </c>
      <c r="P2194" s="37">
        <v>0</v>
      </c>
      <c r="Q2194" s="37">
        <v>0</v>
      </c>
      <c r="R2194" s="37">
        <v>0</v>
      </c>
      <c r="S2194" s="37">
        <v>0</v>
      </c>
      <c r="T2194" s="37">
        <v>0</v>
      </c>
      <c r="U2194" s="37">
        <v>0</v>
      </c>
      <c r="V2194" s="37">
        <v>0</v>
      </c>
      <c r="W2194" s="37">
        <v>0</v>
      </c>
      <c r="X2194" s="37">
        <v>0</v>
      </c>
      <c r="Y2194" s="37">
        <v>0</v>
      </c>
      <c r="Z2194" s="37">
        <v>0</v>
      </c>
      <c r="AA2194" s="37">
        <v>0</v>
      </c>
      <c r="AB2194" s="37">
        <v>0</v>
      </c>
      <c r="AC2194" s="37">
        <v>0</v>
      </c>
      <c r="AD2194" s="37">
        <v>0</v>
      </c>
      <c r="AE2194" s="37">
        <v>0</v>
      </c>
      <c r="AF2194" s="37">
        <v>0</v>
      </c>
      <c r="AG2194" s="37">
        <v>0</v>
      </c>
      <c r="AH2194" s="37">
        <v>0</v>
      </c>
      <c r="AI2194" s="37">
        <v>0</v>
      </c>
      <c r="AJ2194" s="37">
        <v>0</v>
      </c>
      <c r="AK2194" s="37">
        <v>0</v>
      </c>
      <c r="AL2194" s="37">
        <v>0</v>
      </c>
      <c r="AM2194" s="37">
        <v>0</v>
      </c>
      <c r="AN2194" s="37">
        <v>0</v>
      </c>
      <c r="AO2194" s="37">
        <v>0</v>
      </c>
      <c r="AP2194" s="37">
        <v>0</v>
      </c>
      <c r="AQ2194" s="37">
        <v>0</v>
      </c>
      <c r="AR2194" s="37">
        <v>0</v>
      </c>
      <c r="AS2194" s="37">
        <v>0</v>
      </c>
      <c r="AT2194" s="37">
        <v>0</v>
      </c>
      <c r="AU2194" s="32">
        <f t="shared" si="201"/>
        <v>0</v>
      </c>
      <c r="AV2194" s="32">
        <f t="shared" si="202"/>
        <v>0</v>
      </c>
      <c r="AW2194" s="85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</row>
    <row r="2195" spans="1:61" ht="15.75">
      <c r="A2195" s="76" t="s">
        <v>110</v>
      </c>
      <c r="B2195" s="42">
        <v>2018</v>
      </c>
      <c r="C2195" s="37">
        <v>949</v>
      </c>
      <c r="D2195" s="37">
        <v>1685</v>
      </c>
      <c r="E2195" s="37">
        <v>1455</v>
      </c>
      <c r="F2195" s="37">
        <v>6857</v>
      </c>
      <c r="G2195" s="37">
        <v>0</v>
      </c>
      <c r="H2195" s="37">
        <v>0</v>
      </c>
      <c r="I2195" s="37">
        <v>0</v>
      </c>
      <c r="J2195" s="37">
        <v>0</v>
      </c>
      <c r="K2195" s="37">
        <v>0</v>
      </c>
      <c r="L2195" s="37">
        <v>0</v>
      </c>
      <c r="M2195" s="37">
        <v>0</v>
      </c>
      <c r="N2195" s="37">
        <v>0</v>
      </c>
      <c r="O2195" s="37">
        <v>0</v>
      </c>
      <c r="P2195" s="37">
        <v>0</v>
      </c>
      <c r="Q2195" s="37">
        <v>153</v>
      </c>
      <c r="R2195" s="37">
        <v>414</v>
      </c>
      <c r="S2195" s="37">
        <v>0</v>
      </c>
      <c r="T2195" s="37">
        <v>0</v>
      </c>
      <c r="U2195" s="37">
        <v>0</v>
      </c>
      <c r="V2195" s="37">
        <v>0</v>
      </c>
      <c r="W2195" s="37">
        <v>0</v>
      </c>
      <c r="X2195" s="37">
        <v>0</v>
      </c>
      <c r="Y2195" s="37">
        <v>0</v>
      </c>
      <c r="Z2195" s="37">
        <v>0</v>
      </c>
      <c r="AA2195" s="37">
        <v>939</v>
      </c>
      <c r="AB2195" s="37">
        <v>780</v>
      </c>
      <c r="AC2195" s="37">
        <v>0</v>
      </c>
      <c r="AD2195" s="37">
        <v>0</v>
      </c>
      <c r="AE2195" s="37">
        <v>26</v>
      </c>
      <c r="AF2195" s="37">
        <v>440</v>
      </c>
      <c r="AG2195" s="37">
        <v>27</v>
      </c>
      <c r="AH2195" s="37">
        <v>359</v>
      </c>
      <c r="AI2195" s="37">
        <v>54</v>
      </c>
      <c r="AJ2195" s="37">
        <v>63</v>
      </c>
      <c r="AK2195" s="37">
        <v>0</v>
      </c>
      <c r="AL2195" s="37">
        <v>0</v>
      </c>
      <c r="AM2195" s="37">
        <v>51</v>
      </c>
      <c r="AN2195" s="37">
        <v>104</v>
      </c>
      <c r="AO2195" s="37">
        <v>0</v>
      </c>
      <c r="AP2195" s="37">
        <v>0</v>
      </c>
      <c r="AQ2195" s="37">
        <v>0</v>
      </c>
      <c r="AR2195" s="37">
        <v>0</v>
      </c>
      <c r="AS2195" s="37">
        <v>0</v>
      </c>
      <c r="AT2195" s="37">
        <v>0</v>
      </c>
      <c r="AU2195" s="32">
        <f t="shared" si="201"/>
        <v>3654</v>
      </c>
      <c r="AV2195" s="32">
        <f t="shared" si="202"/>
        <v>10702</v>
      </c>
      <c r="AW2195" s="83" t="s">
        <v>106</v>
      </c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</row>
    <row r="2196" spans="1:61" ht="15.75">
      <c r="A2196" s="76"/>
      <c r="B2196" s="42">
        <v>2019</v>
      </c>
      <c r="C2196" s="37">
        <v>389</v>
      </c>
      <c r="D2196" s="37">
        <v>872</v>
      </c>
      <c r="E2196" s="37">
        <v>465</v>
      </c>
      <c r="F2196" s="37">
        <v>8357</v>
      </c>
      <c r="G2196" s="37">
        <v>0</v>
      </c>
      <c r="H2196" s="37">
        <v>0</v>
      </c>
      <c r="I2196" s="37">
        <v>0</v>
      </c>
      <c r="J2196" s="37">
        <v>0</v>
      </c>
      <c r="K2196" s="37">
        <v>0</v>
      </c>
      <c r="L2196" s="37">
        <v>0</v>
      </c>
      <c r="M2196" s="37">
        <v>0</v>
      </c>
      <c r="N2196" s="37">
        <v>0</v>
      </c>
      <c r="O2196" s="37">
        <v>0</v>
      </c>
      <c r="P2196" s="37">
        <v>0</v>
      </c>
      <c r="Q2196" s="37">
        <v>40</v>
      </c>
      <c r="R2196" s="37">
        <v>98</v>
      </c>
      <c r="S2196" s="37">
        <v>0</v>
      </c>
      <c r="T2196" s="37">
        <v>0</v>
      </c>
      <c r="U2196" s="37">
        <v>0</v>
      </c>
      <c r="V2196" s="37">
        <v>0</v>
      </c>
      <c r="W2196" s="37">
        <v>0</v>
      </c>
      <c r="X2196" s="37">
        <v>0</v>
      </c>
      <c r="Y2196" s="37">
        <v>0</v>
      </c>
      <c r="Z2196" s="37">
        <v>0</v>
      </c>
      <c r="AA2196" s="37">
        <v>0</v>
      </c>
      <c r="AB2196" s="37">
        <v>0</v>
      </c>
      <c r="AC2196" s="37">
        <v>0</v>
      </c>
      <c r="AD2196" s="37">
        <v>0</v>
      </c>
      <c r="AE2196" s="37">
        <v>0</v>
      </c>
      <c r="AF2196" s="37">
        <v>0</v>
      </c>
      <c r="AG2196" s="37">
        <v>0</v>
      </c>
      <c r="AH2196" s="37">
        <v>0</v>
      </c>
      <c r="AI2196" s="37">
        <v>48</v>
      </c>
      <c r="AJ2196" s="37">
        <v>108</v>
      </c>
      <c r="AK2196" s="37">
        <v>0</v>
      </c>
      <c r="AL2196" s="37">
        <v>0</v>
      </c>
      <c r="AM2196" s="37">
        <v>0</v>
      </c>
      <c r="AN2196" s="37">
        <v>0</v>
      </c>
      <c r="AO2196" s="37">
        <v>0</v>
      </c>
      <c r="AP2196" s="37">
        <v>0</v>
      </c>
      <c r="AQ2196" s="37">
        <v>0</v>
      </c>
      <c r="AR2196" s="37">
        <v>0</v>
      </c>
      <c r="AS2196" s="37">
        <v>0</v>
      </c>
      <c r="AT2196" s="37">
        <v>0</v>
      </c>
      <c r="AU2196" s="32">
        <f t="shared" si="201"/>
        <v>942</v>
      </c>
      <c r="AV2196" s="32">
        <f t="shared" si="202"/>
        <v>9435</v>
      </c>
      <c r="AW2196" s="84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</row>
    <row r="2197" spans="1:61" ht="15.75">
      <c r="A2197" s="77"/>
      <c r="B2197" s="42">
        <v>2020</v>
      </c>
      <c r="C2197" s="37">
        <v>471</v>
      </c>
      <c r="D2197" s="37">
        <v>1150</v>
      </c>
      <c r="E2197" s="37">
        <v>598</v>
      </c>
      <c r="F2197" s="37">
        <v>7412</v>
      </c>
      <c r="G2197" s="37">
        <v>0</v>
      </c>
      <c r="H2197" s="37">
        <v>0</v>
      </c>
      <c r="I2197" s="37">
        <v>0</v>
      </c>
      <c r="J2197" s="37">
        <v>0</v>
      </c>
      <c r="K2197" s="37">
        <v>0</v>
      </c>
      <c r="L2197" s="37">
        <v>0</v>
      </c>
      <c r="M2197" s="37">
        <v>0</v>
      </c>
      <c r="N2197" s="37">
        <v>0</v>
      </c>
      <c r="O2197" s="37">
        <v>0</v>
      </c>
      <c r="P2197" s="37">
        <v>0</v>
      </c>
      <c r="Q2197" s="37">
        <v>0</v>
      </c>
      <c r="R2197" s="37">
        <v>0</v>
      </c>
      <c r="S2197" s="37">
        <v>0</v>
      </c>
      <c r="T2197" s="37">
        <v>0</v>
      </c>
      <c r="U2197" s="37">
        <v>0</v>
      </c>
      <c r="V2197" s="37">
        <v>0</v>
      </c>
      <c r="W2197" s="37">
        <v>0</v>
      </c>
      <c r="X2197" s="37">
        <v>0</v>
      </c>
      <c r="Y2197" s="37">
        <v>0</v>
      </c>
      <c r="Z2197" s="37">
        <v>0</v>
      </c>
      <c r="AA2197" s="37">
        <v>0</v>
      </c>
      <c r="AB2197" s="37">
        <v>0</v>
      </c>
      <c r="AC2197" s="37">
        <v>0</v>
      </c>
      <c r="AD2197" s="37">
        <v>0</v>
      </c>
      <c r="AE2197" s="37">
        <v>0</v>
      </c>
      <c r="AF2197" s="37">
        <v>0</v>
      </c>
      <c r="AG2197" s="37">
        <v>0</v>
      </c>
      <c r="AH2197" s="37">
        <v>0</v>
      </c>
      <c r="AI2197" s="37">
        <v>83</v>
      </c>
      <c r="AJ2197" s="37">
        <v>91</v>
      </c>
      <c r="AK2197" s="37">
        <v>0</v>
      </c>
      <c r="AL2197" s="37">
        <v>0</v>
      </c>
      <c r="AM2197" s="37">
        <v>0</v>
      </c>
      <c r="AN2197" s="37">
        <v>0</v>
      </c>
      <c r="AO2197" s="37">
        <v>0</v>
      </c>
      <c r="AP2197" s="37">
        <v>0</v>
      </c>
      <c r="AQ2197" s="37">
        <v>0</v>
      </c>
      <c r="AR2197" s="37">
        <v>0</v>
      </c>
      <c r="AS2197" s="37">
        <v>0</v>
      </c>
      <c r="AT2197" s="37">
        <v>0</v>
      </c>
      <c r="AU2197" s="32">
        <f t="shared" si="201"/>
        <v>1152</v>
      </c>
      <c r="AV2197" s="32">
        <f t="shared" si="202"/>
        <v>8653</v>
      </c>
      <c r="AW2197" s="85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</row>
    <row r="2198" spans="1:61" ht="15.75">
      <c r="A2198" s="76" t="s">
        <v>32</v>
      </c>
      <c r="B2198" s="42">
        <v>2018</v>
      </c>
      <c r="C2198" s="37">
        <v>0</v>
      </c>
      <c r="D2198" s="37">
        <v>0</v>
      </c>
      <c r="E2198" s="37">
        <v>0</v>
      </c>
      <c r="F2198" s="37">
        <v>0</v>
      </c>
      <c r="G2198" s="37">
        <v>0</v>
      </c>
      <c r="H2198" s="37">
        <v>0</v>
      </c>
      <c r="I2198" s="37">
        <v>0</v>
      </c>
      <c r="J2198" s="37">
        <v>0</v>
      </c>
      <c r="K2198" s="37">
        <v>0</v>
      </c>
      <c r="L2198" s="37">
        <v>0</v>
      </c>
      <c r="M2198" s="37">
        <v>0</v>
      </c>
      <c r="N2198" s="37">
        <v>0</v>
      </c>
      <c r="O2198" s="37">
        <v>0</v>
      </c>
      <c r="P2198" s="37">
        <v>0</v>
      </c>
      <c r="Q2198" s="37">
        <v>2</v>
      </c>
      <c r="R2198" s="37">
        <v>4</v>
      </c>
      <c r="S2198" s="37">
        <v>0</v>
      </c>
      <c r="T2198" s="37">
        <v>0</v>
      </c>
      <c r="U2198" s="37">
        <v>0</v>
      </c>
      <c r="V2198" s="37">
        <v>0</v>
      </c>
      <c r="W2198" s="37">
        <v>0</v>
      </c>
      <c r="X2198" s="37">
        <v>0</v>
      </c>
      <c r="Y2198" s="37">
        <v>0</v>
      </c>
      <c r="Z2198" s="37">
        <v>0</v>
      </c>
      <c r="AA2198" s="37">
        <v>0</v>
      </c>
      <c r="AB2198" s="37">
        <v>0</v>
      </c>
      <c r="AC2198" s="37">
        <v>0</v>
      </c>
      <c r="AD2198" s="37">
        <v>0</v>
      </c>
      <c r="AE2198" s="37">
        <v>0</v>
      </c>
      <c r="AF2198" s="37">
        <v>0</v>
      </c>
      <c r="AG2198" s="37">
        <v>0</v>
      </c>
      <c r="AH2198" s="37">
        <v>0</v>
      </c>
      <c r="AI2198" s="37">
        <v>0</v>
      </c>
      <c r="AJ2198" s="37">
        <v>0</v>
      </c>
      <c r="AK2198" s="37">
        <v>0</v>
      </c>
      <c r="AL2198" s="37">
        <v>0</v>
      </c>
      <c r="AM2198" s="37">
        <v>0</v>
      </c>
      <c r="AN2198" s="37">
        <v>0</v>
      </c>
      <c r="AO2198" s="37">
        <v>0</v>
      </c>
      <c r="AP2198" s="37">
        <v>0</v>
      </c>
      <c r="AQ2198" s="37">
        <v>0</v>
      </c>
      <c r="AR2198" s="37">
        <v>0</v>
      </c>
      <c r="AS2198" s="37">
        <v>0</v>
      </c>
      <c r="AT2198" s="37">
        <v>0</v>
      </c>
      <c r="AU2198" s="32">
        <f t="shared" si="201"/>
        <v>2</v>
      </c>
      <c r="AV2198" s="32">
        <f t="shared" si="202"/>
        <v>4</v>
      </c>
      <c r="AW2198" s="83" t="s">
        <v>33</v>
      </c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</row>
    <row r="2199" spans="1:61" ht="15.75">
      <c r="A2199" s="76"/>
      <c r="B2199" s="42">
        <v>2019</v>
      </c>
      <c r="C2199" s="37">
        <v>0</v>
      </c>
      <c r="D2199" s="37">
        <v>0</v>
      </c>
      <c r="E2199" s="37">
        <v>0</v>
      </c>
      <c r="F2199" s="37">
        <v>0</v>
      </c>
      <c r="G2199" s="37">
        <v>0</v>
      </c>
      <c r="H2199" s="37">
        <v>0</v>
      </c>
      <c r="I2199" s="37">
        <v>0</v>
      </c>
      <c r="J2199" s="37">
        <v>0</v>
      </c>
      <c r="K2199" s="37">
        <v>0</v>
      </c>
      <c r="L2199" s="37">
        <v>0</v>
      </c>
      <c r="M2199" s="37">
        <v>0</v>
      </c>
      <c r="N2199" s="37">
        <v>0</v>
      </c>
      <c r="O2199" s="37">
        <v>0</v>
      </c>
      <c r="P2199" s="37">
        <v>0</v>
      </c>
      <c r="Q2199" s="37">
        <v>0</v>
      </c>
      <c r="R2199" s="37">
        <v>0</v>
      </c>
      <c r="S2199" s="37">
        <v>0</v>
      </c>
      <c r="T2199" s="37">
        <v>0</v>
      </c>
      <c r="U2199" s="37">
        <v>0</v>
      </c>
      <c r="V2199" s="37">
        <v>0</v>
      </c>
      <c r="W2199" s="37">
        <v>0</v>
      </c>
      <c r="X2199" s="37">
        <v>0</v>
      </c>
      <c r="Y2199" s="37">
        <v>0</v>
      </c>
      <c r="Z2199" s="37">
        <v>0</v>
      </c>
      <c r="AA2199" s="37">
        <v>0</v>
      </c>
      <c r="AB2199" s="37">
        <v>0</v>
      </c>
      <c r="AC2199" s="37">
        <v>0</v>
      </c>
      <c r="AD2199" s="37">
        <v>0</v>
      </c>
      <c r="AE2199" s="37">
        <v>0</v>
      </c>
      <c r="AF2199" s="37">
        <v>0</v>
      </c>
      <c r="AG2199" s="37">
        <v>0</v>
      </c>
      <c r="AH2199" s="37">
        <v>0</v>
      </c>
      <c r="AI2199" s="37">
        <v>0</v>
      </c>
      <c r="AJ2199" s="37">
        <v>0</v>
      </c>
      <c r="AK2199" s="37">
        <v>0</v>
      </c>
      <c r="AL2199" s="37">
        <v>0</v>
      </c>
      <c r="AM2199" s="37">
        <v>0</v>
      </c>
      <c r="AN2199" s="37">
        <v>0</v>
      </c>
      <c r="AO2199" s="37">
        <v>0</v>
      </c>
      <c r="AP2199" s="37">
        <v>0</v>
      </c>
      <c r="AQ2199" s="37">
        <v>0</v>
      </c>
      <c r="AR2199" s="37">
        <v>0</v>
      </c>
      <c r="AS2199" s="37">
        <v>0</v>
      </c>
      <c r="AT2199" s="37">
        <v>0</v>
      </c>
      <c r="AU2199" s="32">
        <f t="shared" si="201"/>
        <v>0</v>
      </c>
      <c r="AV2199" s="32">
        <f t="shared" si="202"/>
        <v>0</v>
      </c>
      <c r="AW2199" s="84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</row>
    <row r="2200" spans="1:61" ht="15.75">
      <c r="A2200" s="77"/>
      <c r="B2200" s="42">
        <v>2020</v>
      </c>
      <c r="C2200" s="37">
        <v>0</v>
      </c>
      <c r="D2200" s="37">
        <v>0</v>
      </c>
      <c r="E2200" s="37">
        <v>22</v>
      </c>
      <c r="F2200" s="37">
        <v>70</v>
      </c>
      <c r="G2200" s="37">
        <v>0</v>
      </c>
      <c r="H2200" s="37">
        <v>0</v>
      </c>
      <c r="I2200" s="37">
        <v>0</v>
      </c>
      <c r="J2200" s="37">
        <v>0</v>
      </c>
      <c r="K2200" s="37">
        <v>0</v>
      </c>
      <c r="L2200" s="37">
        <v>0</v>
      </c>
      <c r="M2200" s="37">
        <v>0</v>
      </c>
      <c r="N2200" s="37">
        <v>0</v>
      </c>
      <c r="O2200" s="37">
        <v>0</v>
      </c>
      <c r="P2200" s="37">
        <v>0</v>
      </c>
      <c r="Q2200" s="37">
        <v>0</v>
      </c>
      <c r="R2200" s="37">
        <v>0</v>
      </c>
      <c r="S2200" s="37">
        <v>0</v>
      </c>
      <c r="T2200" s="37">
        <v>0</v>
      </c>
      <c r="U2200" s="37">
        <v>0</v>
      </c>
      <c r="V2200" s="37">
        <v>0</v>
      </c>
      <c r="W2200" s="37">
        <v>0</v>
      </c>
      <c r="X2200" s="37">
        <v>0</v>
      </c>
      <c r="Y2200" s="37">
        <v>0</v>
      </c>
      <c r="Z2200" s="37">
        <v>0</v>
      </c>
      <c r="AA2200" s="37">
        <v>0</v>
      </c>
      <c r="AB2200" s="37">
        <v>0</v>
      </c>
      <c r="AC2200" s="37">
        <v>0</v>
      </c>
      <c r="AD2200" s="37">
        <v>0</v>
      </c>
      <c r="AE2200" s="37">
        <v>0</v>
      </c>
      <c r="AF2200" s="37">
        <v>0</v>
      </c>
      <c r="AG2200" s="37">
        <v>0</v>
      </c>
      <c r="AH2200" s="37">
        <v>0</v>
      </c>
      <c r="AI2200" s="37">
        <v>0</v>
      </c>
      <c r="AJ2200" s="37">
        <v>0</v>
      </c>
      <c r="AK2200" s="37">
        <v>0</v>
      </c>
      <c r="AL2200" s="37">
        <v>0</v>
      </c>
      <c r="AM2200" s="37">
        <v>0</v>
      </c>
      <c r="AN2200" s="37">
        <v>0</v>
      </c>
      <c r="AO2200" s="37">
        <v>0</v>
      </c>
      <c r="AP2200" s="37">
        <v>0</v>
      </c>
      <c r="AQ2200" s="37">
        <v>0</v>
      </c>
      <c r="AR2200" s="37">
        <v>0</v>
      </c>
      <c r="AS2200" s="37">
        <v>0</v>
      </c>
      <c r="AT2200" s="37">
        <v>0</v>
      </c>
      <c r="AU2200" s="32">
        <f t="shared" si="201"/>
        <v>22</v>
      </c>
      <c r="AV2200" s="32">
        <f t="shared" si="202"/>
        <v>70</v>
      </c>
      <c r="AW2200" s="85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</row>
    <row r="2201" spans="1:61" ht="15.75">
      <c r="A2201" s="76" t="s">
        <v>79</v>
      </c>
      <c r="B2201" s="42">
        <v>2018</v>
      </c>
      <c r="C2201" s="37">
        <v>297.71300000000002</v>
      </c>
      <c r="D2201" s="37">
        <v>70.533154999999994</v>
      </c>
      <c r="E2201" s="37">
        <v>53779.190999999999</v>
      </c>
      <c r="F2201" s="37">
        <v>25188.906050000001</v>
      </c>
      <c r="G2201" s="37">
        <v>3374.5810000000001</v>
      </c>
      <c r="H2201" s="37">
        <v>302.10603500000002</v>
      </c>
      <c r="I2201" s="37">
        <v>1088.4829999999999</v>
      </c>
      <c r="J2201" s="37">
        <v>199.13162500000001</v>
      </c>
      <c r="K2201" s="37">
        <v>0</v>
      </c>
      <c r="L2201" s="37">
        <v>0</v>
      </c>
      <c r="M2201" s="37">
        <v>0</v>
      </c>
      <c r="N2201" s="37">
        <v>0</v>
      </c>
      <c r="O2201" s="37">
        <v>21.437999999999999</v>
      </c>
      <c r="P2201" s="37">
        <v>20.35341</v>
      </c>
      <c r="Q2201" s="37">
        <v>24803.859</v>
      </c>
      <c r="R2201" s="37">
        <v>25314.050299999999</v>
      </c>
      <c r="S2201" s="37">
        <v>0</v>
      </c>
      <c r="T2201" s="37">
        <v>0</v>
      </c>
      <c r="U2201" s="37">
        <v>266.78699999999998</v>
      </c>
      <c r="V2201" s="37">
        <v>55.549724999999995</v>
      </c>
      <c r="W2201" s="37">
        <v>1.3220000000000001</v>
      </c>
      <c r="X2201" s="37">
        <v>0.97327999999999992</v>
      </c>
      <c r="Y2201" s="37">
        <v>147.4144</v>
      </c>
      <c r="Z2201" s="37">
        <v>189.13240500000001</v>
      </c>
      <c r="AA2201" s="37">
        <v>0</v>
      </c>
      <c r="AB2201" s="37">
        <v>0</v>
      </c>
      <c r="AC2201" s="37">
        <v>54</v>
      </c>
      <c r="AD2201" s="37">
        <v>5.0427300000000006</v>
      </c>
      <c r="AE2201" s="37">
        <v>3945.4769999999999</v>
      </c>
      <c r="AF2201" s="37">
        <v>1000.26773</v>
      </c>
      <c r="AG2201" s="37">
        <v>655.42200000000003</v>
      </c>
      <c r="AH2201" s="37">
        <v>1103.7303200000001</v>
      </c>
      <c r="AI2201" s="37">
        <v>80.518000000000001</v>
      </c>
      <c r="AJ2201" s="37">
        <v>17.562545000000004</v>
      </c>
      <c r="AK2201" s="37">
        <v>1891.8789999999999</v>
      </c>
      <c r="AL2201" s="37">
        <v>840.60553500000003</v>
      </c>
      <c r="AM2201" s="37">
        <v>13299.682000000001</v>
      </c>
      <c r="AN2201" s="37">
        <v>1666.59493</v>
      </c>
      <c r="AO2201" s="37">
        <v>53.634999999999998</v>
      </c>
      <c r="AP2201" s="37">
        <v>33.498465000000003</v>
      </c>
      <c r="AQ2201" s="37">
        <v>0</v>
      </c>
      <c r="AR2201" s="37">
        <v>0</v>
      </c>
      <c r="AS2201" s="37">
        <v>211.07</v>
      </c>
      <c r="AT2201" s="37">
        <v>67.123979999999989</v>
      </c>
      <c r="AU2201" s="32">
        <f t="shared" si="201"/>
        <v>103972.47139999999</v>
      </c>
      <c r="AV2201" s="32">
        <f t="shared" si="202"/>
        <v>56075.162219999991</v>
      </c>
      <c r="AW2201" s="83" t="s">
        <v>35</v>
      </c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</row>
    <row r="2202" spans="1:61" ht="15.75">
      <c r="A2202" s="76"/>
      <c r="B2202" s="42">
        <v>2019</v>
      </c>
      <c r="C2202" s="37">
        <v>267.72500000000002</v>
      </c>
      <c r="D2202" s="37">
        <v>399.53506493506495</v>
      </c>
      <c r="E2202" s="37">
        <v>46165.065000000002</v>
      </c>
      <c r="F2202" s="37">
        <v>16830.719480519485</v>
      </c>
      <c r="G2202" s="37">
        <v>5336.0460000000003</v>
      </c>
      <c r="H2202" s="37">
        <v>3899.1038961038962</v>
      </c>
      <c r="I2202" s="37">
        <v>26196</v>
      </c>
      <c r="J2202" s="37">
        <v>596.64675324675329</v>
      </c>
      <c r="K2202" s="37">
        <v>0</v>
      </c>
      <c r="L2202" s="37">
        <v>0</v>
      </c>
      <c r="M2202" s="37">
        <v>0</v>
      </c>
      <c r="N2202" s="37">
        <v>0</v>
      </c>
      <c r="O2202" s="37">
        <v>0</v>
      </c>
      <c r="P2202" s="37">
        <v>0</v>
      </c>
      <c r="Q2202" s="37">
        <v>19457.050999999999</v>
      </c>
      <c r="R2202" s="37">
        <v>13694.963636363638</v>
      </c>
      <c r="S2202" s="37">
        <v>0</v>
      </c>
      <c r="T2202" s="37">
        <v>0</v>
      </c>
      <c r="U2202" s="37">
        <v>0</v>
      </c>
      <c r="V2202" s="37">
        <v>0</v>
      </c>
      <c r="W2202" s="37">
        <v>79.709999999999994</v>
      </c>
      <c r="X2202" s="37">
        <v>301.91168831168829</v>
      </c>
      <c r="Y2202" s="37">
        <v>146.17580000000001</v>
      </c>
      <c r="Z2202" s="37">
        <v>164.19168831168801</v>
      </c>
      <c r="AA2202" s="37">
        <v>0</v>
      </c>
      <c r="AB2202" s="37">
        <v>0</v>
      </c>
      <c r="AC2202" s="37">
        <v>0</v>
      </c>
      <c r="AD2202" s="37">
        <v>0</v>
      </c>
      <c r="AE2202" s="37">
        <v>3540.1370000000002</v>
      </c>
      <c r="AF2202" s="37">
        <v>5742.5038961038981</v>
      </c>
      <c r="AG2202" s="37">
        <v>517.25199999999995</v>
      </c>
      <c r="AH2202" s="37">
        <v>337.63636363636363</v>
      </c>
      <c r="AI2202" s="37">
        <v>0</v>
      </c>
      <c r="AJ2202" s="37">
        <v>0</v>
      </c>
      <c r="AK2202" s="37">
        <v>1123.5139999999999</v>
      </c>
      <c r="AL2202" s="37">
        <v>3895.361038961039</v>
      </c>
      <c r="AM2202" s="37">
        <v>11483.189</v>
      </c>
      <c r="AN2202" s="37">
        <v>10087.932467532466</v>
      </c>
      <c r="AO2202" s="37">
        <v>0</v>
      </c>
      <c r="AP2202" s="37">
        <v>0</v>
      </c>
      <c r="AQ2202" s="37">
        <v>0</v>
      </c>
      <c r="AR2202" s="37">
        <v>0</v>
      </c>
      <c r="AS2202" s="37">
        <v>19636</v>
      </c>
      <c r="AT2202" s="37">
        <v>30.675324675324674</v>
      </c>
      <c r="AU2202" s="32">
        <f t="shared" si="201"/>
        <v>133947.86480000001</v>
      </c>
      <c r="AV2202" s="32">
        <f t="shared" si="202"/>
        <v>55981.181298701296</v>
      </c>
      <c r="AW2202" s="84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</row>
    <row r="2203" spans="1:61" ht="15.75">
      <c r="A2203" s="77"/>
      <c r="B2203" s="42">
        <v>2020</v>
      </c>
      <c r="C2203" s="37">
        <v>220</v>
      </c>
      <c r="D2203" s="37">
        <v>178</v>
      </c>
      <c r="E2203" s="37">
        <v>42146</v>
      </c>
      <c r="F2203" s="37">
        <v>17498</v>
      </c>
      <c r="G2203" s="37">
        <v>3748</v>
      </c>
      <c r="H2203" s="37">
        <v>4081</v>
      </c>
      <c r="I2203" s="37">
        <v>516</v>
      </c>
      <c r="J2203" s="37">
        <v>591</v>
      </c>
      <c r="K2203" s="37">
        <v>0</v>
      </c>
      <c r="L2203" s="37">
        <v>0</v>
      </c>
      <c r="M2203" s="37">
        <v>54</v>
      </c>
      <c r="N2203" s="37">
        <v>70</v>
      </c>
      <c r="O2203" s="37">
        <v>0</v>
      </c>
      <c r="P2203" s="37">
        <v>0</v>
      </c>
      <c r="Q2203" s="37">
        <v>23571</v>
      </c>
      <c r="R2203" s="37">
        <v>33170</v>
      </c>
      <c r="S2203" s="37">
        <v>0</v>
      </c>
      <c r="T2203" s="37">
        <v>0</v>
      </c>
      <c r="U2203" s="37">
        <v>0</v>
      </c>
      <c r="V2203" s="37">
        <v>0</v>
      </c>
      <c r="W2203" s="37">
        <v>0</v>
      </c>
      <c r="X2203" s="37">
        <v>0</v>
      </c>
      <c r="Y2203" s="37">
        <v>0</v>
      </c>
      <c r="Z2203" s="37">
        <v>0</v>
      </c>
      <c r="AA2203" s="37">
        <v>0</v>
      </c>
      <c r="AB2203" s="37">
        <v>0</v>
      </c>
      <c r="AC2203" s="37">
        <v>0</v>
      </c>
      <c r="AD2203" s="37">
        <v>0</v>
      </c>
      <c r="AE2203" s="37">
        <v>2522</v>
      </c>
      <c r="AF2203" s="37">
        <v>4262</v>
      </c>
      <c r="AG2203" s="37">
        <v>336</v>
      </c>
      <c r="AH2203" s="37">
        <v>566</v>
      </c>
      <c r="AI2203" s="37">
        <v>27</v>
      </c>
      <c r="AJ2203" s="37">
        <v>22</v>
      </c>
      <c r="AK2203" s="37">
        <v>0</v>
      </c>
      <c r="AL2203" s="37">
        <v>0</v>
      </c>
      <c r="AM2203" s="37">
        <v>33289</v>
      </c>
      <c r="AN2203" s="37">
        <v>57552</v>
      </c>
      <c r="AO2203" s="37">
        <v>0</v>
      </c>
      <c r="AP2203" s="37">
        <v>0</v>
      </c>
      <c r="AQ2203" s="37">
        <v>0</v>
      </c>
      <c r="AR2203" s="37">
        <v>0</v>
      </c>
      <c r="AS2203" s="37">
        <v>0</v>
      </c>
      <c r="AT2203" s="37">
        <v>0</v>
      </c>
      <c r="AU2203" s="32">
        <f t="shared" si="201"/>
        <v>106429</v>
      </c>
      <c r="AV2203" s="32">
        <f t="shared" si="202"/>
        <v>117990</v>
      </c>
      <c r="AW2203" s="85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</row>
    <row r="2204" spans="1:61" ht="15.75">
      <c r="A2204" s="76" t="s">
        <v>36</v>
      </c>
      <c r="B2204" s="42">
        <v>2018</v>
      </c>
      <c r="C2204" s="37">
        <v>0</v>
      </c>
      <c r="D2204" s="37">
        <v>0</v>
      </c>
      <c r="E2204" s="37">
        <v>0</v>
      </c>
      <c r="F2204" s="37">
        <v>0</v>
      </c>
      <c r="G2204" s="37">
        <v>0</v>
      </c>
      <c r="H2204" s="37">
        <v>0</v>
      </c>
      <c r="I2204" s="37">
        <v>0</v>
      </c>
      <c r="J2204" s="37">
        <v>0</v>
      </c>
      <c r="K2204" s="37">
        <v>0</v>
      </c>
      <c r="L2204" s="37">
        <v>0</v>
      </c>
      <c r="M2204" s="37">
        <v>0</v>
      </c>
      <c r="N2204" s="37">
        <v>0</v>
      </c>
      <c r="O2204" s="37">
        <v>0</v>
      </c>
      <c r="P2204" s="37">
        <v>0</v>
      </c>
      <c r="Q2204" s="37">
        <v>0</v>
      </c>
      <c r="R2204" s="37">
        <v>0</v>
      </c>
      <c r="S2204" s="37">
        <v>0</v>
      </c>
      <c r="T2204" s="37">
        <v>0</v>
      </c>
      <c r="U2204" s="37">
        <v>0</v>
      </c>
      <c r="V2204" s="37">
        <v>0</v>
      </c>
      <c r="W2204" s="37">
        <v>0</v>
      </c>
      <c r="X2204" s="37">
        <v>0</v>
      </c>
      <c r="Y2204" s="37">
        <v>0</v>
      </c>
      <c r="Z2204" s="37">
        <v>0</v>
      </c>
      <c r="AA2204" s="37">
        <v>0</v>
      </c>
      <c r="AB2204" s="37">
        <v>0</v>
      </c>
      <c r="AC2204" s="37">
        <v>0</v>
      </c>
      <c r="AD2204" s="37">
        <v>0</v>
      </c>
      <c r="AE2204" s="37">
        <v>0</v>
      </c>
      <c r="AF2204" s="37">
        <v>0</v>
      </c>
      <c r="AG2204" s="37">
        <v>0</v>
      </c>
      <c r="AH2204" s="37">
        <v>0</v>
      </c>
      <c r="AI2204" s="37">
        <v>0</v>
      </c>
      <c r="AJ2204" s="37">
        <v>0</v>
      </c>
      <c r="AK2204" s="37">
        <v>0</v>
      </c>
      <c r="AL2204" s="37">
        <v>0</v>
      </c>
      <c r="AM2204" s="37">
        <v>0</v>
      </c>
      <c r="AN2204" s="37">
        <v>0</v>
      </c>
      <c r="AO2204" s="37">
        <v>0</v>
      </c>
      <c r="AP2204" s="37">
        <v>0</v>
      </c>
      <c r="AQ2204" s="37">
        <v>0</v>
      </c>
      <c r="AR2204" s="37">
        <v>0</v>
      </c>
      <c r="AS2204" s="37">
        <v>0</v>
      </c>
      <c r="AT2204" s="37">
        <v>0</v>
      </c>
      <c r="AU2204" s="32">
        <f t="shared" si="201"/>
        <v>0</v>
      </c>
      <c r="AV2204" s="32">
        <f t="shared" si="202"/>
        <v>0</v>
      </c>
      <c r="AW2204" s="83" t="s">
        <v>37</v>
      </c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</row>
    <row r="2205" spans="1:61" ht="15.75">
      <c r="A2205" s="76"/>
      <c r="B2205" s="42">
        <v>2019</v>
      </c>
      <c r="C2205" s="37">
        <v>0</v>
      </c>
      <c r="D2205" s="37">
        <v>0</v>
      </c>
      <c r="E2205" s="37">
        <v>0</v>
      </c>
      <c r="F2205" s="37">
        <v>0</v>
      </c>
      <c r="G2205" s="37">
        <v>0</v>
      </c>
      <c r="H2205" s="37">
        <v>0</v>
      </c>
      <c r="I2205" s="37">
        <v>0</v>
      </c>
      <c r="J2205" s="37">
        <v>0</v>
      </c>
      <c r="K2205" s="37">
        <v>0</v>
      </c>
      <c r="L2205" s="37">
        <v>0</v>
      </c>
      <c r="M2205" s="37">
        <v>0</v>
      </c>
      <c r="N2205" s="37">
        <v>0</v>
      </c>
      <c r="O2205" s="37">
        <v>0</v>
      </c>
      <c r="P2205" s="37">
        <v>0</v>
      </c>
      <c r="Q2205" s="37">
        <v>0</v>
      </c>
      <c r="R2205" s="37">
        <v>0</v>
      </c>
      <c r="S2205" s="37">
        <v>0</v>
      </c>
      <c r="T2205" s="37">
        <v>0</v>
      </c>
      <c r="U2205" s="37">
        <v>0</v>
      </c>
      <c r="V2205" s="37">
        <v>0</v>
      </c>
      <c r="W2205" s="37">
        <v>0</v>
      </c>
      <c r="X2205" s="37">
        <v>0</v>
      </c>
      <c r="Y2205" s="37">
        <v>0</v>
      </c>
      <c r="Z2205" s="37">
        <v>0</v>
      </c>
      <c r="AA2205" s="37">
        <v>0</v>
      </c>
      <c r="AB2205" s="37">
        <v>0</v>
      </c>
      <c r="AC2205" s="37">
        <v>0</v>
      </c>
      <c r="AD2205" s="37">
        <v>0</v>
      </c>
      <c r="AE2205" s="37">
        <v>0</v>
      </c>
      <c r="AF2205" s="37">
        <v>0</v>
      </c>
      <c r="AG2205" s="37">
        <v>0</v>
      </c>
      <c r="AH2205" s="37">
        <v>0</v>
      </c>
      <c r="AI2205" s="37">
        <v>0</v>
      </c>
      <c r="AJ2205" s="37">
        <v>0</v>
      </c>
      <c r="AK2205" s="37">
        <v>0</v>
      </c>
      <c r="AL2205" s="37">
        <v>0</v>
      </c>
      <c r="AM2205" s="37">
        <v>0</v>
      </c>
      <c r="AN2205" s="37">
        <v>0</v>
      </c>
      <c r="AO2205" s="37">
        <v>0</v>
      </c>
      <c r="AP2205" s="37">
        <v>0</v>
      </c>
      <c r="AQ2205" s="37">
        <v>0</v>
      </c>
      <c r="AR2205" s="37">
        <v>0</v>
      </c>
      <c r="AS2205" s="37">
        <v>0</v>
      </c>
      <c r="AT2205" s="37">
        <v>0</v>
      </c>
      <c r="AU2205" s="32">
        <f t="shared" si="201"/>
        <v>0</v>
      </c>
      <c r="AV2205" s="32">
        <f t="shared" si="202"/>
        <v>0</v>
      </c>
      <c r="AW2205" s="84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</row>
    <row r="2206" spans="1:61" ht="15.75">
      <c r="A2206" s="77"/>
      <c r="B2206" s="42">
        <v>2020</v>
      </c>
      <c r="C2206" s="37">
        <v>0</v>
      </c>
      <c r="D2206" s="37">
        <v>0</v>
      </c>
      <c r="E2206" s="37">
        <v>0</v>
      </c>
      <c r="F2206" s="37">
        <v>0</v>
      </c>
      <c r="G2206" s="37">
        <v>0</v>
      </c>
      <c r="H2206" s="37">
        <v>0</v>
      </c>
      <c r="I2206" s="37">
        <v>0</v>
      </c>
      <c r="J2206" s="37">
        <v>0</v>
      </c>
      <c r="K2206" s="37">
        <v>0</v>
      </c>
      <c r="L2206" s="37">
        <v>0</v>
      </c>
      <c r="M2206" s="37">
        <v>0</v>
      </c>
      <c r="N2206" s="37">
        <v>0</v>
      </c>
      <c r="O2206" s="37">
        <v>0</v>
      </c>
      <c r="P2206" s="37">
        <v>0</v>
      </c>
      <c r="Q2206" s="37">
        <v>0</v>
      </c>
      <c r="R2206" s="37">
        <v>0</v>
      </c>
      <c r="S2206" s="37">
        <v>0</v>
      </c>
      <c r="T2206" s="37">
        <v>0</v>
      </c>
      <c r="U2206" s="37">
        <v>0</v>
      </c>
      <c r="V2206" s="37">
        <v>0</v>
      </c>
      <c r="W2206" s="37">
        <v>0</v>
      </c>
      <c r="X2206" s="37">
        <v>0</v>
      </c>
      <c r="Y2206" s="37">
        <v>0</v>
      </c>
      <c r="Z2206" s="37">
        <v>0</v>
      </c>
      <c r="AA2206" s="37">
        <v>0</v>
      </c>
      <c r="AB2206" s="37">
        <v>0</v>
      </c>
      <c r="AC2206" s="37">
        <v>0</v>
      </c>
      <c r="AD2206" s="37">
        <v>0</v>
      </c>
      <c r="AE2206" s="37">
        <v>0</v>
      </c>
      <c r="AF2206" s="37">
        <v>0</v>
      </c>
      <c r="AG2206" s="37">
        <v>0</v>
      </c>
      <c r="AH2206" s="37">
        <v>0</v>
      </c>
      <c r="AI2206" s="37">
        <v>0</v>
      </c>
      <c r="AJ2206" s="37">
        <v>0</v>
      </c>
      <c r="AK2206" s="37">
        <v>0</v>
      </c>
      <c r="AL2206" s="37">
        <v>0</v>
      </c>
      <c r="AM2206" s="37">
        <v>0</v>
      </c>
      <c r="AN2206" s="37">
        <v>0</v>
      </c>
      <c r="AO2206" s="37">
        <v>0</v>
      </c>
      <c r="AP2206" s="37">
        <v>0</v>
      </c>
      <c r="AQ2206" s="37">
        <v>0</v>
      </c>
      <c r="AR2206" s="37">
        <v>0</v>
      </c>
      <c r="AS2206" s="37">
        <v>0</v>
      </c>
      <c r="AT2206" s="37">
        <v>0</v>
      </c>
      <c r="AU2206" s="32">
        <f t="shared" si="201"/>
        <v>0</v>
      </c>
      <c r="AV2206" s="32">
        <f t="shared" si="202"/>
        <v>0</v>
      </c>
      <c r="AW2206" s="85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</row>
    <row r="2207" spans="1:61" ht="15.75">
      <c r="A2207" s="76" t="s">
        <v>38</v>
      </c>
      <c r="B2207" s="42">
        <v>2018</v>
      </c>
      <c r="C2207" s="37">
        <v>0</v>
      </c>
      <c r="D2207" s="37">
        <v>0</v>
      </c>
      <c r="E2207" s="37">
        <v>0</v>
      </c>
      <c r="F2207" s="37">
        <v>0</v>
      </c>
      <c r="G2207" s="37">
        <v>0</v>
      </c>
      <c r="H2207" s="37">
        <v>0</v>
      </c>
      <c r="I2207" s="37">
        <v>0</v>
      </c>
      <c r="J2207" s="37">
        <v>0</v>
      </c>
      <c r="K2207" s="37">
        <v>0</v>
      </c>
      <c r="L2207" s="37">
        <v>0</v>
      </c>
      <c r="M2207" s="37">
        <v>0</v>
      </c>
      <c r="N2207" s="37">
        <v>0</v>
      </c>
      <c r="O2207" s="37">
        <v>0</v>
      </c>
      <c r="P2207" s="37">
        <v>0</v>
      </c>
      <c r="Q2207" s="37">
        <v>0</v>
      </c>
      <c r="R2207" s="37">
        <v>0</v>
      </c>
      <c r="S2207" s="37">
        <v>0</v>
      </c>
      <c r="T2207" s="37">
        <v>0</v>
      </c>
      <c r="U2207" s="37">
        <v>0</v>
      </c>
      <c r="V2207" s="37">
        <v>0</v>
      </c>
      <c r="W2207" s="37">
        <v>0</v>
      </c>
      <c r="X2207" s="37">
        <v>0</v>
      </c>
      <c r="Y2207" s="37">
        <v>0</v>
      </c>
      <c r="Z2207" s="37">
        <v>0</v>
      </c>
      <c r="AA2207" s="37">
        <v>0</v>
      </c>
      <c r="AB2207" s="37">
        <v>0</v>
      </c>
      <c r="AC2207" s="37">
        <v>0</v>
      </c>
      <c r="AD2207" s="37">
        <v>0</v>
      </c>
      <c r="AE2207" s="37">
        <v>0</v>
      </c>
      <c r="AF2207" s="37">
        <v>0</v>
      </c>
      <c r="AG2207" s="37">
        <v>0</v>
      </c>
      <c r="AH2207" s="37">
        <v>0</v>
      </c>
      <c r="AI2207" s="37">
        <v>0</v>
      </c>
      <c r="AJ2207" s="37">
        <v>0</v>
      </c>
      <c r="AK2207" s="37">
        <v>0</v>
      </c>
      <c r="AL2207" s="37">
        <v>0</v>
      </c>
      <c r="AM2207" s="37">
        <v>0</v>
      </c>
      <c r="AN2207" s="37">
        <v>0</v>
      </c>
      <c r="AO2207" s="37">
        <v>0</v>
      </c>
      <c r="AP2207" s="37">
        <v>0</v>
      </c>
      <c r="AQ2207" s="37">
        <v>0</v>
      </c>
      <c r="AR2207" s="37">
        <v>0</v>
      </c>
      <c r="AS2207" s="37">
        <v>0</v>
      </c>
      <c r="AT2207" s="37">
        <v>0</v>
      </c>
      <c r="AU2207" s="32">
        <f t="shared" si="201"/>
        <v>0</v>
      </c>
      <c r="AV2207" s="32">
        <f t="shared" si="202"/>
        <v>0</v>
      </c>
      <c r="AW2207" s="83" t="s">
        <v>39</v>
      </c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</row>
    <row r="2208" spans="1:61" ht="15.75">
      <c r="A2208" s="76"/>
      <c r="B2208" s="42">
        <v>2019</v>
      </c>
      <c r="C2208" s="37">
        <v>0</v>
      </c>
      <c r="D2208" s="37">
        <v>0</v>
      </c>
      <c r="E2208" s="37">
        <v>0</v>
      </c>
      <c r="F2208" s="37">
        <v>0</v>
      </c>
      <c r="G2208" s="37">
        <v>0</v>
      </c>
      <c r="H2208" s="37">
        <v>0</v>
      </c>
      <c r="I2208" s="37">
        <v>0</v>
      </c>
      <c r="J2208" s="37">
        <v>0</v>
      </c>
      <c r="K2208" s="37">
        <v>0</v>
      </c>
      <c r="L2208" s="37">
        <v>0</v>
      </c>
      <c r="M2208" s="37">
        <v>0</v>
      </c>
      <c r="N2208" s="37">
        <v>0</v>
      </c>
      <c r="O2208" s="37">
        <v>0</v>
      </c>
      <c r="P2208" s="37">
        <v>0</v>
      </c>
      <c r="Q2208" s="37">
        <v>725</v>
      </c>
      <c r="R2208" s="37">
        <v>2648</v>
      </c>
      <c r="S2208" s="37">
        <v>0</v>
      </c>
      <c r="T2208" s="37">
        <v>0</v>
      </c>
      <c r="U2208" s="37">
        <v>0</v>
      </c>
      <c r="V2208" s="37">
        <v>0</v>
      </c>
      <c r="W2208" s="37">
        <v>0</v>
      </c>
      <c r="X2208" s="37">
        <v>0</v>
      </c>
      <c r="Y2208" s="37">
        <v>0</v>
      </c>
      <c r="Z2208" s="37">
        <v>0</v>
      </c>
      <c r="AA2208" s="37">
        <v>32</v>
      </c>
      <c r="AB2208" s="37">
        <v>308</v>
      </c>
      <c r="AC2208" s="37">
        <v>0</v>
      </c>
      <c r="AD2208" s="37">
        <v>0</v>
      </c>
      <c r="AE2208" s="37">
        <v>0</v>
      </c>
      <c r="AF2208" s="37">
        <v>0</v>
      </c>
      <c r="AG2208" s="37">
        <v>0</v>
      </c>
      <c r="AH2208" s="37">
        <v>0</v>
      </c>
      <c r="AI2208" s="37">
        <v>0</v>
      </c>
      <c r="AJ2208" s="37">
        <v>0</v>
      </c>
      <c r="AK2208" s="37">
        <v>0</v>
      </c>
      <c r="AL2208" s="37">
        <v>0</v>
      </c>
      <c r="AM2208" s="37">
        <v>0</v>
      </c>
      <c r="AN2208" s="37">
        <v>0</v>
      </c>
      <c r="AO2208" s="37">
        <v>0</v>
      </c>
      <c r="AP2208" s="37">
        <v>0</v>
      </c>
      <c r="AQ2208" s="37">
        <v>0</v>
      </c>
      <c r="AR2208" s="37">
        <v>0</v>
      </c>
      <c r="AS2208" s="37">
        <v>0</v>
      </c>
      <c r="AT2208" s="37">
        <v>0</v>
      </c>
      <c r="AU2208" s="32">
        <f t="shared" si="201"/>
        <v>757</v>
      </c>
      <c r="AV2208" s="32">
        <f t="shared" si="202"/>
        <v>2956</v>
      </c>
      <c r="AW2208" s="84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</row>
    <row r="2209" spans="1:61" ht="15.75">
      <c r="A2209" s="77"/>
      <c r="B2209" s="42">
        <v>2020</v>
      </c>
      <c r="C2209" s="37">
        <v>0</v>
      </c>
      <c r="D2209" s="37">
        <v>0</v>
      </c>
      <c r="E2209" s="37">
        <v>0</v>
      </c>
      <c r="F2209" s="37">
        <v>0</v>
      </c>
      <c r="G2209" s="37">
        <v>0</v>
      </c>
      <c r="H2209" s="37">
        <v>0</v>
      </c>
      <c r="I2209" s="37">
        <v>0</v>
      </c>
      <c r="J2209" s="37">
        <v>0</v>
      </c>
      <c r="K2209" s="37">
        <v>0</v>
      </c>
      <c r="L2209" s="37">
        <v>0</v>
      </c>
      <c r="M2209" s="37">
        <v>0</v>
      </c>
      <c r="N2209" s="37">
        <v>0</v>
      </c>
      <c r="O2209" s="37">
        <v>0</v>
      </c>
      <c r="P2209" s="37">
        <v>0</v>
      </c>
      <c r="Q2209" s="37">
        <v>0</v>
      </c>
      <c r="R2209" s="37">
        <v>0</v>
      </c>
      <c r="S2209" s="37">
        <v>0</v>
      </c>
      <c r="T2209" s="37">
        <v>0</v>
      </c>
      <c r="U2209" s="37">
        <v>0</v>
      </c>
      <c r="V2209" s="37">
        <v>0</v>
      </c>
      <c r="W2209" s="37">
        <v>0</v>
      </c>
      <c r="X2209" s="37">
        <v>0</v>
      </c>
      <c r="Y2209" s="37">
        <v>0</v>
      </c>
      <c r="Z2209" s="37">
        <v>0</v>
      </c>
      <c r="AA2209" s="37">
        <v>0</v>
      </c>
      <c r="AB2209" s="37">
        <v>0</v>
      </c>
      <c r="AC2209" s="37">
        <v>0</v>
      </c>
      <c r="AD2209" s="37">
        <v>0</v>
      </c>
      <c r="AE2209" s="37">
        <v>0</v>
      </c>
      <c r="AF2209" s="37">
        <v>0</v>
      </c>
      <c r="AG2209" s="37">
        <v>0</v>
      </c>
      <c r="AH2209" s="37">
        <v>27</v>
      </c>
      <c r="AI2209" s="37">
        <v>0</v>
      </c>
      <c r="AJ2209" s="37">
        <v>0</v>
      </c>
      <c r="AK2209" s="37">
        <v>0</v>
      </c>
      <c r="AL2209" s="37">
        <v>0</v>
      </c>
      <c r="AM2209" s="37">
        <v>0</v>
      </c>
      <c r="AN2209" s="37">
        <v>0</v>
      </c>
      <c r="AO2209" s="37">
        <v>0</v>
      </c>
      <c r="AP2209" s="37">
        <v>0</v>
      </c>
      <c r="AQ2209" s="37">
        <v>0</v>
      </c>
      <c r="AR2209" s="37">
        <v>0</v>
      </c>
      <c r="AS2209" s="37">
        <v>0</v>
      </c>
      <c r="AT2209" s="37">
        <v>0</v>
      </c>
      <c r="AU2209" s="32">
        <f t="shared" si="201"/>
        <v>0</v>
      </c>
      <c r="AV2209" s="32">
        <f t="shared" si="202"/>
        <v>27</v>
      </c>
      <c r="AW2209" s="85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</row>
    <row r="2210" spans="1:61" ht="15.75">
      <c r="A2210" s="76" t="s">
        <v>40</v>
      </c>
      <c r="B2210" s="42">
        <v>2018</v>
      </c>
      <c r="C2210" s="37">
        <v>0</v>
      </c>
      <c r="D2210" s="37">
        <v>0</v>
      </c>
      <c r="E2210" s="37">
        <v>16</v>
      </c>
      <c r="F2210" s="37">
        <v>50</v>
      </c>
      <c r="G2210" s="37">
        <v>2</v>
      </c>
      <c r="H2210" s="37">
        <v>2</v>
      </c>
      <c r="I2210" s="37">
        <v>0</v>
      </c>
      <c r="J2210" s="37">
        <v>0</v>
      </c>
      <c r="K2210" s="37">
        <v>0</v>
      </c>
      <c r="L2210" s="37">
        <v>0</v>
      </c>
      <c r="M2210" s="37">
        <v>0</v>
      </c>
      <c r="N2210" s="37">
        <v>0</v>
      </c>
      <c r="O2210" s="37">
        <v>0</v>
      </c>
      <c r="P2210" s="37">
        <v>0</v>
      </c>
      <c r="Q2210" s="37">
        <v>1</v>
      </c>
      <c r="R2210" s="37">
        <v>4</v>
      </c>
      <c r="S2210" s="37">
        <v>0</v>
      </c>
      <c r="T2210" s="37">
        <v>0</v>
      </c>
      <c r="U2210" s="37">
        <v>0</v>
      </c>
      <c r="V2210" s="37">
        <v>0</v>
      </c>
      <c r="W2210" s="37">
        <v>0</v>
      </c>
      <c r="X2210" s="37">
        <v>0</v>
      </c>
      <c r="Y2210" s="37">
        <v>130</v>
      </c>
      <c r="Z2210" s="37">
        <v>158</v>
      </c>
      <c r="AA2210" s="37">
        <v>0</v>
      </c>
      <c r="AB2210" s="37">
        <v>0</v>
      </c>
      <c r="AC2210" s="37">
        <v>0</v>
      </c>
      <c r="AD2210" s="37">
        <v>0</v>
      </c>
      <c r="AE2210" s="37">
        <v>144</v>
      </c>
      <c r="AF2210" s="37">
        <v>1599</v>
      </c>
      <c r="AG2210" s="37">
        <v>0</v>
      </c>
      <c r="AH2210" s="37">
        <v>0</v>
      </c>
      <c r="AI2210" s="37">
        <v>2</v>
      </c>
      <c r="AJ2210" s="37">
        <v>9</v>
      </c>
      <c r="AK2210" s="37">
        <v>0</v>
      </c>
      <c r="AL2210" s="37">
        <v>0</v>
      </c>
      <c r="AM2210" s="37">
        <v>0</v>
      </c>
      <c r="AN2210" s="37">
        <v>0</v>
      </c>
      <c r="AO2210" s="37">
        <v>0</v>
      </c>
      <c r="AP2210" s="37">
        <v>0</v>
      </c>
      <c r="AQ2210" s="37">
        <v>0</v>
      </c>
      <c r="AR2210" s="37">
        <v>0</v>
      </c>
      <c r="AS2210" s="37">
        <v>0</v>
      </c>
      <c r="AT2210" s="37">
        <v>0</v>
      </c>
      <c r="AU2210" s="32">
        <f t="shared" si="201"/>
        <v>295</v>
      </c>
      <c r="AV2210" s="32">
        <f t="shared" si="202"/>
        <v>1822</v>
      </c>
      <c r="AW2210" s="83" t="s">
        <v>271</v>
      </c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</row>
    <row r="2211" spans="1:61" ht="15.75">
      <c r="A2211" s="76"/>
      <c r="B2211" s="42">
        <v>2019</v>
      </c>
      <c r="C2211" s="37">
        <v>0</v>
      </c>
      <c r="D2211" s="37">
        <v>0</v>
      </c>
      <c r="E2211" s="37">
        <v>0</v>
      </c>
      <c r="F2211" s="37">
        <v>0</v>
      </c>
      <c r="G2211" s="37">
        <v>0</v>
      </c>
      <c r="H2211" s="37">
        <v>0</v>
      </c>
      <c r="I2211" s="37">
        <v>0</v>
      </c>
      <c r="J2211" s="37">
        <v>0</v>
      </c>
      <c r="K2211" s="37">
        <v>0</v>
      </c>
      <c r="L2211" s="37">
        <v>0</v>
      </c>
      <c r="M2211" s="37">
        <v>0</v>
      </c>
      <c r="N2211" s="37">
        <v>0</v>
      </c>
      <c r="O2211" s="37">
        <v>0</v>
      </c>
      <c r="P2211" s="37">
        <v>0</v>
      </c>
      <c r="Q2211" s="37">
        <v>0</v>
      </c>
      <c r="R2211" s="37">
        <v>0</v>
      </c>
      <c r="S2211" s="37">
        <v>0</v>
      </c>
      <c r="T2211" s="37">
        <v>0</v>
      </c>
      <c r="U2211" s="37">
        <v>0</v>
      </c>
      <c r="V2211" s="37">
        <v>0</v>
      </c>
      <c r="W2211" s="37">
        <v>0</v>
      </c>
      <c r="X2211" s="37">
        <v>0</v>
      </c>
      <c r="Y2211" s="37">
        <v>25</v>
      </c>
      <c r="Z2211" s="37">
        <v>159</v>
      </c>
      <c r="AA2211" s="37">
        <v>0</v>
      </c>
      <c r="AB2211" s="37">
        <v>0</v>
      </c>
      <c r="AC2211" s="37">
        <v>0</v>
      </c>
      <c r="AD2211" s="37">
        <v>0</v>
      </c>
      <c r="AE2211" s="37">
        <v>74</v>
      </c>
      <c r="AF2211" s="37">
        <v>888</v>
      </c>
      <c r="AG2211" s="37">
        <v>0</v>
      </c>
      <c r="AH2211" s="37">
        <v>0</v>
      </c>
      <c r="AI2211" s="37">
        <v>0</v>
      </c>
      <c r="AJ2211" s="37">
        <v>0</v>
      </c>
      <c r="AK2211" s="37">
        <v>0</v>
      </c>
      <c r="AL2211" s="37">
        <v>0</v>
      </c>
      <c r="AM2211" s="37">
        <v>0</v>
      </c>
      <c r="AN2211" s="37">
        <v>0</v>
      </c>
      <c r="AO2211" s="37">
        <v>0</v>
      </c>
      <c r="AP2211" s="37">
        <v>0</v>
      </c>
      <c r="AQ2211" s="37">
        <v>0</v>
      </c>
      <c r="AR2211" s="37">
        <v>0</v>
      </c>
      <c r="AS2211" s="37">
        <v>0</v>
      </c>
      <c r="AT2211" s="37">
        <v>0</v>
      </c>
      <c r="AU2211" s="32">
        <f t="shared" si="201"/>
        <v>99</v>
      </c>
      <c r="AV2211" s="32">
        <f t="shared" si="202"/>
        <v>1047</v>
      </c>
      <c r="AW2211" s="84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</row>
    <row r="2212" spans="1:61" ht="15.75">
      <c r="A2212" s="77"/>
      <c r="B2212" s="42">
        <v>2020</v>
      </c>
      <c r="C2212" s="37">
        <v>0</v>
      </c>
      <c r="D2212" s="37">
        <v>0</v>
      </c>
      <c r="E2212" s="37">
        <v>16</v>
      </c>
      <c r="F2212" s="37">
        <v>538</v>
      </c>
      <c r="G2212" s="37">
        <v>0</v>
      </c>
      <c r="H2212" s="37">
        <v>0</v>
      </c>
      <c r="I2212" s="37">
        <v>0</v>
      </c>
      <c r="J2212" s="37">
        <v>0</v>
      </c>
      <c r="K2212" s="37">
        <v>0</v>
      </c>
      <c r="L2212" s="37">
        <v>0</v>
      </c>
      <c r="M2212" s="37">
        <v>0</v>
      </c>
      <c r="N2212" s="37">
        <v>0</v>
      </c>
      <c r="O2212" s="37">
        <v>0</v>
      </c>
      <c r="P2212" s="37">
        <v>0</v>
      </c>
      <c r="Q2212" s="37">
        <v>0</v>
      </c>
      <c r="R2212" s="37">
        <v>0</v>
      </c>
      <c r="S2212" s="37">
        <v>0</v>
      </c>
      <c r="T2212" s="37">
        <v>0</v>
      </c>
      <c r="U2212" s="37">
        <v>0</v>
      </c>
      <c r="V2212" s="37">
        <v>0</v>
      </c>
      <c r="W2212" s="37">
        <v>0</v>
      </c>
      <c r="X2212" s="37">
        <v>0</v>
      </c>
      <c r="Y2212" s="37">
        <v>0</v>
      </c>
      <c r="Z2212" s="37">
        <v>0</v>
      </c>
      <c r="AA2212" s="37">
        <v>0</v>
      </c>
      <c r="AB2212" s="37">
        <v>0</v>
      </c>
      <c r="AC2212" s="37">
        <v>0</v>
      </c>
      <c r="AD2212" s="37">
        <v>0</v>
      </c>
      <c r="AE2212" s="37">
        <v>508</v>
      </c>
      <c r="AF2212" s="37">
        <v>38</v>
      </c>
      <c r="AG2212" s="37">
        <v>0</v>
      </c>
      <c r="AH2212" s="37">
        <v>0</v>
      </c>
      <c r="AI2212" s="37">
        <v>0</v>
      </c>
      <c r="AJ2212" s="37">
        <v>0</v>
      </c>
      <c r="AK2212" s="37">
        <v>0</v>
      </c>
      <c r="AL2212" s="37">
        <v>0</v>
      </c>
      <c r="AM2212" s="37">
        <v>0</v>
      </c>
      <c r="AN2212" s="37">
        <v>0</v>
      </c>
      <c r="AO2212" s="37">
        <v>0</v>
      </c>
      <c r="AP2212" s="37">
        <v>0</v>
      </c>
      <c r="AQ2212" s="37">
        <v>0</v>
      </c>
      <c r="AR2212" s="37">
        <v>0</v>
      </c>
      <c r="AS2212" s="37">
        <v>0</v>
      </c>
      <c r="AT2212" s="37">
        <v>0</v>
      </c>
      <c r="AU2212" s="32">
        <f t="shared" si="201"/>
        <v>524</v>
      </c>
      <c r="AV2212" s="32">
        <f t="shared" si="202"/>
        <v>576</v>
      </c>
      <c r="AW2212" s="85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</row>
    <row r="2213" spans="1:61" ht="15.75">
      <c r="A2213" s="76" t="s">
        <v>80</v>
      </c>
      <c r="B2213" s="42">
        <v>2018</v>
      </c>
      <c r="C2213" s="37">
        <v>10</v>
      </c>
      <c r="D2213" s="37">
        <v>77</v>
      </c>
      <c r="E2213" s="37">
        <v>14</v>
      </c>
      <c r="F2213" s="37">
        <v>154</v>
      </c>
      <c r="G2213" s="37">
        <v>0</v>
      </c>
      <c r="H2213" s="37">
        <v>0</v>
      </c>
      <c r="I2213" s="37">
        <v>0</v>
      </c>
      <c r="J2213" s="37">
        <v>367</v>
      </c>
      <c r="K2213" s="37">
        <v>0</v>
      </c>
      <c r="L2213" s="37">
        <v>0</v>
      </c>
      <c r="M2213" s="37">
        <v>0</v>
      </c>
      <c r="N2213" s="37">
        <v>0</v>
      </c>
      <c r="O2213" s="37">
        <v>0</v>
      </c>
      <c r="P2213" s="37">
        <v>0</v>
      </c>
      <c r="Q2213" s="37">
        <v>77</v>
      </c>
      <c r="R2213" s="37">
        <v>896</v>
      </c>
      <c r="S2213" s="37">
        <v>0</v>
      </c>
      <c r="T2213" s="37">
        <v>0</v>
      </c>
      <c r="U2213" s="37">
        <v>0</v>
      </c>
      <c r="V2213" s="37">
        <v>0</v>
      </c>
      <c r="W2213" s="37">
        <v>0</v>
      </c>
      <c r="X2213" s="37">
        <v>0</v>
      </c>
      <c r="Y2213" s="37">
        <v>5</v>
      </c>
      <c r="Z2213" s="37">
        <v>71</v>
      </c>
      <c r="AA2213" s="37">
        <v>0</v>
      </c>
      <c r="AB2213" s="37">
        <v>0</v>
      </c>
      <c r="AC2213" s="37">
        <v>0</v>
      </c>
      <c r="AD2213" s="37">
        <v>0</v>
      </c>
      <c r="AE2213" s="37">
        <v>14</v>
      </c>
      <c r="AF2213" s="37">
        <v>221</v>
      </c>
      <c r="AG2213" s="37">
        <v>6</v>
      </c>
      <c r="AH2213" s="37">
        <v>105</v>
      </c>
      <c r="AI2213" s="37">
        <v>0</v>
      </c>
      <c r="AJ2213" s="37">
        <v>0</v>
      </c>
      <c r="AK2213" s="37">
        <v>0</v>
      </c>
      <c r="AL2213" s="37">
        <v>0</v>
      </c>
      <c r="AM2213" s="37">
        <v>1</v>
      </c>
      <c r="AN2213" s="37">
        <v>16</v>
      </c>
      <c r="AO2213" s="37">
        <v>0</v>
      </c>
      <c r="AP2213" s="37">
        <v>0</v>
      </c>
      <c r="AQ2213" s="37">
        <v>0</v>
      </c>
      <c r="AR2213" s="37">
        <v>0</v>
      </c>
      <c r="AS2213" s="37">
        <v>0</v>
      </c>
      <c r="AT2213" s="37">
        <v>0</v>
      </c>
      <c r="AU2213" s="32">
        <f t="shared" si="201"/>
        <v>127</v>
      </c>
      <c r="AV2213" s="32">
        <f t="shared" si="202"/>
        <v>1907</v>
      </c>
      <c r="AW2213" s="83" t="s">
        <v>272</v>
      </c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</row>
    <row r="2214" spans="1:61" ht="15.75">
      <c r="A2214" s="76"/>
      <c r="B2214" s="42">
        <v>2019</v>
      </c>
      <c r="C2214" s="37">
        <v>11</v>
      </c>
      <c r="D2214" s="37">
        <v>99</v>
      </c>
      <c r="E2214" s="37">
        <v>0.27272727272727271</v>
      </c>
      <c r="F2214" s="37">
        <v>3</v>
      </c>
      <c r="G2214" s="37">
        <v>0</v>
      </c>
      <c r="H2214" s="37">
        <v>0</v>
      </c>
      <c r="I2214" s="37">
        <v>0</v>
      </c>
      <c r="J2214" s="37">
        <v>0</v>
      </c>
      <c r="K2214" s="37">
        <v>0</v>
      </c>
      <c r="L2214" s="37">
        <v>0</v>
      </c>
      <c r="M2214" s="37">
        <v>0</v>
      </c>
      <c r="N2214" s="37">
        <v>0</v>
      </c>
      <c r="O2214" s="37">
        <v>0</v>
      </c>
      <c r="P2214" s="37">
        <v>0</v>
      </c>
      <c r="Q2214" s="37">
        <v>148</v>
      </c>
      <c r="R2214" s="37">
        <v>1505</v>
      </c>
      <c r="S2214" s="37">
        <v>0</v>
      </c>
      <c r="T2214" s="37">
        <v>0</v>
      </c>
      <c r="U2214" s="37">
        <v>0</v>
      </c>
      <c r="V2214" s="37">
        <v>0</v>
      </c>
      <c r="W2214" s="37">
        <v>0</v>
      </c>
      <c r="X2214" s="37">
        <v>0</v>
      </c>
      <c r="Y2214" s="37">
        <v>5</v>
      </c>
      <c r="Z2214" s="37">
        <v>83</v>
      </c>
      <c r="AA2214" s="37">
        <v>0</v>
      </c>
      <c r="AB2214" s="37">
        <v>0</v>
      </c>
      <c r="AC2214" s="37">
        <v>0</v>
      </c>
      <c r="AD2214" s="37">
        <v>0</v>
      </c>
      <c r="AE2214" s="37">
        <v>5</v>
      </c>
      <c r="AF2214" s="37">
        <v>100</v>
      </c>
      <c r="AG2214" s="37">
        <v>3</v>
      </c>
      <c r="AH2214" s="37">
        <v>61</v>
      </c>
      <c r="AI2214" s="37">
        <v>0</v>
      </c>
      <c r="AJ2214" s="37">
        <v>0</v>
      </c>
      <c r="AK2214" s="37">
        <v>0</v>
      </c>
      <c r="AL2214" s="37">
        <v>0</v>
      </c>
      <c r="AM2214" s="37">
        <v>0</v>
      </c>
      <c r="AN2214" s="37">
        <v>0</v>
      </c>
      <c r="AO2214" s="37">
        <v>0</v>
      </c>
      <c r="AP2214" s="37">
        <v>0</v>
      </c>
      <c r="AQ2214" s="37">
        <v>0</v>
      </c>
      <c r="AR2214" s="37">
        <v>0</v>
      </c>
      <c r="AS2214" s="37">
        <v>0</v>
      </c>
      <c r="AT2214" s="37">
        <v>0</v>
      </c>
      <c r="AU2214" s="32">
        <f t="shared" si="201"/>
        <v>172.27272727272728</v>
      </c>
      <c r="AV2214" s="32">
        <f t="shared" si="202"/>
        <v>1851</v>
      </c>
      <c r="AW2214" s="84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</row>
    <row r="2215" spans="1:61" ht="15.75">
      <c r="A2215" s="77"/>
      <c r="B2215" s="42">
        <v>2020</v>
      </c>
      <c r="C2215" s="37">
        <v>15</v>
      </c>
      <c r="D2215" s="37">
        <v>90</v>
      </c>
      <c r="E2215" s="37">
        <v>2</v>
      </c>
      <c r="F2215" s="37">
        <v>90</v>
      </c>
      <c r="G2215" s="37">
        <v>0</v>
      </c>
      <c r="H2215" s="37">
        <v>0</v>
      </c>
      <c r="I2215" s="37">
        <v>0</v>
      </c>
      <c r="J2215" s="37">
        <v>0</v>
      </c>
      <c r="K2215" s="37">
        <v>0</v>
      </c>
      <c r="L2215" s="37">
        <v>0</v>
      </c>
      <c r="M2215" s="37">
        <v>0</v>
      </c>
      <c r="N2215" s="37">
        <v>0</v>
      </c>
      <c r="O2215" s="37">
        <v>0</v>
      </c>
      <c r="P2215" s="37">
        <v>0</v>
      </c>
      <c r="Q2215" s="37">
        <v>33</v>
      </c>
      <c r="R2215" s="37">
        <v>553</v>
      </c>
      <c r="S2215" s="37">
        <v>0</v>
      </c>
      <c r="T2215" s="37">
        <v>0</v>
      </c>
      <c r="U2215" s="37">
        <v>0</v>
      </c>
      <c r="V2215" s="37">
        <v>0</v>
      </c>
      <c r="W2215" s="37">
        <v>0</v>
      </c>
      <c r="X2215" s="37">
        <v>0</v>
      </c>
      <c r="Y2215" s="37">
        <v>1</v>
      </c>
      <c r="Z2215" s="37">
        <v>11</v>
      </c>
      <c r="AA2215" s="37">
        <v>0</v>
      </c>
      <c r="AB2215" s="37">
        <v>0</v>
      </c>
      <c r="AC2215" s="37">
        <v>0</v>
      </c>
      <c r="AD2215" s="37">
        <v>0</v>
      </c>
      <c r="AE2215" s="37">
        <v>1</v>
      </c>
      <c r="AF2215" s="37">
        <v>16</v>
      </c>
      <c r="AG2215" s="37">
        <v>7</v>
      </c>
      <c r="AH2215" s="37">
        <v>131</v>
      </c>
      <c r="AI2215" s="37">
        <v>0</v>
      </c>
      <c r="AJ2215" s="37">
        <v>0</v>
      </c>
      <c r="AK2215" s="37">
        <v>0</v>
      </c>
      <c r="AL2215" s="37">
        <v>0</v>
      </c>
      <c r="AM2215" s="37">
        <v>0</v>
      </c>
      <c r="AN2215" s="37">
        <v>0</v>
      </c>
      <c r="AO2215" s="37">
        <v>0</v>
      </c>
      <c r="AP2215" s="37">
        <v>0</v>
      </c>
      <c r="AQ2215" s="37">
        <v>0</v>
      </c>
      <c r="AR2215" s="37">
        <v>0</v>
      </c>
      <c r="AS2215" s="37">
        <v>0</v>
      </c>
      <c r="AT2215" s="37">
        <v>0</v>
      </c>
      <c r="AU2215" s="32">
        <f t="shared" si="201"/>
        <v>59</v>
      </c>
      <c r="AV2215" s="32">
        <f t="shared" si="202"/>
        <v>891</v>
      </c>
      <c r="AW2215" s="85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</row>
    <row r="2216" spans="1:61" ht="15.75">
      <c r="A2216" s="76" t="s">
        <v>42</v>
      </c>
      <c r="B2216" s="42">
        <v>2018</v>
      </c>
      <c r="C2216" s="37">
        <v>0</v>
      </c>
      <c r="D2216" s="37">
        <v>0</v>
      </c>
      <c r="E2216" s="37">
        <v>0</v>
      </c>
      <c r="F2216" s="37">
        <v>0</v>
      </c>
      <c r="G2216" s="37">
        <v>0</v>
      </c>
      <c r="H2216" s="37">
        <v>0</v>
      </c>
      <c r="I2216" s="37">
        <v>766</v>
      </c>
      <c r="J2216" s="37">
        <v>367</v>
      </c>
      <c r="K2216" s="37">
        <v>0</v>
      </c>
      <c r="L2216" s="37">
        <v>0</v>
      </c>
      <c r="M2216" s="37">
        <v>0</v>
      </c>
      <c r="N2216" s="37">
        <v>0</v>
      </c>
      <c r="O2216" s="37">
        <v>0</v>
      </c>
      <c r="P2216" s="37">
        <v>0</v>
      </c>
      <c r="Q2216" s="37">
        <v>0</v>
      </c>
      <c r="R2216" s="37">
        <v>0</v>
      </c>
      <c r="S2216" s="37">
        <v>0</v>
      </c>
      <c r="T2216" s="37">
        <v>0</v>
      </c>
      <c r="U2216" s="37">
        <v>0</v>
      </c>
      <c r="V2216" s="37">
        <v>0</v>
      </c>
      <c r="W2216" s="37">
        <v>0</v>
      </c>
      <c r="X2216" s="37">
        <v>0</v>
      </c>
      <c r="Y2216" s="37">
        <v>0</v>
      </c>
      <c r="Z2216" s="37">
        <v>0</v>
      </c>
      <c r="AA2216" s="37">
        <v>0</v>
      </c>
      <c r="AB2216" s="37">
        <v>0</v>
      </c>
      <c r="AC2216" s="37">
        <v>0</v>
      </c>
      <c r="AD2216" s="37">
        <v>0</v>
      </c>
      <c r="AE2216" s="37">
        <v>0</v>
      </c>
      <c r="AF2216" s="37">
        <v>0</v>
      </c>
      <c r="AG2216" s="37">
        <v>0</v>
      </c>
      <c r="AH2216" s="37">
        <v>0</v>
      </c>
      <c r="AI2216" s="37">
        <v>0</v>
      </c>
      <c r="AJ2216" s="37">
        <v>0</v>
      </c>
      <c r="AK2216" s="37">
        <v>0</v>
      </c>
      <c r="AL2216" s="37">
        <v>0</v>
      </c>
      <c r="AM2216" s="37">
        <v>364</v>
      </c>
      <c r="AN2216" s="37">
        <v>1116</v>
      </c>
      <c r="AO2216" s="37">
        <v>0</v>
      </c>
      <c r="AP2216" s="37">
        <v>0</v>
      </c>
      <c r="AQ2216" s="37">
        <v>0</v>
      </c>
      <c r="AR2216" s="37">
        <v>0</v>
      </c>
      <c r="AS2216" s="37">
        <v>0</v>
      </c>
      <c r="AT2216" s="37">
        <v>0</v>
      </c>
      <c r="AU2216" s="32">
        <f t="shared" si="201"/>
        <v>1130</v>
      </c>
      <c r="AV2216" s="32">
        <f t="shared" si="202"/>
        <v>1483</v>
      </c>
      <c r="AW2216" s="83" t="s">
        <v>43</v>
      </c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</row>
    <row r="2217" spans="1:61" ht="15.75">
      <c r="A2217" s="76"/>
      <c r="B2217" s="42">
        <v>2019</v>
      </c>
      <c r="C2217" s="37">
        <v>10</v>
      </c>
      <c r="D2217" s="37">
        <v>92</v>
      </c>
      <c r="E2217" s="37">
        <v>0</v>
      </c>
      <c r="F2217" s="37">
        <v>0</v>
      </c>
      <c r="G2217" s="37">
        <v>0</v>
      </c>
      <c r="H2217" s="37">
        <v>0</v>
      </c>
      <c r="I2217" s="37">
        <v>1007</v>
      </c>
      <c r="J2217" s="37">
        <v>418</v>
      </c>
      <c r="K2217" s="37">
        <v>0</v>
      </c>
      <c r="L2217" s="37">
        <v>0</v>
      </c>
      <c r="M2217" s="37">
        <v>0</v>
      </c>
      <c r="N2217" s="37">
        <v>0</v>
      </c>
      <c r="O2217" s="37">
        <v>0</v>
      </c>
      <c r="P2217" s="37">
        <v>0</v>
      </c>
      <c r="Q2217" s="37">
        <v>0</v>
      </c>
      <c r="R2217" s="37">
        <v>0</v>
      </c>
      <c r="S2217" s="37">
        <v>0</v>
      </c>
      <c r="T2217" s="37">
        <v>0</v>
      </c>
      <c r="U2217" s="37">
        <v>0</v>
      </c>
      <c r="V2217" s="37">
        <v>0</v>
      </c>
      <c r="W2217" s="37">
        <v>0</v>
      </c>
      <c r="X2217" s="37">
        <v>0</v>
      </c>
      <c r="Y2217" s="37">
        <v>0</v>
      </c>
      <c r="Z2217" s="37">
        <v>0</v>
      </c>
      <c r="AA2217" s="37">
        <v>0</v>
      </c>
      <c r="AB2217" s="37">
        <v>0</v>
      </c>
      <c r="AC2217" s="37">
        <v>0</v>
      </c>
      <c r="AD2217" s="37">
        <v>0</v>
      </c>
      <c r="AE2217" s="37">
        <v>0</v>
      </c>
      <c r="AF2217" s="37">
        <v>0</v>
      </c>
      <c r="AG2217" s="37">
        <v>0</v>
      </c>
      <c r="AH2217" s="37">
        <v>0</v>
      </c>
      <c r="AI2217" s="37">
        <v>2</v>
      </c>
      <c r="AJ2217" s="37">
        <v>3</v>
      </c>
      <c r="AK2217" s="37">
        <v>0</v>
      </c>
      <c r="AL2217" s="37">
        <v>0</v>
      </c>
      <c r="AM2217" s="37">
        <v>115</v>
      </c>
      <c r="AN2217" s="37">
        <v>1</v>
      </c>
      <c r="AO2217" s="37">
        <v>0</v>
      </c>
      <c r="AP2217" s="37">
        <v>0</v>
      </c>
      <c r="AQ2217" s="37">
        <v>0</v>
      </c>
      <c r="AR2217" s="37">
        <v>0</v>
      </c>
      <c r="AS2217" s="37">
        <v>0</v>
      </c>
      <c r="AT2217" s="37">
        <v>0</v>
      </c>
      <c r="AU2217" s="32">
        <f t="shared" si="201"/>
        <v>1134</v>
      </c>
      <c r="AV2217" s="32">
        <f t="shared" si="202"/>
        <v>514</v>
      </c>
      <c r="AW2217" s="84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</row>
    <row r="2218" spans="1:61" ht="15.75">
      <c r="A2218" s="77"/>
      <c r="B2218" s="42">
        <v>2020</v>
      </c>
      <c r="C2218" s="37">
        <v>0</v>
      </c>
      <c r="D2218" s="37">
        <v>0</v>
      </c>
      <c r="E2218" s="37">
        <v>0</v>
      </c>
      <c r="F2218" s="37">
        <v>0</v>
      </c>
      <c r="G2218" s="37">
        <v>0</v>
      </c>
      <c r="H2218" s="37">
        <v>0</v>
      </c>
      <c r="I2218" s="37">
        <v>1137</v>
      </c>
      <c r="J2218" s="37">
        <v>486</v>
      </c>
      <c r="K2218" s="37">
        <v>0</v>
      </c>
      <c r="L2218" s="37">
        <v>0</v>
      </c>
      <c r="M2218" s="37">
        <v>0</v>
      </c>
      <c r="N2218" s="37">
        <v>0</v>
      </c>
      <c r="O2218" s="37">
        <v>0</v>
      </c>
      <c r="P2218" s="37">
        <v>0</v>
      </c>
      <c r="Q2218" s="37">
        <v>0</v>
      </c>
      <c r="R2218" s="37">
        <v>0</v>
      </c>
      <c r="S2218" s="37">
        <v>0</v>
      </c>
      <c r="T2218" s="37">
        <v>0</v>
      </c>
      <c r="U2218" s="37">
        <v>0</v>
      </c>
      <c r="V2218" s="37">
        <v>0</v>
      </c>
      <c r="W2218" s="37">
        <v>0</v>
      </c>
      <c r="X2218" s="37">
        <v>0</v>
      </c>
      <c r="Y2218" s="37">
        <v>0</v>
      </c>
      <c r="Z2218" s="37">
        <v>0</v>
      </c>
      <c r="AA2218" s="37">
        <v>0</v>
      </c>
      <c r="AB2218" s="37">
        <v>0</v>
      </c>
      <c r="AC2218" s="37">
        <v>0</v>
      </c>
      <c r="AD2218" s="37">
        <v>0</v>
      </c>
      <c r="AE2218" s="37">
        <v>0</v>
      </c>
      <c r="AF2218" s="37">
        <v>0</v>
      </c>
      <c r="AG2218" s="37">
        <v>0</v>
      </c>
      <c r="AH2218" s="37">
        <v>0</v>
      </c>
      <c r="AI2218" s="37">
        <v>0</v>
      </c>
      <c r="AJ2218" s="37">
        <v>0</v>
      </c>
      <c r="AK2218" s="37">
        <v>0</v>
      </c>
      <c r="AL2218" s="37">
        <v>0</v>
      </c>
      <c r="AM2218" s="37">
        <v>18</v>
      </c>
      <c r="AN2218" s="37">
        <v>25</v>
      </c>
      <c r="AO2218" s="37">
        <v>0</v>
      </c>
      <c r="AP2218" s="37">
        <v>0</v>
      </c>
      <c r="AQ2218" s="37">
        <v>0</v>
      </c>
      <c r="AR2218" s="37">
        <v>0</v>
      </c>
      <c r="AS2218" s="37">
        <v>0</v>
      </c>
      <c r="AT2218" s="37">
        <v>0</v>
      </c>
      <c r="AU2218" s="32">
        <f t="shared" si="201"/>
        <v>1155</v>
      </c>
      <c r="AV2218" s="32">
        <f t="shared" si="202"/>
        <v>511</v>
      </c>
      <c r="AW2218" s="85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</row>
    <row r="2219" spans="1:61" ht="15.75">
      <c r="A2219" s="75" t="s">
        <v>44</v>
      </c>
      <c r="B2219" s="42">
        <v>2018</v>
      </c>
      <c r="C2219" s="37">
        <v>393</v>
      </c>
      <c r="D2219" s="37">
        <v>2292</v>
      </c>
      <c r="E2219" s="37">
        <v>6583</v>
      </c>
      <c r="F2219" s="37">
        <v>3591</v>
      </c>
      <c r="G2219" s="37">
        <v>222</v>
      </c>
      <c r="H2219" s="37">
        <v>442</v>
      </c>
      <c r="I2219" s="37">
        <v>195</v>
      </c>
      <c r="J2219" s="37">
        <v>230</v>
      </c>
      <c r="K2219" s="37">
        <v>0</v>
      </c>
      <c r="L2219" s="37">
        <v>0</v>
      </c>
      <c r="M2219" s="37">
        <v>0</v>
      </c>
      <c r="N2219" s="37">
        <v>0</v>
      </c>
      <c r="O2219" s="37">
        <v>0</v>
      </c>
      <c r="P2219" s="37">
        <v>0</v>
      </c>
      <c r="Q2219" s="37">
        <v>0</v>
      </c>
      <c r="R2219" s="37">
        <v>82</v>
      </c>
      <c r="S2219" s="37">
        <v>0</v>
      </c>
      <c r="T2219" s="37">
        <v>1</v>
      </c>
      <c r="U2219" s="37">
        <v>0</v>
      </c>
      <c r="V2219" s="37">
        <v>0</v>
      </c>
      <c r="W2219" s="37">
        <v>0</v>
      </c>
      <c r="X2219" s="37">
        <v>0</v>
      </c>
      <c r="Y2219" s="37">
        <v>0</v>
      </c>
      <c r="Z2219" s="37">
        <v>10</v>
      </c>
      <c r="AA2219" s="37">
        <v>128</v>
      </c>
      <c r="AB2219" s="37">
        <v>277</v>
      </c>
      <c r="AC2219" s="37">
        <v>0</v>
      </c>
      <c r="AD2219" s="37">
        <v>67</v>
      </c>
      <c r="AE2219" s="37">
        <v>70</v>
      </c>
      <c r="AF2219" s="37">
        <v>78</v>
      </c>
      <c r="AG2219" s="37">
        <v>2652</v>
      </c>
      <c r="AH2219" s="37">
        <v>1922</v>
      </c>
      <c r="AI2219" s="37">
        <v>2399</v>
      </c>
      <c r="AJ2219" s="37">
        <v>1307</v>
      </c>
      <c r="AK2219" s="37">
        <v>24</v>
      </c>
      <c r="AL2219" s="37">
        <v>64</v>
      </c>
      <c r="AM2219" s="37">
        <v>0</v>
      </c>
      <c r="AN2219" s="37">
        <v>0</v>
      </c>
      <c r="AO2219" s="37">
        <v>2</v>
      </c>
      <c r="AP2219" s="37">
        <v>1101</v>
      </c>
      <c r="AQ2219" s="37">
        <v>0</v>
      </c>
      <c r="AR2219" s="37">
        <v>0</v>
      </c>
      <c r="AS2219" s="37">
        <v>0</v>
      </c>
      <c r="AT2219" s="37">
        <v>0</v>
      </c>
      <c r="AU2219" s="32">
        <f t="shared" si="201"/>
        <v>12668</v>
      </c>
      <c r="AV2219" s="32">
        <f t="shared" si="202"/>
        <v>11464</v>
      </c>
      <c r="AW2219" s="83" t="s">
        <v>273</v>
      </c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</row>
    <row r="2220" spans="1:61" ht="15.75">
      <c r="A2220" s="76"/>
      <c r="B2220" s="42">
        <v>2019</v>
      </c>
      <c r="C2220" s="37">
        <v>105</v>
      </c>
      <c r="D2220" s="37">
        <v>1803</v>
      </c>
      <c r="E2220" s="37">
        <v>0</v>
      </c>
      <c r="F2220" s="37">
        <v>7750</v>
      </c>
      <c r="G2220" s="37">
        <v>0</v>
      </c>
      <c r="H2220" s="37">
        <v>936</v>
      </c>
      <c r="I2220" s="37">
        <v>0</v>
      </c>
      <c r="J2220" s="37">
        <v>199</v>
      </c>
      <c r="K2220" s="37">
        <v>0</v>
      </c>
      <c r="L2220" s="37">
        <v>0</v>
      </c>
      <c r="M2220" s="37">
        <v>0</v>
      </c>
      <c r="N2220" s="37">
        <v>0</v>
      </c>
      <c r="O2220" s="37">
        <v>0</v>
      </c>
      <c r="P2220" s="37">
        <v>0</v>
      </c>
      <c r="Q2220" s="37">
        <v>0</v>
      </c>
      <c r="R2220" s="37">
        <v>419</v>
      </c>
      <c r="S2220" s="37">
        <v>0</v>
      </c>
      <c r="T2220" s="37">
        <v>0</v>
      </c>
      <c r="U2220" s="37">
        <v>0</v>
      </c>
      <c r="V2220" s="37">
        <v>0</v>
      </c>
      <c r="W2220" s="37">
        <v>0</v>
      </c>
      <c r="X2220" s="37">
        <v>0</v>
      </c>
      <c r="Y2220" s="37">
        <v>0</v>
      </c>
      <c r="Z2220" s="37">
        <v>0</v>
      </c>
      <c r="AA2220" s="37">
        <v>0</v>
      </c>
      <c r="AB2220" s="37">
        <v>281</v>
      </c>
      <c r="AC2220" s="37">
        <v>0</v>
      </c>
      <c r="AD2220" s="37">
        <v>267</v>
      </c>
      <c r="AE2220" s="37">
        <v>0</v>
      </c>
      <c r="AF2220" s="37">
        <v>0</v>
      </c>
      <c r="AG2220" s="37">
        <v>0</v>
      </c>
      <c r="AH2220" s="37">
        <v>3263</v>
      </c>
      <c r="AI2220" s="37">
        <v>0</v>
      </c>
      <c r="AJ2220" s="37">
        <v>985</v>
      </c>
      <c r="AK2220" s="37">
        <v>0</v>
      </c>
      <c r="AL2220" s="37">
        <v>87</v>
      </c>
      <c r="AM2220" s="37">
        <v>0</v>
      </c>
      <c r="AN2220" s="37">
        <v>0</v>
      </c>
      <c r="AO2220" s="37">
        <v>0</v>
      </c>
      <c r="AP2220" s="37">
        <v>53</v>
      </c>
      <c r="AQ2220" s="37">
        <v>0</v>
      </c>
      <c r="AR2220" s="37">
        <v>0</v>
      </c>
      <c r="AS2220" s="37">
        <v>0</v>
      </c>
      <c r="AT2220" s="37">
        <v>0</v>
      </c>
      <c r="AU2220" s="32">
        <f t="shared" si="201"/>
        <v>105</v>
      </c>
      <c r="AV2220" s="32">
        <f t="shared" si="202"/>
        <v>16043</v>
      </c>
      <c r="AW2220" s="84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</row>
    <row r="2221" spans="1:61" ht="15.75">
      <c r="A2221" s="77"/>
      <c r="B2221" s="42">
        <v>2020</v>
      </c>
      <c r="C2221" s="37">
        <v>78</v>
      </c>
      <c r="D2221" s="37">
        <v>671</v>
      </c>
      <c r="E2221" s="37">
        <v>0</v>
      </c>
      <c r="F2221" s="37">
        <v>7173</v>
      </c>
      <c r="G2221" s="37">
        <v>0</v>
      </c>
      <c r="H2221" s="37">
        <v>956</v>
      </c>
      <c r="I2221" s="37">
        <v>0</v>
      </c>
      <c r="J2221" s="37">
        <v>81</v>
      </c>
      <c r="K2221" s="37">
        <v>0</v>
      </c>
      <c r="L2221" s="37">
        <v>0</v>
      </c>
      <c r="M2221" s="37">
        <v>0</v>
      </c>
      <c r="N2221" s="37">
        <v>0</v>
      </c>
      <c r="O2221" s="37">
        <v>0</v>
      </c>
      <c r="P2221" s="37">
        <v>0</v>
      </c>
      <c r="Q2221" s="37">
        <v>0</v>
      </c>
      <c r="R2221" s="37">
        <v>74</v>
      </c>
      <c r="S2221" s="37">
        <v>0</v>
      </c>
      <c r="T2221" s="37">
        <v>0</v>
      </c>
      <c r="U2221" s="37">
        <v>0</v>
      </c>
      <c r="V2221" s="37">
        <v>0</v>
      </c>
      <c r="W2221" s="37">
        <v>0</v>
      </c>
      <c r="X2221" s="37">
        <v>0</v>
      </c>
      <c r="Y2221" s="37">
        <v>0</v>
      </c>
      <c r="Z2221" s="37">
        <v>0</v>
      </c>
      <c r="AA2221" s="37">
        <v>0</v>
      </c>
      <c r="AB2221" s="37">
        <v>133</v>
      </c>
      <c r="AC2221" s="37">
        <v>0</v>
      </c>
      <c r="AD2221" s="37">
        <v>80</v>
      </c>
      <c r="AE2221" s="37">
        <v>0</v>
      </c>
      <c r="AF2221" s="37">
        <v>0</v>
      </c>
      <c r="AG2221" s="37">
        <v>0</v>
      </c>
      <c r="AH2221" s="37">
        <v>3746</v>
      </c>
      <c r="AI2221" s="37">
        <v>0</v>
      </c>
      <c r="AJ2221" s="37">
        <v>1715</v>
      </c>
      <c r="AK2221" s="37">
        <v>26</v>
      </c>
      <c r="AL2221" s="37">
        <v>76</v>
      </c>
      <c r="AM2221" s="37">
        <v>0</v>
      </c>
      <c r="AN2221" s="37">
        <v>0</v>
      </c>
      <c r="AO2221" s="37">
        <v>0</v>
      </c>
      <c r="AP2221" s="37">
        <v>0</v>
      </c>
      <c r="AQ2221" s="37">
        <v>0</v>
      </c>
      <c r="AR2221" s="37">
        <v>0</v>
      </c>
      <c r="AS2221" s="37">
        <v>0</v>
      </c>
      <c r="AT2221" s="37">
        <v>0</v>
      </c>
      <c r="AU2221" s="32">
        <f t="shared" si="201"/>
        <v>104</v>
      </c>
      <c r="AV2221" s="32">
        <f t="shared" si="202"/>
        <v>14705</v>
      </c>
      <c r="AW2221" s="85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</row>
    <row r="2222" spans="1:61" ht="15.75">
      <c r="A2222" s="75" t="s">
        <v>45</v>
      </c>
      <c r="B2222" s="42">
        <v>2018</v>
      </c>
      <c r="C2222" s="37">
        <v>0</v>
      </c>
      <c r="D2222" s="37">
        <v>0</v>
      </c>
      <c r="E2222" s="37">
        <v>0</v>
      </c>
      <c r="F2222" s="37">
        <v>4</v>
      </c>
      <c r="G2222" s="37">
        <v>0</v>
      </c>
      <c r="H2222" s="37">
        <v>0</v>
      </c>
      <c r="I2222" s="37">
        <v>1955</v>
      </c>
      <c r="J2222" s="37">
        <v>1510</v>
      </c>
      <c r="K2222" s="37">
        <v>2717</v>
      </c>
      <c r="L2222" s="37">
        <v>3002</v>
      </c>
      <c r="M2222" s="37">
        <v>0</v>
      </c>
      <c r="N2222" s="37">
        <v>0</v>
      </c>
      <c r="O2222" s="37">
        <v>0</v>
      </c>
      <c r="P2222" s="37">
        <v>0</v>
      </c>
      <c r="Q2222" s="37">
        <v>0</v>
      </c>
      <c r="R2222" s="37">
        <v>0</v>
      </c>
      <c r="S2222" s="37">
        <v>0</v>
      </c>
      <c r="T2222" s="37">
        <v>0</v>
      </c>
      <c r="U2222" s="37">
        <v>0</v>
      </c>
      <c r="V2222" s="37">
        <v>0</v>
      </c>
      <c r="W2222" s="37">
        <v>0</v>
      </c>
      <c r="X2222" s="37">
        <v>0</v>
      </c>
      <c r="Y2222" s="37">
        <v>0</v>
      </c>
      <c r="Z2222" s="37">
        <v>0</v>
      </c>
      <c r="AA2222" s="37">
        <v>0</v>
      </c>
      <c r="AB2222" s="37">
        <v>0</v>
      </c>
      <c r="AC2222" s="37">
        <v>0</v>
      </c>
      <c r="AD2222" s="37">
        <v>0</v>
      </c>
      <c r="AE2222" s="37">
        <v>14</v>
      </c>
      <c r="AF2222" s="37">
        <v>81</v>
      </c>
      <c r="AG2222" s="37">
        <v>0</v>
      </c>
      <c r="AH2222" s="37">
        <v>0</v>
      </c>
      <c r="AI2222" s="37">
        <v>192</v>
      </c>
      <c r="AJ2222" s="37">
        <v>293</v>
      </c>
      <c r="AK2222" s="37">
        <v>56</v>
      </c>
      <c r="AL2222" s="37">
        <v>52</v>
      </c>
      <c r="AM2222" s="37">
        <v>28</v>
      </c>
      <c r="AN2222" s="37">
        <v>20</v>
      </c>
      <c r="AO2222" s="37">
        <v>0</v>
      </c>
      <c r="AP2222" s="37">
        <v>0</v>
      </c>
      <c r="AQ2222" s="37">
        <v>6</v>
      </c>
      <c r="AR2222" s="37">
        <v>6</v>
      </c>
      <c r="AS2222" s="37">
        <v>0</v>
      </c>
      <c r="AT2222" s="37">
        <v>0</v>
      </c>
      <c r="AU2222" s="32">
        <f t="shared" si="201"/>
        <v>4968</v>
      </c>
      <c r="AV2222" s="32">
        <f t="shared" si="202"/>
        <v>4968</v>
      </c>
      <c r="AW2222" s="83" t="s">
        <v>274</v>
      </c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</row>
    <row r="2223" spans="1:61" ht="15.75">
      <c r="A2223" s="76"/>
      <c r="B2223" s="42">
        <v>2019</v>
      </c>
      <c r="C2223" s="37">
        <v>0</v>
      </c>
      <c r="D2223" s="37">
        <v>0</v>
      </c>
      <c r="E2223" s="37">
        <v>16</v>
      </c>
      <c r="F2223" s="37">
        <v>44</v>
      </c>
      <c r="G2223" s="37">
        <v>112</v>
      </c>
      <c r="H2223" s="37">
        <v>78</v>
      </c>
      <c r="I2223" s="37">
        <v>8459</v>
      </c>
      <c r="J2223" s="37">
        <v>5263</v>
      </c>
      <c r="K2223" s="37">
        <v>3527</v>
      </c>
      <c r="L2223" s="37">
        <v>3494</v>
      </c>
      <c r="M2223" s="37">
        <v>0</v>
      </c>
      <c r="N2223" s="37">
        <v>0</v>
      </c>
      <c r="O2223" s="37">
        <v>0</v>
      </c>
      <c r="P2223" s="37">
        <v>0</v>
      </c>
      <c r="Q2223" s="37">
        <v>0</v>
      </c>
      <c r="R2223" s="37">
        <v>0</v>
      </c>
      <c r="S2223" s="37">
        <v>0</v>
      </c>
      <c r="T2223" s="37">
        <v>0</v>
      </c>
      <c r="U2223" s="37">
        <v>0</v>
      </c>
      <c r="V2223" s="37">
        <v>0</v>
      </c>
      <c r="W2223" s="37">
        <v>0</v>
      </c>
      <c r="X2223" s="37">
        <v>0</v>
      </c>
      <c r="Y2223" s="37">
        <v>0</v>
      </c>
      <c r="Z2223" s="37">
        <v>0</v>
      </c>
      <c r="AA2223" s="37">
        <v>0</v>
      </c>
      <c r="AB2223" s="37">
        <v>0</v>
      </c>
      <c r="AC2223" s="37">
        <v>0</v>
      </c>
      <c r="AD2223" s="37">
        <v>0</v>
      </c>
      <c r="AE2223" s="37">
        <v>0.34567901234567899</v>
      </c>
      <c r="AF2223" s="37">
        <v>2</v>
      </c>
      <c r="AG2223" s="37">
        <v>1</v>
      </c>
      <c r="AH2223" s="37">
        <v>20</v>
      </c>
      <c r="AI2223" s="37">
        <v>107</v>
      </c>
      <c r="AJ2223" s="37">
        <v>162</v>
      </c>
      <c r="AK2223" s="37">
        <v>0</v>
      </c>
      <c r="AL2223" s="37">
        <v>0</v>
      </c>
      <c r="AM2223" s="37">
        <v>326</v>
      </c>
      <c r="AN2223" s="37">
        <v>232</v>
      </c>
      <c r="AO2223" s="37">
        <v>0</v>
      </c>
      <c r="AP2223" s="37">
        <v>0</v>
      </c>
      <c r="AQ2223" s="37">
        <v>20</v>
      </c>
      <c r="AR2223" s="37">
        <v>18</v>
      </c>
      <c r="AS2223" s="37">
        <v>0</v>
      </c>
      <c r="AT2223" s="37">
        <v>0</v>
      </c>
      <c r="AU2223" s="32">
        <f t="shared" si="201"/>
        <v>12568.345679012345</v>
      </c>
      <c r="AV2223" s="32">
        <f t="shared" si="202"/>
        <v>9313</v>
      </c>
      <c r="AW2223" s="84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</row>
    <row r="2224" spans="1:61" ht="15.75">
      <c r="A2224" s="77"/>
      <c r="B2224" s="42">
        <v>2020</v>
      </c>
      <c r="C2224" s="37">
        <v>0</v>
      </c>
      <c r="D2224" s="37">
        <v>0</v>
      </c>
      <c r="E2224" s="37">
        <v>0</v>
      </c>
      <c r="F2224" s="37">
        <v>1</v>
      </c>
      <c r="G2224" s="37">
        <v>0</v>
      </c>
      <c r="H2224" s="37">
        <v>0</v>
      </c>
      <c r="I2224" s="37">
        <v>12599</v>
      </c>
      <c r="J2224" s="37">
        <v>8995</v>
      </c>
      <c r="K2224" s="37">
        <v>2351</v>
      </c>
      <c r="L2224" s="37">
        <v>2557</v>
      </c>
      <c r="M2224" s="37">
        <v>0</v>
      </c>
      <c r="N2224" s="37">
        <v>0</v>
      </c>
      <c r="O2224" s="37">
        <v>0</v>
      </c>
      <c r="P2224" s="37">
        <v>0</v>
      </c>
      <c r="Q2224" s="37">
        <v>0</v>
      </c>
      <c r="R2224" s="37">
        <v>0</v>
      </c>
      <c r="S2224" s="37">
        <v>0</v>
      </c>
      <c r="T2224" s="37">
        <v>0</v>
      </c>
      <c r="U2224" s="37">
        <v>0</v>
      </c>
      <c r="V2224" s="37">
        <v>0</v>
      </c>
      <c r="W2224" s="37">
        <v>0</v>
      </c>
      <c r="X2224" s="37">
        <v>0</v>
      </c>
      <c r="Y2224" s="37">
        <v>0</v>
      </c>
      <c r="Z2224" s="37">
        <v>0</v>
      </c>
      <c r="AA2224" s="37">
        <v>0</v>
      </c>
      <c r="AB2224" s="37">
        <v>0</v>
      </c>
      <c r="AC2224" s="37">
        <v>0</v>
      </c>
      <c r="AD2224" s="37">
        <v>0</v>
      </c>
      <c r="AE2224" s="37">
        <v>0</v>
      </c>
      <c r="AF2224" s="37">
        <v>0</v>
      </c>
      <c r="AG2224" s="37">
        <v>0</v>
      </c>
      <c r="AH2224" s="37">
        <v>0</v>
      </c>
      <c r="AI2224" s="37">
        <v>80</v>
      </c>
      <c r="AJ2224" s="37">
        <v>122</v>
      </c>
      <c r="AK2224" s="37">
        <v>20</v>
      </c>
      <c r="AL2224" s="37">
        <v>23</v>
      </c>
      <c r="AM2224" s="37">
        <v>162</v>
      </c>
      <c r="AN2224" s="37">
        <v>107</v>
      </c>
      <c r="AO2224" s="37">
        <v>0</v>
      </c>
      <c r="AP2224" s="37">
        <v>0</v>
      </c>
      <c r="AQ2224" s="37">
        <v>0</v>
      </c>
      <c r="AR2224" s="37">
        <v>0</v>
      </c>
      <c r="AS2224" s="37">
        <v>0</v>
      </c>
      <c r="AT2224" s="37">
        <v>0</v>
      </c>
      <c r="AU2224" s="32">
        <f t="shared" si="201"/>
        <v>15212</v>
      </c>
      <c r="AV2224" s="32">
        <f t="shared" si="202"/>
        <v>11805</v>
      </c>
      <c r="AW2224" s="85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</row>
    <row r="2225" spans="1:61" ht="15.75">
      <c r="A2225" s="75" t="s">
        <v>46</v>
      </c>
      <c r="B2225" s="42">
        <v>2018</v>
      </c>
      <c r="C2225" s="37">
        <v>143</v>
      </c>
      <c r="D2225" s="37">
        <v>129</v>
      </c>
      <c r="E2225" s="37">
        <v>0</v>
      </c>
      <c r="F2225" s="37">
        <v>0</v>
      </c>
      <c r="G2225" s="37">
        <v>0</v>
      </c>
      <c r="H2225" s="37">
        <v>0</v>
      </c>
      <c r="I2225" s="37">
        <v>533</v>
      </c>
      <c r="J2225" s="37">
        <v>476</v>
      </c>
      <c r="K2225" s="37">
        <v>63</v>
      </c>
      <c r="L2225" s="37">
        <v>134</v>
      </c>
      <c r="M2225" s="37">
        <v>72</v>
      </c>
      <c r="N2225" s="37">
        <v>54</v>
      </c>
      <c r="O2225" s="37">
        <v>0</v>
      </c>
      <c r="P2225" s="37">
        <v>0</v>
      </c>
      <c r="Q2225" s="37">
        <v>53</v>
      </c>
      <c r="R2225" s="37">
        <v>42</v>
      </c>
      <c r="S2225" s="37">
        <v>0</v>
      </c>
      <c r="T2225" s="37">
        <v>0</v>
      </c>
      <c r="U2225" s="37">
        <v>0</v>
      </c>
      <c r="V2225" s="37">
        <v>0</v>
      </c>
      <c r="W2225" s="37">
        <v>0</v>
      </c>
      <c r="X2225" s="37">
        <v>0</v>
      </c>
      <c r="Y2225" s="37">
        <v>0</v>
      </c>
      <c r="Z2225" s="37">
        <v>0</v>
      </c>
      <c r="AA2225" s="37">
        <v>0</v>
      </c>
      <c r="AB2225" s="37">
        <v>0</v>
      </c>
      <c r="AC2225" s="37">
        <v>0</v>
      </c>
      <c r="AD2225" s="37">
        <v>0</v>
      </c>
      <c r="AE2225" s="37">
        <v>0</v>
      </c>
      <c r="AF2225" s="37">
        <v>0</v>
      </c>
      <c r="AG2225" s="37">
        <v>0</v>
      </c>
      <c r="AH2225" s="37">
        <v>0</v>
      </c>
      <c r="AI2225" s="37">
        <v>480</v>
      </c>
      <c r="AJ2225" s="37">
        <v>748</v>
      </c>
      <c r="AK2225" s="37">
        <v>28</v>
      </c>
      <c r="AL2225" s="37">
        <v>26</v>
      </c>
      <c r="AM2225" s="37">
        <v>284</v>
      </c>
      <c r="AN2225" s="37">
        <v>158</v>
      </c>
      <c r="AO2225" s="37">
        <v>196</v>
      </c>
      <c r="AP2225" s="37">
        <v>199</v>
      </c>
      <c r="AQ2225" s="37">
        <v>0</v>
      </c>
      <c r="AR2225" s="37">
        <v>0</v>
      </c>
      <c r="AS2225" s="37">
        <v>0</v>
      </c>
      <c r="AT2225" s="37">
        <v>0</v>
      </c>
      <c r="AU2225" s="32">
        <f t="shared" si="201"/>
        <v>1852</v>
      </c>
      <c r="AV2225" s="32">
        <f t="shared" si="202"/>
        <v>1966</v>
      </c>
      <c r="AW2225" s="83" t="s">
        <v>275</v>
      </c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</row>
    <row r="2226" spans="1:61" ht="15.75">
      <c r="A2226" s="76"/>
      <c r="B2226" s="42">
        <v>2019</v>
      </c>
      <c r="C2226" s="37">
        <v>161</v>
      </c>
      <c r="D2226" s="37">
        <v>182</v>
      </c>
      <c r="E2226" s="37">
        <v>0</v>
      </c>
      <c r="F2226" s="37">
        <v>1</v>
      </c>
      <c r="G2226" s="37">
        <v>29</v>
      </c>
      <c r="H2226" s="37">
        <v>20</v>
      </c>
      <c r="I2226" s="37">
        <v>811</v>
      </c>
      <c r="J2226" s="37">
        <v>638</v>
      </c>
      <c r="K2226" s="37">
        <v>84</v>
      </c>
      <c r="L2226" s="37">
        <v>141</v>
      </c>
      <c r="M2226" s="37">
        <v>0</v>
      </c>
      <c r="N2226" s="37">
        <v>0</v>
      </c>
      <c r="O2226" s="37">
        <v>0</v>
      </c>
      <c r="P2226" s="37">
        <v>0</v>
      </c>
      <c r="Q2226" s="37">
        <v>46</v>
      </c>
      <c r="R2226" s="37">
        <v>39</v>
      </c>
      <c r="S2226" s="37">
        <v>0</v>
      </c>
      <c r="T2226" s="37">
        <v>0</v>
      </c>
      <c r="U2226" s="37">
        <v>0</v>
      </c>
      <c r="V2226" s="37">
        <v>0</v>
      </c>
      <c r="W2226" s="37">
        <v>0</v>
      </c>
      <c r="X2226" s="37">
        <v>0</v>
      </c>
      <c r="Y2226" s="37">
        <v>134</v>
      </c>
      <c r="Z2226" s="37">
        <v>79</v>
      </c>
      <c r="AA2226" s="37">
        <v>27</v>
      </c>
      <c r="AB2226" s="37">
        <v>25</v>
      </c>
      <c r="AC2226" s="37">
        <v>0</v>
      </c>
      <c r="AD2226" s="37">
        <v>0</v>
      </c>
      <c r="AE2226" s="37">
        <v>0</v>
      </c>
      <c r="AF2226" s="37">
        <v>0</v>
      </c>
      <c r="AG2226" s="37">
        <v>0</v>
      </c>
      <c r="AH2226" s="37">
        <v>0</v>
      </c>
      <c r="AI2226" s="37">
        <v>314</v>
      </c>
      <c r="AJ2226" s="37">
        <v>474</v>
      </c>
      <c r="AK2226" s="37">
        <v>111</v>
      </c>
      <c r="AL2226" s="37">
        <v>100</v>
      </c>
      <c r="AM2226" s="37">
        <v>529</v>
      </c>
      <c r="AN2226" s="37">
        <v>277</v>
      </c>
      <c r="AO2226" s="37">
        <v>703</v>
      </c>
      <c r="AP2226" s="37">
        <v>637</v>
      </c>
      <c r="AQ2226" s="37">
        <v>0</v>
      </c>
      <c r="AR2226" s="37">
        <v>0</v>
      </c>
      <c r="AS2226" s="37">
        <v>0</v>
      </c>
      <c r="AT2226" s="37">
        <v>0</v>
      </c>
      <c r="AU2226" s="32">
        <f t="shared" si="201"/>
        <v>2949</v>
      </c>
      <c r="AV2226" s="32">
        <f t="shared" si="202"/>
        <v>2613</v>
      </c>
      <c r="AW2226" s="84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</row>
    <row r="2227" spans="1:61" ht="15.75">
      <c r="A2227" s="77"/>
      <c r="B2227" s="42">
        <v>2020</v>
      </c>
      <c r="C2227" s="37">
        <v>21</v>
      </c>
      <c r="D2227" s="37">
        <v>19</v>
      </c>
      <c r="E2227" s="37">
        <v>29</v>
      </c>
      <c r="F2227" s="37">
        <v>54</v>
      </c>
      <c r="G2227" s="37">
        <v>0</v>
      </c>
      <c r="H2227" s="37">
        <v>0</v>
      </c>
      <c r="I2227" s="37">
        <v>713</v>
      </c>
      <c r="J2227" s="37">
        <v>404</v>
      </c>
      <c r="K2227" s="37">
        <v>160</v>
      </c>
      <c r="L2227" s="37">
        <v>185</v>
      </c>
      <c r="M2227" s="37">
        <v>28</v>
      </c>
      <c r="N2227" s="37">
        <v>14</v>
      </c>
      <c r="O2227" s="37">
        <v>0</v>
      </c>
      <c r="P2227" s="37">
        <v>0</v>
      </c>
      <c r="Q2227" s="37">
        <v>51</v>
      </c>
      <c r="R2227" s="37">
        <v>36</v>
      </c>
      <c r="S2227" s="37">
        <v>0</v>
      </c>
      <c r="T2227" s="37">
        <v>0</v>
      </c>
      <c r="U2227" s="37">
        <v>0</v>
      </c>
      <c r="V2227" s="37">
        <v>0</v>
      </c>
      <c r="W2227" s="37">
        <v>0</v>
      </c>
      <c r="X2227" s="37">
        <v>0</v>
      </c>
      <c r="Y2227" s="37">
        <v>56</v>
      </c>
      <c r="Z2227" s="37">
        <v>27</v>
      </c>
      <c r="AA2227" s="37">
        <v>0</v>
      </c>
      <c r="AB2227" s="37">
        <v>0</v>
      </c>
      <c r="AC2227" s="37">
        <v>0</v>
      </c>
      <c r="AD2227" s="37">
        <v>0</v>
      </c>
      <c r="AE2227" s="37">
        <v>0</v>
      </c>
      <c r="AF2227" s="37">
        <v>0</v>
      </c>
      <c r="AG2227" s="37">
        <v>0</v>
      </c>
      <c r="AH2227" s="37">
        <v>0</v>
      </c>
      <c r="AI2227" s="37">
        <v>149</v>
      </c>
      <c r="AJ2227" s="37">
        <v>109</v>
      </c>
      <c r="AK2227" s="37">
        <v>77</v>
      </c>
      <c r="AL2227" s="37">
        <v>42</v>
      </c>
      <c r="AM2227" s="37">
        <v>702</v>
      </c>
      <c r="AN2227" s="37">
        <v>428</v>
      </c>
      <c r="AO2227" s="37">
        <v>267</v>
      </c>
      <c r="AP2227" s="37">
        <v>216</v>
      </c>
      <c r="AQ2227" s="37">
        <v>0</v>
      </c>
      <c r="AR2227" s="37">
        <v>0</v>
      </c>
      <c r="AS2227" s="37">
        <v>0</v>
      </c>
      <c r="AT2227" s="37">
        <v>0</v>
      </c>
      <c r="AU2227" s="32">
        <f t="shared" si="201"/>
        <v>2253</v>
      </c>
      <c r="AV2227" s="32">
        <f t="shared" si="202"/>
        <v>1534</v>
      </c>
      <c r="AW2227" s="85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</row>
    <row r="2228" spans="1:61" ht="15.75">
      <c r="A2228" s="75" t="s">
        <v>47</v>
      </c>
      <c r="B2228" s="42">
        <v>2018</v>
      </c>
      <c r="C2228" s="37">
        <v>9</v>
      </c>
      <c r="D2228" s="37">
        <v>25</v>
      </c>
      <c r="E2228" s="37">
        <v>1071</v>
      </c>
      <c r="F2228" s="37">
        <v>1337</v>
      </c>
      <c r="G2228" s="37">
        <v>3</v>
      </c>
      <c r="H2228" s="37">
        <v>22</v>
      </c>
      <c r="I2228" s="37">
        <v>376</v>
      </c>
      <c r="J2228" s="37">
        <v>971</v>
      </c>
      <c r="K2228" s="37">
        <v>0</v>
      </c>
      <c r="L2228" s="37">
        <v>0</v>
      </c>
      <c r="M2228" s="37">
        <v>0</v>
      </c>
      <c r="N2228" s="37">
        <v>0</v>
      </c>
      <c r="O2228" s="37">
        <v>0</v>
      </c>
      <c r="P2228" s="37">
        <v>0</v>
      </c>
      <c r="Q2228" s="37">
        <v>20082</v>
      </c>
      <c r="R2228" s="37">
        <v>49210</v>
      </c>
      <c r="S2228" s="37">
        <v>0</v>
      </c>
      <c r="T2228" s="37">
        <v>0</v>
      </c>
      <c r="U2228" s="37">
        <v>0</v>
      </c>
      <c r="V2228" s="37">
        <v>0</v>
      </c>
      <c r="W2228" s="37">
        <v>0</v>
      </c>
      <c r="X2228" s="37">
        <v>0</v>
      </c>
      <c r="Y2228" s="37">
        <v>0</v>
      </c>
      <c r="Z2228" s="37">
        <v>0</v>
      </c>
      <c r="AA2228" s="37">
        <v>9477</v>
      </c>
      <c r="AB2228" s="37">
        <v>7690</v>
      </c>
      <c r="AC2228" s="37">
        <v>0</v>
      </c>
      <c r="AD2228" s="37">
        <v>0</v>
      </c>
      <c r="AE2228" s="37">
        <v>239</v>
      </c>
      <c r="AF2228" s="37">
        <v>201</v>
      </c>
      <c r="AG2228" s="37">
        <v>102</v>
      </c>
      <c r="AH2228" s="37">
        <v>114</v>
      </c>
      <c r="AI2228" s="37">
        <v>209</v>
      </c>
      <c r="AJ2228" s="37">
        <v>661</v>
      </c>
      <c r="AK2228" s="37">
        <v>0</v>
      </c>
      <c r="AL2228" s="37">
        <v>0</v>
      </c>
      <c r="AM2228" s="37">
        <v>5280</v>
      </c>
      <c r="AN2228" s="37">
        <v>23001</v>
      </c>
      <c r="AO2228" s="37">
        <v>0</v>
      </c>
      <c r="AP2228" s="37">
        <v>0</v>
      </c>
      <c r="AQ2228" s="37">
        <v>0</v>
      </c>
      <c r="AR2228" s="37">
        <v>0</v>
      </c>
      <c r="AS2228" s="37">
        <v>0</v>
      </c>
      <c r="AT2228" s="37">
        <v>0</v>
      </c>
      <c r="AU2228" s="32">
        <f t="shared" si="201"/>
        <v>36848</v>
      </c>
      <c r="AV2228" s="32">
        <f t="shared" si="202"/>
        <v>83232</v>
      </c>
      <c r="AW2228" s="83" t="s">
        <v>48</v>
      </c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</row>
    <row r="2229" spans="1:61" ht="15.75">
      <c r="A2229" s="76"/>
      <c r="B2229" s="42">
        <v>2019</v>
      </c>
      <c r="C2229" s="37">
        <v>1</v>
      </c>
      <c r="D2229" s="37">
        <v>3</v>
      </c>
      <c r="E2229" s="37">
        <v>1909</v>
      </c>
      <c r="F2229" s="37">
        <v>2081</v>
      </c>
      <c r="G2229" s="37">
        <v>48</v>
      </c>
      <c r="H2229" s="37">
        <v>68</v>
      </c>
      <c r="I2229" s="37">
        <v>110</v>
      </c>
      <c r="J2229" s="37">
        <v>316</v>
      </c>
      <c r="K2229" s="37">
        <v>0</v>
      </c>
      <c r="L2229" s="37">
        <v>0</v>
      </c>
      <c r="M2229" s="37">
        <v>0</v>
      </c>
      <c r="N2229" s="37">
        <v>0</v>
      </c>
      <c r="O2229" s="37">
        <v>0</v>
      </c>
      <c r="P2229" s="37">
        <v>0</v>
      </c>
      <c r="Q2229" s="37">
        <v>20948</v>
      </c>
      <c r="R2229" s="37">
        <v>58616</v>
      </c>
      <c r="S2229" s="37">
        <v>0</v>
      </c>
      <c r="T2229" s="37">
        <v>0</v>
      </c>
      <c r="U2229" s="37">
        <v>0</v>
      </c>
      <c r="V2229" s="37">
        <v>0</v>
      </c>
      <c r="W2229" s="37">
        <v>0</v>
      </c>
      <c r="X2229" s="37">
        <v>0</v>
      </c>
      <c r="Y2229" s="37">
        <v>0</v>
      </c>
      <c r="Z2229" s="37">
        <v>0</v>
      </c>
      <c r="AA2229" s="37">
        <v>0</v>
      </c>
      <c r="AB2229" s="37">
        <v>0</v>
      </c>
      <c r="AC2229" s="37">
        <v>0</v>
      </c>
      <c r="AD2229" s="37">
        <v>0</v>
      </c>
      <c r="AE2229" s="37">
        <v>48</v>
      </c>
      <c r="AF2229" s="37">
        <v>75</v>
      </c>
      <c r="AG2229" s="37">
        <v>136</v>
      </c>
      <c r="AH2229" s="37">
        <v>179</v>
      </c>
      <c r="AI2229" s="37">
        <v>198</v>
      </c>
      <c r="AJ2229" s="37">
        <v>420</v>
      </c>
      <c r="AK2229" s="37">
        <v>0</v>
      </c>
      <c r="AL2229" s="37">
        <v>0</v>
      </c>
      <c r="AM2229" s="37">
        <v>1731</v>
      </c>
      <c r="AN2229" s="37">
        <v>20293</v>
      </c>
      <c r="AO2229" s="37">
        <v>0</v>
      </c>
      <c r="AP2229" s="37">
        <v>0</v>
      </c>
      <c r="AQ2229" s="37">
        <v>0</v>
      </c>
      <c r="AR2229" s="37">
        <v>0</v>
      </c>
      <c r="AS2229" s="37">
        <v>0</v>
      </c>
      <c r="AT2229" s="37">
        <v>0</v>
      </c>
      <c r="AU2229" s="32">
        <f t="shared" si="201"/>
        <v>25129</v>
      </c>
      <c r="AV2229" s="32">
        <f t="shared" si="202"/>
        <v>82051</v>
      </c>
      <c r="AW2229" s="84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</row>
    <row r="2230" spans="1:61" ht="15.75">
      <c r="A2230" s="77"/>
      <c r="B2230" s="42">
        <v>2020</v>
      </c>
      <c r="C2230" s="37">
        <v>0</v>
      </c>
      <c r="D2230" s="37">
        <v>0</v>
      </c>
      <c r="E2230" s="37">
        <v>1545</v>
      </c>
      <c r="F2230" s="37">
        <v>2519</v>
      </c>
      <c r="G2230" s="37">
        <v>16</v>
      </c>
      <c r="H2230" s="37">
        <v>5</v>
      </c>
      <c r="I2230" s="37">
        <v>0</v>
      </c>
      <c r="J2230" s="37">
        <v>0</v>
      </c>
      <c r="K2230" s="37">
        <v>0</v>
      </c>
      <c r="L2230" s="37">
        <v>0</v>
      </c>
      <c r="M2230" s="37">
        <v>0</v>
      </c>
      <c r="N2230" s="37">
        <v>0</v>
      </c>
      <c r="O2230" s="37">
        <v>0</v>
      </c>
      <c r="P2230" s="37">
        <v>0</v>
      </c>
      <c r="Q2230" s="37">
        <v>19005</v>
      </c>
      <c r="R2230" s="37">
        <v>50528</v>
      </c>
      <c r="S2230" s="37">
        <v>0</v>
      </c>
      <c r="T2230" s="37">
        <v>0</v>
      </c>
      <c r="U2230" s="37">
        <v>0</v>
      </c>
      <c r="V2230" s="37">
        <v>0</v>
      </c>
      <c r="W2230" s="37">
        <v>0</v>
      </c>
      <c r="X2230" s="37">
        <v>0</v>
      </c>
      <c r="Y2230" s="37">
        <v>0</v>
      </c>
      <c r="Z2230" s="37">
        <v>0</v>
      </c>
      <c r="AA2230" s="37">
        <v>0</v>
      </c>
      <c r="AB2230" s="37">
        <v>0</v>
      </c>
      <c r="AC2230" s="37">
        <v>0</v>
      </c>
      <c r="AD2230" s="37">
        <v>0</v>
      </c>
      <c r="AE2230" s="37">
        <v>0</v>
      </c>
      <c r="AF2230" s="37">
        <v>0</v>
      </c>
      <c r="AG2230" s="37">
        <v>28</v>
      </c>
      <c r="AH2230" s="37">
        <v>35</v>
      </c>
      <c r="AI2230" s="37">
        <v>47</v>
      </c>
      <c r="AJ2230" s="37">
        <v>66</v>
      </c>
      <c r="AK2230" s="37">
        <v>0</v>
      </c>
      <c r="AL2230" s="37">
        <v>0</v>
      </c>
      <c r="AM2230" s="37">
        <v>1739</v>
      </c>
      <c r="AN2230" s="37">
        <v>22090</v>
      </c>
      <c r="AO2230" s="37">
        <v>0</v>
      </c>
      <c r="AP2230" s="37">
        <v>0</v>
      </c>
      <c r="AQ2230" s="37">
        <v>0</v>
      </c>
      <c r="AR2230" s="37">
        <v>0</v>
      </c>
      <c r="AS2230" s="37">
        <v>0</v>
      </c>
      <c r="AT2230" s="37">
        <v>0</v>
      </c>
      <c r="AU2230" s="32">
        <f t="shared" ref="AU2230:AV2230" si="203">SUM(C2230,E2230,G2230,I2230,K2230,M2230,O2230,Q2230,S2230,U2230,W2230,Y2230,AA2230,AC2230,AE2230,AG2230,AI2230,AK2230,AM2230,AO2230,AQ2230,AS2230)</f>
        <v>22380</v>
      </c>
      <c r="AV2230" s="32">
        <f t="shared" si="203"/>
        <v>75243</v>
      </c>
      <c r="AW2230" s="85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</row>
    <row r="2231" spans="1:61" ht="15.75">
      <c r="A2231" s="75" t="s">
        <v>120</v>
      </c>
      <c r="B2231" s="8">
        <v>2018</v>
      </c>
      <c r="C2231" s="32">
        <v>4131.7129999999997</v>
      </c>
      <c r="D2231" s="32">
        <v>17271.533154999997</v>
      </c>
      <c r="E2231" s="32">
        <v>67019.190999999992</v>
      </c>
      <c r="F2231" s="32">
        <v>49018.906050000005</v>
      </c>
      <c r="G2231" s="32">
        <v>12455.581</v>
      </c>
      <c r="H2231" s="32">
        <v>11954.106035000001</v>
      </c>
      <c r="I2231" s="32">
        <v>4709.4830000000002</v>
      </c>
      <c r="J2231" s="32">
        <v>3703.131625</v>
      </c>
      <c r="K2231" s="32">
        <v>3338</v>
      </c>
      <c r="L2231" s="32">
        <v>3598</v>
      </c>
      <c r="M2231" s="32">
        <v>72</v>
      </c>
      <c r="N2231" s="32">
        <v>54</v>
      </c>
      <c r="O2231" s="32">
        <v>21.437999999999999</v>
      </c>
      <c r="P2231" s="32">
        <v>20.35341</v>
      </c>
      <c r="Q2231" s="32">
        <v>80624.858999999997</v>
      </c>
      <c r="R2231" s="32">
        <v>217950.0503</v>
      </c>
      <c r="S2231" s="32">
        <v>17</v>
      </c>
      <c r="T2231" s="32">
        <v>61</v>
      </c>
      <c r="U2231" s="32">
        <v>266.78699999999998</v>
      </c>
      <c r="V2231" s="32">
        <v>55.549724999999995</v>
      </c>
      <c r="W2231" s="32">
        <v>89.322000000000003</v>
      </c>
      <c r="X2231" s="32">
        <v>71.973280000000003</v>
      </c>
      <c r="Y2231" s="32">
        <v>811.4144</v>
      </c>
      <c r="Z2231" s="32">
        <v>831.13240500000006</v>
      </c>
      <c r="AA2231" s="32">
        <v>4857</v>
      </c>
      <c r="AB2231" s="32">
        <v>24736</v>
      </c>
      <c r="AC2231" s="32">
        <v>82</v>
      </c>
      <c r="AD2231" s="32">
        <v>102.04273000000001</v>
      </c>
      <c r="AE2231" s="32">
        <v>4449.4769999999999</v>
      </c>
      <c r="AF2231" s="32">
        <v>4629.2677299999996</v>
      </c>
      <c r="AG2231" s="32">
        <v>13499.422</v>
      </c>
      <c r="AH2231" s="32">
        <v>38764.730320000002</v>
      </c>
      <c r="AI2231" s="32">
        <v>3678.518</v>
      </c>
      <c r="AJ2231" s="32">
        <v>4261.5625449999998</v>
      </c>
      <c r="AK2231" s="32">
        <v>3800.8789999999999</v>
      </c>
      <c r="AL2231" s="32">
        <v>6769.6055349999997</v>
      </c>
      <c r="AM2231" s="32">
        <v>19997.682000000001</v>
      </c>
      <c r="AN2231" s="32">
        <v>28785.594929999999</v>
      </c>
      <c r="AO2231" s="32">
        <v>498.63499999999999</v>
      </c>
      <c r="AP2231" s="32">
        <v>1894.4984650000001</v>
      </c>
      <c r="AQ2231" s="32">
        <v>6</v>
      </c>
      <c r="AR2231" s="32">
        <v>6</v>
      </c>
      <c r="AS2231" s="32">
        <v>965.06999999999994</v>
      </c>
      <c r="AT2231" s="32">
        <v>2045.1239800000001</v>
      </c>
      <c r="AU2231" s="32">
        <v>225391.47140000001</v>
      </c>
      <c r="AV2231" s="32">
        <v>416584.16221999994</v>
      </c>
      <c r="AW2231" s="83" t="s">
        <v>82</v>
      </c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</row>
    <row r="2232" spans="1:61" ht="15.75">
      <c r="A2232" s="76"/>
      <c r="B2232" s="8">
        <v>2019</v>
      </c>
      <c r="C2232" s="32">
        <v>2735.7249999999999</v>
      </c>
      <c r="D2232" s="32">
        <v>14677.535064935066</v>
      </c>
      <c r="E2232" s="32">
        <v>50220.065000000002</v>
      </c>
      <c r="F2232" s="32">
        <v>40932.719480519489</v>
      </c>
      <c r="G2232" s="32">
        <v>13910.046</v>
      </c>
      <c r="H2232" s="32">
        <v>22712.103896103898</v>
      </c>
      <c r="I2232" s="32">
        <v>36613</v>
      </c>
      <c r="J2232" s="32">
        <v>7355.6467532467532</v>
      </c>
      <c r="K2232" s="32">
        <v>4371</v>
      </c>
      <c r="L2232" s="32">
        <v>4719</v>
      </c>
      <c r="M2232" s="32">
        <v>0</v>
      </c>
      <c r="N2232" s="32">
        <v>0</v>
      </c>
      <c r="O2232" s="32">
        <v>12</v>
      </c>
      <c r="P2232" s="32">
        <v>53</v>
      </c>
      <c r="Q2232" s="32">
        <v>73884.051000000007</v>
      </c>
      <c r="R2232" s="32">
        <v>218175.96363636362</v>
      </c>
      <c r="S2232" s="32">
        <v>0</v>
      </c>
      <c r="T2232" s="32">
        <v>1</v>
      </c>
      <c r="U2232" s="32">
        <v>0</v>
      </c>
      <c r="V2232" s="32">
        <v>0</v>
      </c>
      <c r="W2232" s="32">
        <v>107.71</v>
      </c>
      <c r="X2232" s="32">
        <v>370.91168831168829</v>
      </c>
      <c r="Y2232" s="32">
        <v>792.17579999999998</v>
      </c>
      <c r="Z2232" s="32">
        <v>1033.191688311688</v>
      </c>
      <c r="AA2232" s="32">
        <v>3633</v>
      </c>
      <c r="AB2232" s="32">
        <v>18338</v>
      </c>
      <c r="AC2232" s="32">
        <v>0</v>
      </c>
      <c r="AD2232" s="32">
        <v>267</v>
      </c>
      <c r="AE2232" s="32">
        <v>3720.1370000000002</v>
      </c>
      <c r="AF2232" s="32">
        <v>7034.5038961038981</v>
      </c>
      <c r="AG2232" s="32">
        <v>9399.2520000000004</v>
      </c>
      <c r="AH2232" s="32">
        <v>30959.636363636364</v>
      </c>
      <c r="AI2232" s="32">
        <v>698</v>
      </c>
      <c r="AJ2232" s="32">
        <v>2579</v>
      </c>
      <c r="AK2232" s="32">
        <v>3893.5140000000001</v>
      </c>
      <c r="AL2232" s="32">
        <v>7439.3610389610385</v>
      </c>
      <c r="AM2232" s="32">
        <v>18421.188999999998</v>
      </c>
      <c r="AN2232" s="32">
        <v>33298.932467532468</v>
      </c>
      <c r="AO2232" s="32">
        <v>755</v>
      </c>
      <c r="AP2232" s="32">
        <v>773</v>
      </c>
      <c r="AQ2232" s="32">
        <v>48</v>
      </c>
      <c r="AR2232" s="32">
        <v>57</v>
      </c>
      <c r="AS2232" s="32">
        <v>19696</v>
      </c>
      <c r="AT2232" s="32">
        <v>92.675324675324674</v>
      </c>
      <c r="AU2232" s="32">
        <v>242909.86479999998</v>
      </c>
      <c r="AV2232" s="32">
        <v>410870.18129870127</v>
      </c>
      <c r="AW2232" s="84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</row>
    <row r="2233" spans="1:61" ht="15.75">
      <c r="A2233" s="77"/>
      <c r="B2233" s="8">
        <v>2020</v>
      </c>
      <c r="C2233" s="32">
        <v>2326</v>
      </c>
      <c r="D2233" s="32">
        <v>11667</v>
      </c>
      <c r="E2233" s="32">
        <v>46409</v>
      </c>
      <c r="F2233" s="32">
        <v>46482</v>
      </c>
      <c r="G2233" s="32">
        <v>15730</v>
      </c>
      <c r="H2233" s="32">
        <v>19469</v>
      </c>
      <c r="I2233" s="32">
        <v>15015</v>
      </c>
      <c r="J2233" s="32">
        <v>10722</v>
      </c>
      <c r="K2233" s="32">
        <v>2819</v>
      </c>
      <c r="L2233" s="32">
        <v>3209</v>
      </c>
      <c r="M2233" s="32">
        <v>82</v>
      </c>
      <c r="N2233" s="32">
        <v>84</v>
      </c>
      <c r="O2233" s="32">
        <v>0</v>
      </c>
      <c r="P2233" s="32">
        <v>0</v>
      </c>
      <c r="Q2233" s="32">
        <v>65018</v>
      </c>
      <c r="R2233" s="32">
        <v>183471</v>
      </c>
      <c r="S2233" s="32">
        <v>0</v>
      </c>
      <c r="T2233" s="32">
        <v>0</v>
      </c>
      <c r="U2233" s="32">
        <v>0</v>
      </c>
      <c r="V2233" s="32">
        <v>0</v>
      </c>
      <c r="W2233" s="32">
        <v>1301</v>
      </c>
      <c r="X2233" s="32">
        <v>422</v>
      </c>
      <c r="Y2233" s="32">
        <v>673</v>
      </c>
      <c r="Z2233" s="32">
        <v>1212</v>
      </c>
      <c r="AA2233" s="32">
        <v>2868</v>
      </c>
      <c r="AB2233" s="32">
        <v>14958</v>
      </c>
      <c r="AC2233" s="32">
        <v>0</v>
      </c>
      <c r="AD2233" s="32">
        <v>80</v>
      </c>
      <c r="AE2233" s="32">
        <v>3062</v>
      </c>
      <c r="AF2233" s="32">
        <v>4508</v>
      </c>
      <c r="AG2233" s="32">
        <v>11717</v>
      </c>
      <c r="AH2233" s="32">
        <v>30588</v>
      </c>
      <c r="AI2233" s="32">
        <v>389</v>
      </c>
      <c r="AJ2233" s="32">
        <v>2139</v>
      </c>
      <c r="AK2233" s="32">
        <v>1616</v>
      </c>
      <c r="AL2233" s="32">
        <v>2380</v>
      </c>
      <c r="AM2233" s="32">
        <v>54353</v>
      </c>
      <c r="AN2233" s="32">
        <v>85187</v>
      </c>
      <c r="AO2233" s="32">
        <v>379</v>
      </c>
      <c r="AP2233" s="32">
        <v>331</v>
      </c>
      <c r="AQ2233" s="32">
        <v>0</v>
      </c>
      <c r="AR2233" s="32">
        <v>0</v>
      </c>
      <c r="AS2233" s="32">
        <v>25</v>
      </c>
      <c r="AT2233" s="32">
        <v>44</v>
      </c>
      <c r="AU2233" s="32">
        <v>223782</v>
      </c>
      <c r="AV2233" s="32">
        <v>416953</v>
      </c>
      <c r="AW2233" s="85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</row>
    <row r="2234" spans="1:61" ht="15.7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</row>
    <row r="2235" spans="1:61" ht="15.7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</row>
    <row r="2236" spans="1:61" ht="15.7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</row>
    <row r="2237" spans="1:61" ht="15.7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</row>
    <row r="2238" spans="1:61" ht="15.75"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</row>
    <row r="2239" spans="1:61" ht="15.75"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</row>
    <row r="2240" spans="1:61" ht="15.75"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</row>
    <row r="2241" spans="50:61" ht="15.75"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</row>
    <row r="2242" spans="50:61" ht="15.75"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</row>
    <row r="2243" spans="50:61" ht="15.75"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</row>
    <row r="2244" spans="50:61" ht="15.75"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</row>
    <row r="2245" spans="50:61" ht="15.75"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</row>
    <row r="2246" spans="50:61" ht="15.75"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</row>
    <row r="2247" spans="50:61" ht="15.75"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</row>
    <row r="2248" spans="50:61" ht="15.75"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</row>
    <row r="2249" spans="50:61" ht="15.75"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</row>
    <row r="2250" spans="50:61" ht="15.75"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</row>
    <row r="2251" spans="50:61" ht="15.75"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</row>
    <row r="2252" spans="50:61" ht="15.75"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</row>
    <row r="2253" spans="50:61" ht="15.75"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</row>
    <row r="2254" spans="50:61" ht="15.75"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</row>
    <row r="2255" spans="50:61" ht="15.75"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</row>
    <row r="2256" spans="50:61" ht="15.75"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</row>
    <row r="2257" spans="50:61" ht="15.75"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</row>
    <row r="2258" spans="50:61" ht="15.75"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</row>
    <row r="2259" spans="50:61" ht="15.75"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</row>
    <row r="2260" spans="50:61" ht="15.75"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</row>
    <row r="2261" spans="50:61" ht="15.75"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</row>
    <row r="2262" spans="50:61" ht="15.75"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</row>
    <row r="2263" spans="50:61" ht="15.75"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</row>
    <row r="2264" spans="50:61" ht="15.75"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</row>
    <row r="2265" spans="50:61" ht="15.75"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</row>
    <row r="2266" spans="50:61" ht="15.75"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</row>
    <row r="2267" spans="50:61" ht="15.75"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</row>
    <row r="2268" spans="50:61" ht="15.75"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</row>
    <row r="2269" spans="50:61" ht="15.75"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</row>
    <row r="2270" spans="50:61" ht="15.75"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</row>
    <row r="2271" spans="50:61" ht="15.75"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</row>
    <row r="2272" spans="50:61" ht="15.75"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</row>
    <row r="2273" spans="50:61" ht="15.75"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</row>
    <row r="2274" spans="50:61" ht="15.75"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</row>
    <row r="2275" spans="50:61" ht="15.75"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</row>
    <row r="2276" spans="50:61" ht="15.75"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</row>
    <row r="2277" spans="50:61" ht="15.75"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</row>
    <row r="2278" spans="50:61" ht="15.75"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</row>
    <row r="2279" spans="50:61" ht="15.75"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</row>
    <row r="2280" spans="50:61" ht="15.75"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</row>
    <row r="2281" spans="50:61" ht="15.75"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</row>
    <row r="2282" spans="50:61" ht="15.75"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</row>
    <row r="2283" spans="50:61" ht="15.75"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</row>
    <row r="2284" spans="50:61" ht="15.75"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</row>
    <row r="2285" spans="50:61" ht="15.75"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</row>
    <row r="2286" spans="50:61" ht="15.75"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</row>
    <row r="2287" spans="50:61" ht="15.75"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</row>
    <row r="2288" spans="50:61" ht="15.75"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</row>
    <row r="2289" spans="50:61" ht="15.75"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</row>
    <row r="2290" spans="50:61" ht="15.75"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</row>
    <row r="2291" spans="50:61" ht="15.75"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</row>
    <row r="2292" spans="50:61" ht="15.75"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</row>
    <row r="2293" spans="50:61" ht="15.75"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</row>
    <row r="2294" spans="50:61" ht="15.75"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</row>
    <row r="2295" spans="50:61" ht="15.75"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</row>
    <row r="2296" spans="50:61" ht="15.75"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</row>
    <row r="2297" spans="50:61" ht="15.75"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</row>
    <row r="2298" spans="50:61" ht="15.75"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</row>
    <row r="2299" spans="50:61" ht="15.75"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</row>
    <row r="2300" spans="50:61" ht="15.75"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</row>
    <row r="2301" spans="50:61" ht="15.75"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</row>
    <row r="2302" spans="50:61" ht="15.75"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</row>
    <row r="2303" spans="50:61" ht="15.75"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</row>
    <row r="2304" spans="50:61" ht="15.75"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</row>
    <row r="2305" spans="50:61" ht="15.75"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</row>
    <row r="2306" spans="50:61" ht="15.75"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</row>
    <row r="2307" spans="50:61" ht="15.75"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</row>
    <row r="2308" spans="50:61" ht="15.75"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</row>
    <row r="2309" spans="50:61" ht="15.75"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</row>
    <row r="2310" spans="50:61" ht="15.75"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</row>
    <row r="2311" spans="50:61" ht="15.75"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</row>
    <row r="2312" spans="50:61" ht="15.75"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</row>
    <row r="2313" spans="50:61" ht="15.75"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</row>
    <row r="2314" spans="50:61" ht="15.75"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</row>
    <row r="2315" spans="50:61" ht="15.75"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</row>
    <row r="2316" spans="50:61" ht="15.75"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</row>
    <row r="2317" spans="50:61" ht="15.75"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</row>
    <row r="2318" spans="50:61" ht="15.75"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</row>
    <row r="2319" spans="50:61" ht="15.75"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</row>
    <row r="2320" spans="50:61" ht="15.75"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</row>
    <row r="2321" spans="50:61" ht="15.75"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</row>
    <row r="2322" spans="50:61" ht="15.75"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</row>
    <row r="2323" spans="50:61" ht="15.75"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</row>
    <row r="2324" spans="50:61" ht="15.75"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</row>
    <row r="2325" spans="50:61" ht="15.75"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</row>
    <row r="2326" spans="50:61" ht="15.75"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</row>
    <row r="2327" spans="50:61" ht="15.75"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</row>
    <row r="2328" spans="50:61" ht="15.75"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</row>
    <row r="2329" spans="50:61" ht="15.75"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</row>
    <row r="2330" spans="50:61" ht="15.75"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</row>
    <row r="2331" spans="50:61" ht="15.75"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</row>
    <row r="2332" spans="50:61" ht="15.75"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</row>
    <row r="2333" spans="50:61" ht="15.75"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</row>
    <row r="2334" spans="50:61" ht="15.75"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</row>
    <row r="2335" spans="50:61" ht="15.75"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</row>
    <row r="2336" spans="50:61" ht="15.75"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</row>
    <row r="2337" spans="50:61" ht="15.75"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</row>
    <row r="2338" spans="50:61" ht="15.75"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</row>
    <row r="2339" spans="50:61" ht="15.75"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</row>
    <row r="2340" spans="50:61" ht="15.75"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</row>
    <row r="2341" spans="50:61" ht="15.75"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</row>
    <row r="2342" spans="50:61" ht="15.75"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</row>
    <row r="2343" spans="50:61" ht="15.75"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</row>
    <row r="2344" spans="50:61" ht="15.75"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</row>
    <row r="2345" spans="50:61" ht="15.75"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</row>
    <row r="2346" spans="50:61" ht="15.75"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</row>
    <row r="2347" spans="50:61" ht="15.75"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</row>
    <row r="2348" spans="50:61" ht="15.75"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</row>
    <row r="2349" spans="50:61" ht="15.75"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</row>
    <row r="2350" spans="50:61" ht="15.75"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</row>
    <row r="2351" spans="50:61" ht="15.75"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</row>
    <row r="2352" spans="50:61" ht="15.75"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</row>
    <row r="2353" spans="50:61" ht="15.75"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</row>
    <row r="2354" spans="50:61" ht="15.75"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</row>
    <row r="2355" spans="50:61" ht="15.75"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</row>
    <row r="2356" spans="50:61" ht="15.75"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</row>
    <row r="2357" spans="50:61" ht="15.75"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</row>
    <row r="2358" spans="50:61" ht="15.75"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</row>
    <row r="2359" spans="50:61" ht="15.75"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</row>
    <row r="2360" spans="50:61" ht="15.75"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</row>
    <row r="2361" spans="50:61" ht="15.75"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</row>
    <row r="2362" spans="50:61" ht="15.75"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</row>
    <row r="2363" spans="50:61" ht="15.75"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</row>
    <row r="2364" spans="50:61" ht="15.75"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</row>
    <row r="2365" spans="50:61" ht="15.75"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</row>
    <row r="2366" spans="50:61" ht="15.75"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</row>
    <row r="2367" spans="50:61" ht="15.75"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</row>
    <row r="2368" spans="50:61" ht="15.75"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</row>
    <row r="2369" spans="50:61" ht="15.75"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</row>
    <row r="2370" spans="50:61" ht="15.75"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</row>
    <row r="2371" spans="50:61" ht="15.75"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</row>
    <row r="2372" spans="50:61" ht="15.75"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</row>
    <row r="2373" spans="50:61" ht="15.75"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</row>
    <row r="2374" spans="50:61" ht="15.75"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</row>
    <row r="2375" spans="50:61" ht="15.75"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</row>
    <row r="2376" spans="50:61" ht="15.75"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</row>
    <row r="2377" spans="50:61" ht="15.75"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</row>
    <row r="2378" spans="50:61" ht="15.75"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</row>
    <row r="2379" spans="50:61" ht="15.75"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</row>
    <row r="2380" spans="50:61" ht="15.75"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</row>
    <row r="2381" spans="50:61" ht="15.75"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</row>
    <row r="2382" spans="50:61" ht="15.75"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</row>
    <row r="2383" spans="50:61" ht="15.75"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</row>
    <row r="2384" spans="50:61" ht="15.75"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</row>
    <row r="2385" spans="50:61" ht="15.75"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</row>
    <row r="2386" spans="50:61" ht="15.75"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</row>
    <row r="2387" spans="50:61" ht="15.75"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</row>
    <row r="2388" spans="50:61" ht="15.75"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</row>
    <row r="2389" spans="50:61" ht="15.75"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</row>
    <row r="2390" spans="50:61" ht="15.75"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</row>
    <row r="2391" spans="50:61" ht="15.75"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</row>
    <row r="2392" spans="50:61" ht="15.75"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</row>
    <row r="2393" spans="50:61" ht="15.75"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</row>
    <row r="2394" spans="50:61" ht="15.75"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</row>
    <row r="2395" spans="50:61" ht="15.75"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</row>
    <row r="2396" spans="50:61" ht="15.75"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</row>
    <row r="2397" spans="50:61" ht="15.75"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</row>
    <row r="2398" spans="50:61" ht="15.75"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</row>
    <row r="2399" spans="50:61" ht="15.75"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</row>
    <row r="2400" spans="50:61" ht="15.75"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</row>
    <row r="2401" spans="50:61" ht="15.75"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</row>
    <row r="2402" spans="50:61" ht="15.75"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</row>
  </sheetData>
  <mergeCells count="2741">
    <mergeCell ref="AW871:AW873"/>
    <mergeCell ref="AW874:AW876"/>
    <mergeCell ref="AW877:AW879"/>
    <mergeCell ref="AW880:AW882"/>
    <mergeCell ref="AW883:AW885"/>
    <mergeCell ref="AW886:AW888"/>
    <mergeCell ref="AW889:AW891"/>
    <mergeCell ref="AW892:AW894"/>
    <mergeCell ref="AW826:AW828"/>
    <mergeCell ref="AW829:AW831"/>
    <mergeCell ref="AW832:AW834"/>
    <mergeCell ref="AW835:AW837"/>
    <mergeCell ref="AW838:AW840"/>
    <mergeCell ref="AW841:AW843"/>
    <mergeCell ref="AW844:AW846"/>
    <mergeCell ref="AW847:AW849"/>
    <mergeCell ref="AW850:AW852"/>
    <mergeCell ref="AW853:AW855"/>
    <mergeCell ref="AW856:AW858"/>
    <mergeCell ref="AW859:AW861"/>
    <mergeCell ref="AW862:AW864"/>
    <mergeCell ref="AW865:AW867"/>
    <mergeCell ref="AW868:AW870"/>
    <mergeCell ref="AW788:AW790"/>
    <mergeCell ref="AW791:AW793"/>
    <mergeCell ref="A2207:A2209"/>
    <mergeCell ref="AW2207:AW2209"/>
    <mergeCell ref="A2210:A2212"/>
    <mergeCell ref="A2213:A2215"/>
    <mergeCell ref="A2216:A2218"/>
    <mergeCell ref="AW2165:AW2167"/>
    <mergeCell ref="AW2168:AW2170"/>
    <mergeCell ref="AW2171:AW2173"/>
    <mergeCell ref="AW2174:AW2176"/>
    <mergeCell ref="AW2177:AW2179"/>
    <mergeCell ref="AW2213:AW2215"/>
    <mergeCell ref="AW2216:AW2218"/>
    <mergeCell ref="A2165:A2167"/>
    <mergeCell ref="A2171:A2173"/>
    <mergeCell ref="A2168:A2170"/>
    <mergeCell ref="A2174:A2176"/>
    <mergeCell ref="A2177:A2179"/>
    <mergeCell ref="A2186:A2188"/>
    <mergeCell ref="A2189:A2191"/>
    <mergeCell ref="AW2186:AW2188"/>
    <mergeCell ref="AW2189:AW2191"/>
    <mergeCell ref="A2192:A2194"/>
    <mergeCell ref="A2195:A2197"/>
    <mergeCell ref="AW2192:AW2194"/>
    <mergeCell ref="AW2195:AW2197"/>
    <mergeCell ref="A2198:A2200"/>
    <mergeCell ref="AW2201:AW2203"/>
    <mergeCell ref="AW2198:AW2200"/>
    <mergeCell ref="AW2204:AW2206"/>
    <mergeCell ref="A2201:A2203"/>
    <mergeCell ref="A2204:A2206"/>
    <mergeCell ref="AW2210:AW2212"/>
    <mergeCell ref="A2:F2"/>
    <mergeCell ref="AR1613:AW1613"/>
    <mergeCell ref="B38:B39"/>
    <mergeCell ref="A76:A78"/>
    <mergeCell ref="A85:A87"/>
    <mergeCell ref="A67:A69"/>
    <mergeCell ref="K116:L116"/>
    <mergeCell ref="M116:N116"/>
    <mergeCell ref="O116:P116"/>
    <mergeCell ref="Q116:R116"/>
    <mergeCell ref="S116:T116"/>
    <mergeCell ref="A3:E3"/>
    <mergeCell ref="A4:A8"/>
    <mergeCell ref="B4:G4"/>
    <mergeCell ref="H4:M4"/>
    <mergeCell ref="A49:A51"/>
    <mergeCell ref="A58:A60"/>
    <mergeCell ref="A40:A42"/>
    <mergeCell ref="A130:A132"/>
    <mergeCell ref="A127:A129"/>
    <mergeCell ref="AM193:AN193"/>
    <mergeCell ref="AO193:AP193"/>
    <mergeCell ref="AQ193:AR193"/>
    <mergeCell ref="AS193:AT193"/>
    <mergeCell ref="AU193:AV193"/>
    <mergeCell ref="C194:D194"/>
    <mergeCell ref="E194:F194"/>
    <mergeCell ref="G194:H194"/>
    <mergeCell ref="I194:J194"/>
    <mergeCell ref="K194:L194"/>
    <mergeCell ref="A151:A153"/>
    <mergeCell ref="A154:A156"/>
    <mergeCell ref="A157:A159"/>
    <mergeCell ref="A319:A321"/>
    <mergeCell ref="AW319:AW321"/>
    <mergeCell ref="AK193:AL193"/>
    <mergeCell ref="AM194:AN194"/>
    <mergeCell ref="AO194:AP194"/>
    <mergeCell ref="AQ194:AR194"/>
    <mergeCell ref="AS194:AT194"/>
    <mergeCell ref="AU194:AV194"/>
    <mergeCell ref="AI193:AJ193"/>
    <mergeCell ref="A223:A225"/>
    <mergeCell ref="AW223:AW225"/>
    <mergeCell ref="A226:A228"/>
    <mergeCell ref="AW226:AW228"/>
    <mergeCell ref="AU271:AV271"/>
    <mergeCell ref="A229:A231"/>
    <mergeCell ref="AW229:AW231"/>
    <mergeCell ref="A232:A234"/>
    <mergeCell ref="AG194:AH194"/>
    <mergeCell ref="AI194:AJ194"/>
    <mergeCell ref="AK194:AL194"/>
    <mergeCell ref="E193:F193"/>
    <mergeCell ref="G193:H193"/>
    <mergeCell ref="I193:J193"/>
    <mergeCell ref="K193:L193"/>
    <mergeCell ref="M193:N193"/>
    <mergeCell ref="O193:P193"/>
    <mergeCell ref="Q193:R193"/>
    <mergeCell ref="Y271:Z271"/>
    <mergeCell ref="AA271:AB271"/>
    <mergeCell ref="AC271:AD271"/>
    <mergeCell ref="AE271:AF271"/>
    <mergeCell ref="AG271:AH271"/>
    <mergeCell ref="AI271:AJ271"/>
    <mergeCell ref="AK271:AL271"/>
    <mergeCell ref="AO271:AP271"/>
    <mergeCell ref="AS272:AT272"/>
    <mergeCell ref="S193:T193"/>
    <mergeCell ref="U193:V193"/>
    <mergeCell ref="A322:A324"/>
    <mergeCell ref="AW322:AW324"/>
    <mergeCell ref="A325:A327"/>
    <mergeCell ref="AW325:AW327"/>
    <mergeCell ref="A310:A312"/>
    <mergeCell ref="AW310:AW312"/>
    <mergeCell ref="A313:A315"/>
    <mergeCell ref="AW313:AW315"/>
    <mergeCell ref="A316:A318"/>
    <mergeCell ref="AW316:AW318"/>
    <mergeCell ref="A307:A309"/>
    <mergeCell ref="AW307:AW309"/>
    <mergeCell ref="A289:A291"/>
    <mergeCell ref="AW289:AW291"/>
    <mergeCell ref="A196:A198"/>
    <mergeCell ref="AW196:AW198"/>
    <mergeCell ref="A199:A201"/>
    <mergeCell ref="AW199:AW201"/>
    <mergeCell ref="A202:A204"/>
    <mergeCell ref="AW202:AW204"/>
    <mergeCell ref="A205:A207"/>
    <mergeCell ref="W193:X193"/>
    <mergeCell ref="Y193:Z193"/>
    <mergeCell ref="S349:T349"/>
    <mergeCell ref="U349:V349"/>
    <mergeCell ref="W349:X349"/>
    <mergeCell ref="A349:A350"/>
    <mergeCell ref="S348:T348"/>
    <mergeCell ref="U348:V348"/>
    <mergeCell ref="W348:X348"/>
    <mergeCell ref="Y348:Z348"/>
    <mergeCell ref="AA348:AB348"/>
    <mergeCell ref="AC348:AD348"/>
    <mergeCell ref="AE348:AF348"/>
    <mergeCell ref="AG348:AH348"/>
    <mergeCell ref="C348:D348"/>
    <mergeCell ref="E348:F348"/>
    <mergeCell ref="G348:H348"/>
    <mergeCell ref="I348:J348"/>
    <mergeCell ref="K348:L348"/>
    <mergeCell ref="M348:N348"/>
    <mergeCell ref="O348:P348"/>
    <mergeCell ref="Q348:R348"/>
    <mergeCell ref="A529:A531"/>
    <mergeCell ref="AW529:AW531"/>
    <mergeCell ref="A532:A534"/>
    <mergeCell ref="AW532:AW534"/>
    <mergeCell ref="A535:A537"/>
    <mergeCell ref="AG505:AH505"/>
    <mergeCell ref="AI505:AJ505"/>
    <mergeCell ref="AK505:AL505"/>
    <mergeCell ref="AM505:AN505"/>
    <mergeCell ref="AO505:AP505"/>
    <mergeCell ref="AQ505:AR505"/>
    <mergeCell ref="AS505:AT505"/>
    <mergeCell ref="AU505:AV505"/>
    <mergeCell ref="C506:D506"/>
    <mergeCell ref="E506:F506"/>
    <mergeCell ref="G506:H506"/>
    <mergeCell ref="I506:J506"/>
    <mergeCell ref="AC505:AD505"/>
    <mergeCell ref="AE505:AF505"/>
    <mergeCell ref="AO506:AP506"/>
    <mergeCell ref="AQ506:AR506"/>
    <mergeCell ref="AS506:AT506"/>
    <mergeCell ref="AU506:AV506"/>
    <mergeCell ref="A508:A510"/>
    <mergeCell ref="AW508:AW510"/>
    <mergeCell ref="A511:A513"/>
    <mergeCell ref="AW511:AW513"/>
    <mergeCell ref="A514:A516"/>
    <mergeCell ref="AW514:AW516"/>
    <mergeCell ref="A520:A522"/>
    <mergeCell ref="AW520:AW522"/>
    <mergeCell ref="A523:A525"/>
    <mergeCell ref="A602:A604"/>
    <mergeCell ref="AW602:AW604"/>
    <mergeCell ref="A574:A576"/>
    <mergeCell ref="AW574:AW576"/>
    <mergeCell ref="A565:A567"/>
    <mergeCell ref="AW565:AW567"/>
    <mergeCell ref="A568:A570"/>
    <mergeCell ref="AW568:AW570"/>
    <mergeCell ref="A571:A573"/>
    <mergeCell ref="AW571:AW573"/>
    <mergeCell ref="A556:A558"/>
    <mergeCell ref="AW556:AW558"/>
    <mergeCell ref="A559:A561"/>
    <mergeCell ref="AW559:AW561"/>
    <mergeCell ref="A562:A564"/>
    <mergeCell ref="AW562:AW564"/>
    <mergeCell ref="A547:A549"/>
    <mergeCell ref="AW547:AW549"/>
    <mergeCell ref="A550:A552"/>
    <mergeCell ref="AW550:AW552"/>
    <mergeCell ref="A553:A555"/>
    <mergeCell ref="AW553:AW555"/>
    <mergeCell ref="AC585:AD585"/>
    <mergeCell ref="AE585:AF585"/>
    <mergeCell ref="AG585:AH585"/>
    <mergeCell ref="AI585:AJ585"/>
    <mergeCell ref="AK585:AL585"/>
    <mergeCell ref="AM585:AN585"/>
    <mergeCell ref="AO585:AP585"/>
    <mergeCell ref="AQ585:AR585"/>
    <mergeCell ref="AS585:AT585"/>
    <mergeCell ref="AU585:AV585"/>
    <mergeCell ref="A700:A702"/>
    <mergeCell ref="AK664:AL664"/>
    <mergeCell ref="AM664:AN664"/>
    <mergeCell ref="AO664:AP664"/>
    <mergeCell ref="AQ664:AR664"/>
    <mergeCell ref="AS664:AT664"/>
    <mergeCell ref="AU664:AV664"/>
    <mergeCell ref="C665:D665"/>
    <mergeCell ref="E665:F665"/>
    <mergeCell ref="G665:H665"/>
    <mergeCell ref="I665:J665"/>
    <mergeCell ref="AC664:AD664"/>
    <mergeCell ref="AE664:AF664"/>
    <mergeCell ref="AO665:AP665"/>
    <mergeCell ref="AQ665:AR665"/>
    <mergeCell ref="AS665:AT665"/>
    <mergeCell ref="AU665:AV665"/>
    <mergeCell ref="A667:A669"/>
    <mergeCell ref="A682:A684"/>
    <mergeCell ref="AS823:AT823"/>
    <mergeCell ref="AU823:AV823"/>
    <mergeCell ref="A688:A690"/>
    <mergeCell ref="AW688:AW690"/>
    <mergeCell ref="A691:A693"/>
    <mergeCell ref="AW691:AW693"/>
    <mergeCell ref="A694:A696"/>
    <mergeCell ref="AW694:AW696"/>
    <mergeCell ref="A697:A699"/>
    <mergeCell ref="AW697:AW699"/>
    <mergeCell ref="A743:B743"/>
    <mergeCell ref="C743:D743"/>
    <mergeCell ref="E743:F743"/>
    <mergeCell ref="G743:H743"/>
    <mergeCell ref="I743:J743"/>
    <mergeCell ref="K743:L743"/>
    <mergeCell ref="M743:N743"/>
    <mergeCell ref="O743:P743"/>
    <mergeCell ref="Q743:R743"/>
    <mergeCell ref="A721:A723"/>
    <mergeCell ref="AW721:AW723"/>
    <mergeCell ref="S743:T743"/>
    <mergeCell ref="U743:V743"/>
    <mergeCell ref="W743:X743"/>
    <mergeCell ref="Y743:Z743"/>
    <mergeCell ref="AA743:AB743"/>
    <mergeCell ref="AC743:AD743"/>
    <mergeCell ref="AE743:AF743"/>
    <mergeCell ref="AG743:AH743"/>
    <mergeCell ref="AI743:AJ743"/>
    <mergeCell ref="AK743:AL743"/>
    <mergeCell ref="AM743:AN743"/>
    <mergeCell ref="A712:A714"/>
    <mergeCell ref="AW712:AW714"/>
    <mergeCell ref="AC744:AD744"/>
    <mergeCell ref="AE744:AF744"/>
    <mergeCell ref="AG744:AH744"/>
    <mergeCell ref="AI744:AJ744"/>
    <mergeCell ref="AK744:AL744"/>
    <mergeCell ref="AM744:AN744"/>
    <mergeCell ref="AO744:AP744"/>
    <mergeCell ref="AQ744:AR744"/>
    <mergeCell ref="AS744:AT744"/>
    <mergeCell ref="AU744:AV744"/>
    <mergeCell ref="A761:A763"/>
    <mergeCell ref="AW761:AW763"/>
    <mergeCell ref="A733:A735"/>
    <mergeCell ref="AW733:AW735"/>
    <mergeCell ref="A724:A726"/>
    <mergeCell ref="AW724:AW726"/>
    <mergeCell ref="A727:A729"/>
    <mergeCell ref="AW727:AW729"/>
    <mergeCell ref="A730:A732"/>
    <mergeCell ref="AW730:AW732"/>
    <mergeCell ref="A715:A717"/>
    <mergeCell ref="AW715:AW717"/>
    <mergeCell ref="A718:A720"/>
    <mergeCell ref="AW718:AW720"/>
    <mergeCell ref="AO743:AP743"/>
    <mergeCell ref="AE823:AF823"/>
    <mergeCell ref="AU824:AV824"/>
    <mergeCell ref="A826:A828"/>
    <mergeCell ref="A829:A831"/>
    <mergeCell ref="A920:A922"/>
    <mergeCell ref="AW920:AW922"/>
    <mergeCell ref="A892:A894"/>
    <mergeCell ref="A883:A885"/>
    <mergeCell ref="A886:A888"/>
    <mergeCell ref="A889:A891"/>
    <mergeCell ref="A874:A876"/>
    <mergeCell ref="A877:A879"/>
    <mergeCell ref="A880:A882"/>
    <mergeCell ref="A865:A867"/>
    <mergeCell ref="A868:A870"/>
    <mergeCell ref="A871:A873"/>
    <mergeCell ref="AC903:AD903"/>
    <mergeCell ref="AE903:AF903"/>
    <mergeCell ref="AG903:AH903"/>
    <mergeCell ref="AI903:AJ903"/>
    <mergeCell ref="AK903:AL903"/>
    <mergeCell ref="AM903:AN903"/>
    <mergeCell ref="AO903:AP903"/>
    <mergeCell ref="AQ903:AR903"/>
    <mergeCell ref="AS903:AT903"/>
    <mergeCell ref="AU903:AV903"/>
    <mergeCell ref="AO824:AP824"/>
    <mergeCell ref="G823:H823"/>
    <mergeCell ref="AQ824:AR824"/>
    <mergeCell ref="I823:J823"/>
    <mergeCell ref="K823:L823"/>
    <mergeCell ref="AS824:AT824"/>
    <mergeCell ref="AW1100:AW1102"/>
    <mergeCell ref="AM982:AN982"/>
    <mergeCell ref="AO982:AP982"/>
    <mergeCell ref="AQ982:AR982"/>
    <mergeCell ref="AS982:AT982"/>
    <mergeCell ref="AU982:AV982"/>
    <mergeCell ref="C983:D983"/>
    <mergeCell ref="E983:F983"/>
    <mergeCell ref="G983:H983"/>
    <mergeCell ref="I983:J983"/>
    <mergeCell ref="AC982:AD982"/>
    <mergeCell ref="AE982:AF982"/>
    <mergeCell ref="AO983:AP983"/>
    <mergeCell ref="AQ983:AR983"/>
    <mergeCell ref="AS983:AT983"/>
    <mergeCell ref="AU983:AV983"/>
    <mergeCell ref="A985:A987"/>
    <mergeCell ref="AW985:AW987"/>
    <mergeCell ref="M983:N983"/>
    <mergeCell ref="O983:P983"/>
    <mergeCell ref="Q983:R983"/>
    <mergeCell ref="S983:T983"/>
    <mergeCell ref="U983:V983"/>
    <mergeCell ref="W983:X983"/>
    <mergeCell ref="Y983:Z983"/>
    <mergeCell ref="AA983:AB983"/>
    <mergeCell ref="AC983:AD983"/>
    <mergeCell ref="AE983:AF983"/>
    <mergeCell ref="AG983:AH983"/>
    <mergeCell ref="AI983:AJ983"/>
    <mergeCell ref="AK983:AL983"/>
    <mergeCell ref="AM983:AN983"/>
    <mergeCell ref="AW1048:AW1050"/>
    <mergeCell ref="A1033:A1035"/>
    <mergeCell ref="AW1033:AW1035"/>
    <mergeCell ref="A1036:A1038"/>
    <mergeCell ref="AW1036:AW1038"/>
    <mergeCell ref="A1039:A1041"/>
    <mergeCell ref="AW1039:AW1041"/>
    <mergeCell ref="A1024:A1026"/>
    <mergeCell ref="AW1024:AW1026"/>
    <mergeCell ref="A1027:A1029"/>
    <mergeCell ref="AW1027:AW1029"/>
    <mergeCell ref="A1030:A1032"/>
    <mergeCell ref="AW1030:AW1032"/>
    <mergeCell ref="A1018:A1020"/>
    <mergeCell ref="AW1018:AW1020"/>
    <mergeCell ref="A1021:A1023"/>
    <mergeCell ref="AW1021:AW1023"/>
    <mergeCell ref="A1103:A1105"/>
    <mergeCell ref="AW1103:AW1105"/>
    <mergeCell ref="A1094:A1096"/>
    <mergeCell ref="AW1094:AW1096"/>
    <mergeCell ref="A1079:A1081"/>
    <mergeCell ref="AW1079:AW1081"/>
    <mergeCell ref="A1051:A1053"/>
    <mergeCell ref="AW1051:AW1053"/>
    <mergeCell ref="AC1062:AD1062"/>
    <mergeCell ref="AE1062:AF1062"/>
    <mergeCell ref="AG1062:AH1062"/>
    <mergeCell ref="AI1062:AJ1062"/>
    <mergeCell ref="AK1062:AL1062"/>
    <mergeCell ref="AM1062:AN1062"/>
    <mergeCell ref="AO1062:AP1062"/>
    <mergeCell ref="AQ1062:AR1062"/>
    <mergeCell ref="AS1062:AT1062"/>
    <mergeCell ref="AU1062:AV1062"/>
    <mergeCell ref="A1064:A1066"/>
    <mergeCell ref="AW1064:AW1066"/>
    <mergeCell ref="A1067:A1069"/>
    <mergeCell ref="AW1067:AW1069"/>
    <mergeCell ref="AW1070:AW1072"/>
    <mergeCell ref="A1073:A1075"/>
    <mergeCell ref="AW1073:AW1075"/>
    <mergeCell ref="A1076:A1078"/>
    <mergeCell ref="AW1076:AW1078"/>
    <mergeCell ref="C1062:D1062"/>
    <mergeCell ref="A1085:A1087"/>
    <mergeCell ref="A1097:A1099"/>
    <mergeCell ref="AW1097:AW1099"/>
    <mergeCell ref="A1100:A1102"/>
    <mergeCell ref="AW1112:AW1114"/>
    <mergeCell ref="W1137:X1137"/>
    <mergeCell ref="Y1137:Z1137"/>
    <mergeCell ref="AA1137:AB1137"/>
    <mergeCell ref="AC1137:AD1137"/>
    <mergeCell ref="AE1137:AF1137"/>
    <mergeCell ref="AG1137:AH1137"/>
    <mergeCell ref="AI1137:AJ1137"/>
    <mergeCell ref="AK1137:AL1137"/>
    <mergeCell ref="AM1137:AN1137"/>
    <mergeCell ref="AO1137:AP1137"/>
    <mergeCell ref="AQ1137:AR1137"/>
    <mergeCell ref="AS1137:AT1137"/>
    <mergeCell ref="G1137:H1137"/>
    <mergeCell ref="I1137:J1137"/>
    <mergeCell ref="K1137:L1137"/>
    <mergeCell ref="M1137:N1137"/>
    <mergeCell ref="O1137:P1137"/>
    <mergeCell ref="Q1137:R1137"/>
    <mergeCell ref="S1137:T1137"/>
    <mergeCell ref="U1137:V1137"/>
    <mergeCell ref="AW1121:AW1123"/>
    <mergeCell ref="C1138:D1138"/>
    <mergeCell ref="E1138:F1138"/>
    <mergeCell ref="G1138:H1138"/>
    <mergeCell ref="I1138:J1138"/>
    <mergeCell ref="K1138:L1138"/>
    <mergeCell ref="M1138:N1138"/>
    <mergeCell ref="O1138:P1138"/>
    <mergeCell ref="Q1138:R1138"/>
    <mergeCell ref="S1138:T1138"/>
    <mergeCell ref="AA1138:AB1138"/>
    <mergeCell ref="AC1138:AD1138"/>
    <mergeCell ref="AW1124:AW1126"/>
    <mergeCell ref="A1127:A1129"/>
    <mergeCell ref="AW1127:AW1129"/>
    <mergeCell ref="A1130:A1132"/>
    <mergeCell ref="AW1130:AW1132"/>
    <mergeCell ref="A1137:B1137"/>
    <mergeCell ref="C1137:D1137"/>
    <mergeCell ref="E1137:F1137"/>
    <mergeCell ref="AE1138:AF1138"/>
    <mergeCell ref="AG1138:AH1138"/>
    <mergeCell ref="AI1138:AJ1138"/>
    <mergeCell ref="AK1138:AL1138"/>
    <mergeCell ref="AM1138:AN1138"/>
    <mergeCell ref="AO1138:AP1138"/>
    <mergeCell ref="A1135:D1135"/>
    <mergeCell ref="A1106:A1108"/>
    <mergeCell ref="AW1106:AW1108"/>
    <mergeCell ref="A1109:A1111"/>
    <mergeCell ref="AW1109:AW1111"/>
    <mergeCell ref="A1112:A1114"/>
    <mergeCell ref="A1248:A1250"/>
    <mergeCell ref="AW1248:AW1250"/>
    <mergeCell ref="A1218:B1218"/>
    <mergeCell ref="C1218:D1218"/>
    <mergeCell ref="E1218:F1218"/>
    <mergeCell ref="Q1218:R1218"/>
    <mergeCell ref="S1218:T1218"/>
    <mergeCell ref="U1218:V1218"/>
    <mergeCell ref="AG1219:AH1219"/>
    <mergeCell ref="AI1219:AJ1219"/>
    <mergeCell ref="AQ1138:AR1138"/>
    <mergeCell ref="AS1138:AT1138"/>
    <mergeCell ref="AU1138:AV1138"/>
    <mergeCell ref="A1194:A1196"/>
    <mergeCell ref="AW1194:AW1196"/>
    <mergeCell ref="A1197:A1199"/>
    <mergeCell ref="AW1197:AW1199"/>
    <mergeCell ref="A1200:A1202"/>
    <mergeCell ref="AW1200:AW1202"/>
    <mergeCell ref="A1140:A1142"/>
    <mergeCell ref="AW1140:AW1142"/>
    <mergeCell ref="A1143:A1145"/>
    <mergeCell ref="AW1143:AW1145"/>
    <mergeCell ref="A1146:A1148"/>
    <mergeCell ref="AW1146:AW1148"/>
    <mergeCell ref="U1138:V1138"/>
    <mergeCell ref="W1138:X1138"/>
    <mergeCell ref="AW1170:AW1172"/>
    <mergeCell ref="A1173:A1175"/>
    <mergeCell ref="AW1173:AW1175"/>
    <mergeCell ref="AW1149:AW1151"/>
    <mergeCell ref="A1152:A1154"/>
    <mergeCell ref="A1388:A1390"/>
    <mergeCell ref="AW1388:AW1390"/>
    <mergeCell ref="A1391:A1393"/>
    <mergeCell ref="AW1391:AW1393"/>
    <mergeCell ref="W1218:X1218"/>
    <mergeCell ref="Y1218:Z1218"/>
    <mergeCell ref="AA1218:AB1218"/>
    <mergeCell ref="A1394:A1396"/>
    <mergeCell ref="AW1394:AW1396"/>
    <mergeCell ref="A1331:A1333"/>
    <mergeCell ref="AU1376:AV1376"/>
    <mergeCell ref="AW1331:AW1333"/>
    <mergeCell ref="A1334:A1336"/>
    <mergeCell ref="AW1334:AW1336"/>
    <mergeCell ref="A1337:A1339"/>
    <mergeCell ref="AW1337:AW1339"/>
    <mergeCell ref="A1340:A1342"/>
    <mergeCell ref="AW1340:AW1342"/>
    <mergeCell ref="A1343:A1345"/>
    <mergeCell ref="AW1343:AW1345"/>
    <mergeCell ref="A1346:A1348"/>
    <mergeCell ref="AW1346:AW1348"/>
    <mergeCell ref="A1349:A1351"/>
    <mergeCell ref="AW1349:AW1351"/>
    <mergeCell ref="Y1376:Z1376"/>
    <mergeCell ref="AS1374:AW1374"/>
    <mergeCell ref="A1352:A1354"/>
    <mergeCell ref="AW1352:AW1354"/>
    <mergeCell ref="A1355:A1357"/>
    <mergeCell ref="AW1355:AW1357"/>
    <mergeCell ref="AC1376:AD1376"/>
    <mergeCell ref="AE1376:AF1376"/>
    <mergeCell ref="AA1456:AB1456"/>
    <mergeCell ref="AC1456:AD1456"/>
    <mergeCell ref="AE1456:AF1456"/>
    <mergeCell ref="AG1456:AH1456"/>
    <mergeCell ref="AI1456:AJ1456"/>
    <mergeCell ref="A1424:A1426"/>
    <mergeCell ref="AW1424:AW1426"/>
    <mergeCell ref="A1427:A1429"/>
    <mergeCell ref="AW1427:AW1429"/>
    <mergeCell ref="A1430:A1432"/>
    <mergeCell ref="AW1430:AW1432"/>
    <mergeCell ref="A1415:A1417"/>
    <mergeCell ref="AW1415:AW1417"/>
    <mergeCell ref="A1418:A1420"/>
    <mergeCell ref="AW1418:AW1420"/>
    <mergeCell ref="A1421:A1423"/>
    <mergeCell ref="AW1421:AW1423"/>
    <mergeCell ref="AO1455:AP1455"/>
    <mergeCell ref="AQ1455:AR1455"/>
    <mergeCell ref="A1442:A1444"/>
    <mergeCell ref="AW1442:AW1444"/>
    <mergeCell ref="A1445:A1447"/>
    <mergeCell ref="AW1445:AW1447"/>
    <mergeCell ref="A1433:A1435"/>
    <mergeCell ref="AW1433:AW1435"/>
    <mergeCell ref="A1454:D1454"/>
    <mergeCell ref="AQ1454:AW1454"/>
    <mergeCell ref="A1439:A1441"/>
    <mergeCell ref="AW1636:AW1638"/>
    <mergeCell ref="A1491:A1493"/>
    <mergeCell ref="AW1491:AW1493"/>
    <mergeCell ref="A1494:A1496"/>
    <mergeCell ref="AW1494:AW1496"/>
    <mergeCell ref="A1497:A1499"/>
    <mergeCell ref="A1500:A1502"/>
    <mergeCell ref="AW1500:AW1502"/>
    <mergeCell ref="AK1456:AL1456"/>
    <mergeCell ref="U1455:V1455"/>
    <mergeCell ref="W1455:X1455"/>
    <mergeCell ref="AA1455:AB1455"/>
    <mergeCell ref="AC1455:AD1455"/>
    <mergeCell ref="AE1455:AF1455"/>
    <mergeCell ref="AG1455:AH1455"/>
    <mergeCell ref="AI1455:AJ1455"/>
    <mergeCell ref="AK1455:AL1455"/>
    <mergeCell ref="O1616:P1616"/>
    <mergeCell ref="Q1616:R1616"/>
    <mergeCell ref="S1616:T1616"/>
    <mergeCell ref="U1616:V1616"/>
    <mergeCell ref="W1616:X1616"/>
    <mergeCell ref="AI1615:AJ1615"/>
    <mergeCell ref="AK1615:AL1615"/>
    <mergeCell ref="A1464:A1466"/>
    <mergeCell ref="A1503:A1505"/>
    <mergeCell ref="K1616:L1616"/>
    <mergeCell ref="M1616:N1616"/>
    <mergeCell ref="A1512:A1514"/>
    <mergeCell ref="Y1534:Z1534"/>
    <mergeCell ref="AA1534:AB1534"/>
    <mergeCell ref="AC1534:AD1534"/>
    <mergeCell ref="I1852:J1852"/>
    <mergeCell ref="K1773:L1773"/>
    <mergeCell ref="A1711:A1713"/>
    <mergeCell ref="AW1711:AW1713"/>
    <mergeCell ref="AW1618:AW1620"/>
    <mergeCell ref="A1621:A1623"/>
    <mergeCell ref="AW1621:AW1623"/>
    <mergeCell ref="A1624:A1626"/>
    <mergeCell ref="AW1624:AW1626"/>
    <mergeCell ref="A1602:A1604"/>
    <mergeCell ref="AW1602:AW1604"/>
    <mergeCell ref="A1593:A1595"/>
    <mergeCell ref="AW1593:AW1595"/>
    <mergeCell ref="A1596:A1598"/>
    <mergeCell ref="AW1596:AW1598"/>
    <mergeCell ref="A1599:A1601"/>
    <mergeCell ref="AW1599:AW1601"/>
    <mergeCell ref="AO1615:AP1615"/>
    <mergeCell ref="AQ1615:AR1615"/>
    <mergeCell ref="AS1615:AT1615"/>
    <mergeCell ref="AU1615:AV1615"/>
    <mergeCell ref="C1616:D1616"/>
    <mergeCell ref="E1616:F1616"/>
    <mergeCell ref="G1616:H1616"/>
    <mergeCell ref="I1616:J1616"/>
    <mergeCell ref="AG1773:AH1773"/>
    <mergeCell ref="AI1773:AJ1773"/>
    <mergeCell ref="AU1773:AV1773"/>
    <mergeCell ref="S1615:T1615"/>
    <mergeCell ref="AW1630:AW1632"/>
    <mergeCell ref="A1633:A1635"/>
    <mergeCell ref="AW1633:AW1635"/>
    <mergeCell ref="A1815:A1817"/>
    <mergeCell ref="AW1815:AW1817"/>
    <mergeCell ref="A1818:A1820"/>
    <mergeCell ref="AW1818:AW1820"/>
    <mergeCell ref="A1821:A1823"/>
    <mergeCell ref="AW1821:AW1823"/>
    <mergeCell ref="C1774:D1774"/>
    <mergeCell ref="E1774:F1774"/>
    <mergeCell ref="G1774:H1774"/>
    <mergeCell ref="I1774:J1774"/>
    <mergeCell ref="AC1773:AD1773"/>
    <mergeCell ref="AE1773:AF1773"/>
    <mergeCell ref="AO1774:AP1774"/>
    <mergeCell ref="AQ1774:AR1774"/>
    <mergeCell ref="AS1774:AT1774"/>
    <mergeCell ref="AU1774:AV1774"/>
    <mergeCell ref="A1639:A1641"/>
    <mergeCell ref="AW1639:AW1641"/>
    <mergeCell ref="AO1694:AP1694"/>
    <mergeCell ref="AQ1694:AR1694"/>
    <mergeCell ref="AS1694:AT1694"/>
    <mergeCell ref="AU1694:AV1694"/>
    <mergeCell ref="AI1693:AJ1693"/>
    <mergeCell ref="AK1693:AL1693"/>
    <mergeCell ref="AM1693:AN1693"/>
    <mergeCell ref="AO1693:AP1693"/>
    <mergeCell ref="AQ1693:AR1693"/>
    <mergeCell ref="AS1693:AT1693"/>
    <mergeCell ref="AU1693:AV1693"/>
    <mergeCell ref="AI1694:AJ1694"/>
    <mergeCell ref="AK1694:AL1694"/>
    <mergeCell ref="AK1853:AL1853"/>
    <mergeCell ref="AM1853:AN1853"/>
    <mergeCell ref="AO1853:AP1853"/>
    <mergeCell ref="AQ1853:AR1853"/>
    <mergeCell ref="AS1853:AT1853"/>
    <mergeCell ref="AU1853:AV1853"/>
    <mergeCell ref="AO1852:AP1852"/>
    <mergeCell ref="G1852:H1852"/>
    <mergeCell ref="M1773:N1773"/>
    <mergeCell ref="O1773:P1773"/>
    <mergeCell ref="Q1773:R1773"/>
    <mergeCell ref="A1957:A1959"/>
    <mergeCell ref="AW1957:AW1959"/>
    <mergeCell ref="A1933:A1935"/>
    <mergeCell ref="A1936:A1938"/>
    <mergeCell ref="A1942:A1944"/>
    <mergeCell ref="A1948:A1950"/>
    <mergeCell ref="A1951:A1953"/>
    <mergeCell ref="AW1776:AW1778"/>
    <mergeCell ref="A1779:A1781"/>
    <mergeCell ref="A1785:A1787"/>
    <mergeCell ref="AW1785:AW1787"/>
    <mergeCell ref="A1788:A1790"/>
    <mergeCell ref="AW1788:AW1790"/>
    <mergeCell ref="A1791:A1793"/>
    <mergeCell ref="AW1791:AW1793"/>
    <mergeCell ref="A1797:A1799"/>
    <mergeCell ref="A1803:A1805"/>
    <mergeCell ref="S1773:T1773"/>
    <mergeCell ref="U1773:V1773"/>
    <mergeCell ref="W1773:X1773"/>
    <mergeCell ref="Y1773:Z1773"/>
    <mergeCell ref="AW1960:AW1962"/>
    <mergeCell ref="AG1930:AH1930"/>
    <mergeCell ref="AI1930:AJ1930"/>
    <mergeCell ref="AK1930:AL1930"/>
    <mergeCell ref="AM1930:AN1930"/>
    <mergeCell ref="AO1930:AP1930"/>
    <mergeCell ref="AQ1930:AR1930"/>
    <mergeCell ref="AS1930:AT1930"/>
    <mergeCell ref="AU1930:AV1930"/>
    <mergeCell ref="C1931:D1931"/>
    <mergeCell ref="E1931:F1931"/>
    <mergeCell ref="G1931:H1931"/>
    <mergeCell ref="I1931:J1931"/>
    <mergeCell ref="AC1930:AD1930"/>
    <mergeCell ref="AE1930:AF1930"/>
    <mergeCell ref="AO1931:AP1931"/>
    <mergeCell ref="AQ1931:AR1931"/>
    <mergeCell ref="AS1931:AT1931"/>
    <mergeCell ref="AU1931:AV1931"/>
    <mergeCell ref="AW1933:AW1935"/>
    <mergeCell ref="AW1936:AW1938"/>
    <mergeCell ref="AW1939:AW1941"/>
    <mergeCell ref="AW1945:AW1947"/>
    <mergeCell ref="AW1948:AW1950"/>
    <mergeCell ref="S1930:T1930"/>
    <mergeCell ref="AC1931:AD1931"/>
    <mergeCell ref="AE1931:AF1931"/>
    <mergeCell ref="AG1931:AH1931"/>
    <mergeCell ref="AI1931:AJ1931"/>
    <mergeCell ref="AK1931:AL1931"/>
    <mergeCell ref="AM1931:AN1931"/>
    <mergeCell ref="AW1931:AW1932"/>
    <mergeCell ref="A2089:A2091"/>
    <mergeCell ref="AW2089:AW2091"/>
    <mergeCell ref="A2092:A2094"/>
    <mergeCell ref="AW2092:AW2094"/>
    <mergeCell ref="A2095:A2097"/>
    <mergeCell ref="A2068:A2070"/>
    <mergeCell ref="AW2068:AW2070"/>
    <mergeCell ref="A2071:A2073"/>
    <mergeCell ref="AW2071:AW2073"/>
    <mergeCell ref="A2074:A2076"/>
    <mergeCell ref="AW2074:AW2076"/>
    <mergeCell ref="A2077:A2079"/>
    <mergeCell ref="AW2077:AW2079"/>
    <mergeCell ref="A2086:B2086"/>
    <mergeCell ref="C2086:D2086"/>
    <mergeCell ref="E2086:F2086"/>
    <mergeCell ref="G2086:H2086"/>
    <mergeCell ref="I2086:J2086"/>
    <mergeCell ref="K2086:L2086"/>
    <mergeCell ref="W2086:X2086"/>
    <mergeCell ref="Y2086:Z2086"/>
    <mergeCell ref="AM2086:AN2086"/>
    <mergeCell ref="C2087:D2087"/>
    <mergeCell ref="E2087:F2087"/>
    <mergeCell ref="G2087:H2087"/>
    <mergeCell ref="I2087:J2087"/>
    <mergeCell ref="K2087:L2087"/>
    <mergeCell ref="M2087:N2087"/>
    <mergeCell ref="O2087:P2087"/>
    <mergeCell ref="Q2087:R2087"/>
    <mergeCell ref="S2087:T2087"/>
    <mergeCell ref="U2087:V2087"/>
    <mergeCell ref="S2163:T2163"/>
    <mergeCell ref="U2163:V2163"/>
    <mergeCell ref="W2163:X2163"/>
    <mergeCell ref="Y2163:Z2163"/>
    <mergeCell ref="AA2163:AB2163"/>
    <mergeCell ref="AC2163:AD2163"/>
    <mergeCell ref="AE2163:AF2163"/>
    <mergeCell ref="AG2163:AH2163"/>
    <mergeCell ref="AI2163:AJ2163"/>
    <mergeCell ref="AK2163:AL2163"/>
    <mergeCell ref="A2161:D2161"/>
    <mergeCell ref="AQ2161:AW2161"/>
    <mergeCell ref="A2160:D2160"/>
    <mergeCell ref="AW2143:AW2145"/>
    <mergeCell ref="A2146:A2148"/>
    <mergeCell ref="AW2146:AW2148"/>
    <mergeCell ref="A2149:A2151"/>
    <mergeCell ref="AW2149:AW2151"/>
    <mergeCell ref="AI2162:AJ2162"/>
    <mergeCell ref="AK2162:AL2162"/>
    <mergeCell ref="AM2162:AN2162"/>
    <mergeCell ref="AO2162:AP2162"/>
    <mergeCell ref="AQ2162:AR2162"/>
    <mergeCell ref="A2143:A2145"/>
    <mergeCell ref="AM2163:AN2163"/>
    <mergeCell ref="AO2163:AP2163"/>
    <mergeCell ref="AQ2163:AR2163"/>
    <mergeCell ref="AS2163:AT2163"/>
    <mergeCell ref="AU2163:AV2163"/>
    <mergeCell ref="A2162:B2162"/>
    <mergeCell ref="C2162:D2162"/>
    <mergeCell ref="E2162:F2162"/>
    <mergeCell ref="R3:T3"/>
    <mergeCell ref="L2:T2"/>
    <mergeCell ref="A35:F35"/>
    <mergeCell ref="A36:C36"/>
    <mergeCell ref="A43:A45"/>
    <mergeCell ref="A46:A48"/>
    <mergeCell ref="A52:A54"/>
    <mergeCell ref="A2228:A2230"/>
    <mergeCell ref="AW2228:AW2230"/>
    <mergeCell ref="A2231:A2233"/>
    <mergeCell ref="AW2231:AW2233"/>
    <mergeCell ref="A2219:A2221"/>
    <mergeCell ref="AW2219:AW2221"/>
    <mergeCell ref="A2222:A2224"/>
    <mergeCell ref="AW2222:AW2224"/>
    <mergeCell ref="A2225:A2227"/>
    <mergeCell ref="AW2225:AW2227"/>
    <mergeCell ref="A2152:A2154"/>
    <mergeCell ref="AW2152:AW2154"/>
    <mergeCell ref="A2155:A2157"/>
    <mergeCell ref="AW2155:AW2157"/>
    <mergeCell ref="AS2162:AT2162"/>
    <mergeCell ref="AU2162:AV2162"/>
    <mergeCell ref="C2163:D2163"/>
    <mergeCell ref="E2163:F2163"/>
    <mergeCell ref="G2163:H2163"/>
    <mergeCell ref="I2163:J2163"/>
    <mergeCell ref="K2163:L2163"/>
    <mergeCell ref="M2163:N2163"/>
    <mergeCell ref="O2163:P2163"/>
    <mergeCell ref="Q2163:R2163"/>
    <mergeCell ref="A55:A57"/>
    <mergeCell ref="A61:A63"/>
    <mergeCell ref="A64:A66"/>
    <mergeCell ref="A70:A72"/>
    <mergeCell ref="A73:A75"/>
    <mergeCell ref="A79:A81"/>
    <mergeCell ref="A82:A84"/>
    <mergeCell ref="A88:A90"/>
    <mergeCell ref="A91:A93"/>
    <mergeCell ref="A94:A96"/>
    <mergeCell ref="A97:A99"/>
    <mergeCell ref="A100:A102"/>
    <mergeCell ref="A106:A108"/>
    <mergeCell ref="T4:T8"/>
    <mergeCell ref="M37:N37"/>
    <mergeCell ref="M38:N38"/>
    <mergeCell ref="O37:P37"/>
    <mergeCell ref="O38:P38"/>
    <mergeCell ref="Q37:R37"/>
    <mergeCell ref="Q38:R38"/>
    <mergeCell ref="S37:T37"/>
    <mergeCell ref="S38:T38"/>
    <mergeCell ref="A103:A105"/>
    <mergeCell ref="N4:S4"/>
    <mergeCell ref="A37:A39"/>
    <mergeCell ref="C37:D37"/>
    <mergeCell ref="E37:F37"/>
    <mergeCell ref="G37:H37"/>
    <mergeCell ref="I37:J37"/>
    <mergeCell ref="A114:F114"/>
    <mergeCell ref="A115:A117"/>
    <mergeCell ref="C115:D115"/>
    <mergeCell ref="E115:F115"/>
    <mergeCell ref="G115:H115"/>
    <mergeCell ref="I115:J115"/>
    <mergeCell ref="K115:L115"/>
    <mergeCell ref="B116:B117"/>
    <mergeCell ref="A118:A120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E115:AF115"/>
    <mergeCell ref="AC115:AC117"/>
    <mergeCell ref="C116:D116"/>
    <mergeCell ref="E116:F116"/>
    <mergeCell ref="G116:H116"/>
    <mergeCell ref="I116:J116"/>
    <mergeCell ref="A142:A144"/>
    <mergeCell ref="A145:A147"/>
    <mergeCell ref="A121:A123"/>
    <mergeCell ref="A124:A126"/>
    <mergeCell ref="A139:A141"/>
    <mergeCell ref="A133:A135"/>
    <mergeCell ref="Q194:R194"/>
    <mergeCell ref="S194:T194"/>
    <mergeCell ref="U194:V194"/>
    <mergeCell ref="W194:X194"/>
    <mergeCell ref="Y194:Z194"/>
    <mergeCell ref="AA194:AB194"/>
    <mergeCell ref="AC194:AD194"/>
    <mergeCell ref="AE194:AF194"/>
    <mergeCell ref="A194:A195"/>
    <mergeCell ref="A178:A180"/>
    <mergeCell ref="A169:A171"/>
    <mergeCell ref="A148:A150"/>
    <mergeCell ref="A160:A162"/>
    <mergeCell ref="A163:A165"/>
    <mergeCell ref="A166:A168"/>
    <mergeCell ref="A172:A174"/>
    <mergeCell ref="A175:A177"/>
    <mergeCell ref="A181:A183"/>
    <mergeCell ref="A184:A186"/>
    <mergeCell ref="A193:B193"/>
    <mergeCell ref="AA193:AB193"/>
    <mergeCell ref="AC193:AD193"/>
    <mergeCell ref="AE193:AF193"/>
    <mergeCell ref="AG193:AH193"/>
    <mergeCell ref="AW232:AW234"/>
    <mergeCell ref="A235:A237"/>
    <mergeCell ref="AW235:AW237"/>
    <mergeCell ref="A238:A240"/>
    <mergeCell ref="AW238:AW240"/>
    <mergeCell ref="A241:A243"/>
    <mergeCell ref="AW241:AW243"/>
    <mergeCell ref="A244:A246"/>
    <mergeCell ref="AW244:AW246"/>
    <mergeCell ref="A247:A249"/>
    <mergeCell ref="AW247:AW249"/>
    <mergeCell ref="C193:D193"/>
    <mergeCell ref="A220:A222"/>
    <mergeCell ref="AW220:AW222"/>
    <mergeCell ref="AW205:AW207"/>
    <mergeCell ref="A208:A210"/>
    <mergeCell ref="AW208:AW210"/>
    <mergeCell ref="A211:A213"/>
    <mergeCell ref="AW211:AW213"/>
    <mergeCell ref="A214:A216"/>
    <mergeCell ref="AW214:AW216"/>
    <mergeCell ref="A217:A219"/>
    <mergeCell ref="AW217:AW219"/>
    <mergeCell ref="M194:N194"/>
    <mergeCell ref="O194:P194"/>
    <mergeCell ref="AU272:AV272"/>
    <mergeCell ref="A274:A276"/>
    <mergeCell ref="AW274:AW276"/>
    <mergeCell ref="A277:A279"/>
    <mergeCell ref="AW277:AW279"/>
    <mergeCell ref="A280:A282"/>
    <mergeCell ref="AW280:AW282"/>
    <mergeCell ref="A283:A285"/>
    <mergeCell ref="AW283:AW285"/>
    <mergeCell ref="A250:A252"/>
    <mergeCell ref="AW250:AW252"/>
    <mergeCell ref="A253:A255"/>
    <mergeCell ref="AW253:AW255"/>
    <mergeCell ref="AG272:AH272"/>
    <mergeCell ref="A256:A258"/>
    <mergeCell ref="AW256:AW258"/>
    <mergeCell ref="A259:A261"/>
    <mergeCell ref="AW259:AW261"/>
    <mergeCell ref="A262:A264"/>
    <mergeCell ref="AW262:AW264"/>
    <mergeCell ref="A271:B271"/>
    <mergeCell ref="C271:D271"/>
    <mergeCell ref="E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W271:X271"/>
    <mergeCell ref="A328:A330"/>
    <mergeCell ref="AW328:AW330"/>
    <mergeCell ref="A331:A333"/>
    <mergeCell ref="AW331:AW333"/>
    <mergeCell ref="A334:A336"/>
    <mergeCell ref="AW334:AW336"/>
    <mergeCell ref="AS348:AT348"/>
    <mergeCell ref="AU348:AV348"/>
    <mergeCell ref="A286:A288"/>
    <mergeCell ref="AW286:AW288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W272:AW273"/>
    <mergeCell ref="A272:A273"/>
    <mergeCell ref="AI272:AJ272"/>
    <mergeCell ref="AK272:AL272"/>
    <mergeCell ref="AM272:AN272"/>
    <mergeCell ref="AO272:AP272"/>
    <mergeCell ref="AQ272:AR272"/>
    <mergeCell ref="AQ348:AR348"/>
    <mergeCell ref="A337:A339"/>
    <mergeCell ref="AW337:AW339"/>
    <mergeCell ref="A340:A342"/>
    <mergeCell ref="AW340:AW342"/>
    <mergeCell ref="A405:A407"/>
    <mergeCell ref="AW405:AW407"/>
    <mergeCell ref="Y349:Z349"/>
    <mergeCell ref="AA349:AB349"/>
    <mergeCell ref="AC349:AD349"/>
    <mergeCell ref="AE349:AF349"/>
    <mergeCell ref="AG349:AH349"/>
    <mergeCell ref="AI349:AJ349"/>
    <mergeCell ref="AK349:AL349"/>
    <mergeCell ref="AM349:AN349"/>
    <mergeCell ref="AO349:AP349"/>
    <mergeCell ref="AQ349:AR349"/>
    <mergeCell ref="AS349:AT349"/>
    <mergeCell ref="AU349:AV349"/>
    <mergeCell ref="A351:A353"/>
    <mergeCell ref="AW351:AW353"/>
    <mergeCell ref="A354:A356"/>
    <mergeCell ref="AW354:AW356"/>
    <mergeCell ref="AW349:AW350"/>
    <mergeCell ref="A357:A359"/>
    <mergeCell ref="AW357:AW359"/>
    <mergeCell ref="A360:A362"/>
    <mergeCell ref="AW360:AW362"/>
    <mergeCell ref="I349:J349"/>
    <mergeCell ref="K349:L349"/>
    <mergeCell ref="M349:N349"/>
    <mergeCell ref="O349:P349"/>
    <mergeCell ref="A402:A404"/>
    <mergeCell ref="AW402:AW404"/>
    <mergeCell ref="A369:A371"/>
    <mergeCell ref="AW369:AW371"/>
    <mergeCell ref="A372:A374"/>
    <mergeCell ref="C349:D349"/>
    <mergeCell ref="E349:F349"/>
    <mergeCell ref="G349:H349"/>
    <mergeCell ref="A417:A419"/>
    <mergeCell ref="AW417:AW419"/>
    <mergeCell ref="A425:B425"/>
    <mergeCell ref="C425:D425"/>
    <mergeCell ref="E425:F425"/>
    <mergeCell ref="G425:H425"/>
    <mergeCell ref="I425:J425"/>
    <mergeCell ref="K425:L425"/>
    <mergeCell ref="M425:N425"/>
    <mergeCell ref="O425:P425"/>
    <mergeCell ref="Q425:R425"/>
    <mergeCell ref="A408:A410"/>
    <mergeCell ref="AW408:AW410"/>
    <mergeCell ref="A411:A413"/>
    <mergeCell ref="AW411:AW413"/>
    <mergeCell ref="A414:A416"/>
    <mergeCell ref="AW414:AW416"/>
    <mergeCell ref="AT423:AW423"/>
    <mergeCell ref="A396:A398"/>
    <mergeCell ref="AW396:AW398"/>
    <mergeCell ref="AW372:AW374"/>
    <mergeCell ref="A375:A377"/>
    <mergeCell ref="AW375:AW377"/>
    <mergeCell ref="Q349:R349"/>
    <mergeCell ref="M426:N426"/>
    <mergeCell ref="O426:P426"/>
    <mergeCell ref="Q426:R426"/>
    <mergeCell ref="S426:T426"/>
    <mergeCell ref="U426:V426"/>
    <mergeCell ref="W426:X426"/>
    <mergeCell ref="Y426:Z426"/>
    <mergeCell ref="AA426:AB426"/>
    <mergeCell ref="AC426:AD426"/>
    <mergeCell ref="AE426:AF426"/>
    <mergeCell ref="AG426:AH426"/>
    <mergeCell ref="AI426:AJ426"/>
    <mergeCell ref="S425:T425"/>
    <mergeCell ref="U425:V425"/>
    <mergeCell ref="W425:X425"/>
    <mergeCell ref="Y425:Z425"/>
    <mergeCell ref="AA425:AB425"/>
    <mergeCell ref="AC425:AD425"/>
    <mergeCell ref="AE425:AF425"/>
    <mergeCell ref="AG425:AH425"/>
    <mergeCell ref="AI425:AJ425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46:A448"/>
    <mergeCell ref="A449:A451"/>
    <mergeCell ref="A452:A454"/>
    <mergeCell ref="A455:A457"/>
    <mergeCell ref="A458:A460"/>
    <mergeCell ref="A461:A463"/>
    <mergeCell ref="A464:A466"/>
    <mergeCell ref="AQ426:AR426"/>
    <mergeCell ref="A443:A445"/>
    <mergeCell ref="A426:A427"/>
    <mergeCell ref="AK426:AL426"/>
    <mergeCell ref="AM426:AN426"/>
    <mergeCell ref="AO426:AP426"/>
    <mergeCell ref="A428:A430"/>
    <mergeCell ref="A431:A433"/>
    <mergeCell ref="A434:A436"/>
    <mergeCell ref="A437:A439"/>
    <mergeCell ref="A440:A442"/>
    <mergeCell ref="C426:D426"/>
    <mergeCell ref="E426:F426"/>
    <mergeCell ref="G426:H426"/>
    <mergeCell ref="I426:J426"/>
    <mergeCell ref="K426:L426"/>
    <mergeCell ref="A494:A496"/>
    <mergeCell ref="A505:B505"/>
    <mergeCell ref="C505:D505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A505:AB505"/>
    <mergeCell ref="A517:A519"/>
    <mergeCell ref="AW517:AW519"/>
    <mergeCell ref="A504:D504"/>
    <mergeCell ref="AQ504:AW504"/>
    <mergeCell ref="AS503:AW503"/>
    <mergeCell ref="A526:A528"/>
    <mergeCell ref="AW526:AW528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AG506:AH506"/>
    <mergeCell ref="AI506:AJ506"/>
    <mergeCell ref="AK506:AL506"/>
    <mergeCell ref="AM506:AN506"/>
    <mergeCell ref="A506:A507"/>
    <mergeCell ref="A538:A540"/>
    <mergeCell ref="AW538:AW540"/>
    <mergeCell ref="A584:B584"/>
    <mergeCell ref="C584:D584"/>
    <mergeCell ref="E584:F584"/>
    <mergeCell ref="G584:H584"/>
    <mergeCell ref="I584:J584"/>
    <mergeCell ref="K584:L584"/>
    <mergeCell ref="M584:N584"/>
    <mergeCell ref="O584:P584"/>
    <mergeCell ref="Q584:R584"/>
    <mergeCell ref="S584:T584"/>
    <mergeCell ref="U584:V584"/>
    <mergeCell ref="W584:X584"/>
    <mergeCell ref="Y584:Z584"/>
    <mergeCell ref="AA584:AB584"/>
    <mergeCell ref="AC584:AD584"/>
    <mergeCell ref="AE584:AF584"/>
    <mergeCell ref="AG584:AH584"/>
    <mergeCell ref="AI584:AJ584"/>
    <mergeCell ref="AK584:AL584"/>
    <mergeCell ref="AM584:AN584"/>
    <mergeCell ref="AO584:AP584"/>
    <mergeCell ref="AQ584:AR584"/>
    <mergeCell ref="AS584:AT584"/>
    <mergeCell ref="AU584:AV584"/>
    <mergeCell ref="A541:A543"/>
    <mergeCell ref="AW541:AW543"/>
    <mergeCell ref="A544:A546"/>
    <mergeCell ref="AW544:AW546"/>
    <mergeCell ref="A583:D583"/>
    <mergeCell ref="AS582:AW582"/>
    <mergeCell ref="A587:A589"/>
    <mergeCell ref="AW587:AW589"/>
    <mergeCell ref="A590:A592"/>
    <mergeCell ref="AW590:AW592"/>
    <mergeCell ref="A593:A595"/>
    <mergeCell ref="AW593:AW595"/>
    <mergeCell ref="A596:A598"/>
    <mergeCell ref="AW596:AW598"/>
    <mergeCell ref="A599:A601"/>
    <mergeCell ref="AW599:AW601"/>
    <mergeCell ref="C585:D585"/>
    <mergeCell ref="E585:F585"/>
    <mergeCell ref="G585:H585"/>
    <mergeCell ref="I585:J585"/>
    <mergeCell ref="K585:L585"/>
    <mergeCell ref="M585:N585"/>
    <mergeCell ref="O585:P585"/>
    <mergeCell ref="Q585:R585"/>
    <mergeCell ref="S585:T585"/>
    <mergeCell ref="U585:V585"/>
    <mergeCell ref="W585:X585"/>
    <mergeCell ref="Y585:Z585"/>
    <mergeCell ref="AA585:AB585"/>
    <mergeCell ref="A585:A586"/>
    <mergeCell ref="A605:A607"/>
    <mergeCell ref="AW605:AW607"/>
    <mergeCell ref="A608:A610"/>
    <mergeCell ref="AW608:AW610"/>
    <mergeCell ref="A611:A613"/>
    <mergeCell ref="AW611:AW613"/>
    <mergeCell ref="A614:A616"/>
    <mergeCell ref="AW614:AW616"/>
    <mergeCell ref="A617:A619"/>
    <mergeCell ref="AW617:AW619"/>
    <mergeCell ref="A620:A622"/>
    <mergeCell ref="AW620:AW622"/>
    <mergeCell ref="A623:A625"/>
    <mergeCell ref="AW623:AW625"/>
    <mergeCell ref="A626:A628"/>
    <mergeCell ref="AW626:AW628"/>
    <mergeCell ref="A629:A631"/>
    <mergeCell ref="AW629:AW631"/>
    <mergeCell ref="A632:A634"/>
    <mergeCell ref="AW632:AW634"/>
    <mergeCell ref="A635:A637"/>
    <mergeCell ref="AW635:AW637"/>
    <mergeCell ref="A638:A640"/>
    <mergeCell ref="AW638:AW640"/>
    <mergeCell ref="A641:A643"/>
    <mergeCell ref="AW641:AW643"/>
    <mergeCell ref="A644:A646"/>
    <mergeCell ref="AW644:AW646"/>
    <mergeCell ref="A647:A649"/>
    <mergeCell ref="AW647:AW649"/>
    <mergeCell ref="A650:A652"/>
    <mergeCell ref="AW650:AW652"/>
    <mergeCell ref="A653:A655"/>
    <mergeCell ref="AW653:AW655"/>
    <mergeCell ref="A664:B664"/>
    <mergeCell ref="C664:D664"/>
    <mergeCell ref="E664:F664"/>
    <mergeCell ref="G664:H664"/>
    <mergeCell ref="I664:J664"/>
    <mergeCell ref="K664:L664"/>
    <mergeCell ref="M664:N664"/>
    <mergeCell ref="O664:P664"/>
    <mergeCell ref="Q664:R664"/>
    <mergeCell ref="S664:T664"/>
    <mergeCell ref="U664:V664"/>
    <mergeCell ref="W664:X664"/>
    <mergeCell ref="Y664:Z664"/>
    <mergeCell ref="AA664:AB664"/>
    <mergeCell ref="AG664:AH664"/>
    <mergeCell ref="AI664:AJ664"/>
    <mergeCell ref="AW682:AW684"/>
    <mergeCell ref="A685:A687"/>
    <mergeCell ref="AW685:AW687"/>
    <mergeCell ref="K665:L665"/>
    <mergeCell ref="M665:N665"/>
    <mergeCell ref="O665:P665"/>
    <mergeCell ref="Q665:R665"/>
    <mergeCell ref="S665:T665"/>
    <mergeCell ref="U665:V665"/>
    <mergeCell ref="W665:X665"/>
    <mergeCell ref="Y665:Z665"/>
    <mergeCell ref="AA665:AB665"/>
    <mergeCell ref="AC665:AD665"/>
    <mergeCell ref="AE665:AF665"/>
    <mergeCell ref="AG665:AH665"/>
    <mergeCell ref="AI665:AJ665"/>
    <mergeCell ref="AK665:AL665"/>
    <mergeCell ref="AM665:AN665"/>
    <mergeCell ref="A665:A666"/>
    <mergeCell ref="AW667:AW669"/>
    <mergeCell ref="A670:A672"/>
    <mergeCell ref="AW670:AW672"/>
    <mergeCell ref="A673:A675"/>
    <mergeCell ref="AW673:AW675"/>
    <mergeCell ref="A676:A678"/>
    <mergeCell ref="AW676:AW678"/>
    <mergeCell ref="A679:A681"/>
    <mergeCell ref="AW700:AW702"/>
    <mergeCell ref="A703:A705"/>
    <mergeCell ref="AW703:AW705"/>
    <mergeCell ref="A706:A708"/>
    <mergeCell ref="A746:A748"/>
    <mergeCell ref="AW746:AW748"/>
    <mergeCell ref="A749:A751"/>
    <mergeCell ref="AW749:AW751"/>
    <mergeCell ref="A752:A754"/>
    <mergeCell ref="AW752:AW754"/>
    <mergeCell ref="A755:A757"/>
    <mergeCell ref="AW755:AW757"/>
    <mergeCell ref="A758:A760"/>
    <mergeCell ref="AW758:AW760"/>
    <mergeCell ref="C744:D744"/>
    <mergeCell ref="E744:F744"/>
    <mergeCell ref="G744:H744"/>
    <mergeCell ref="I744:J744"/>
    <mergeCell ref="K744:L744"/>
    <mergeCell ref="M744:N744"/>
    <mergeCell ref="O744:P744"/>
    <mergeCell ref="Q744:R744"/>
    <mergeCell ref="S744:T744"/>
    <mergeCell ref="U744:V744"/>
    <mergeCell ref="W744:X744"/>
    <mergeCell ref="Y744:Z744"/>
    <mergeCell ref="AA744:AB744"/>
    <mergeCell ref="A744:A745"/>
    <mergeCell ref="AQ743:AR743"/>
    <mergeCell ref="AW706:AW708"/>
    <mergeCell ref="A709:A711"/>
    <mergeCell ref="AW709:AW711"/>
    <mergeCell ref="M823:N823"/>
    <mergeCell ref="O823:P823"/>
    <mergeCell ref="Q823:R823"/>
    <mergeCell ref="S823:T823"/>
    <mergeCell ref="U823:V823"/>
    <mergeCell ref="W823:X823"/>
    <mergeCell ref="Y823:Z823"/>
    <mergeCell ref="AA823:AB823"/>
    <mergeCell ref="AG823:AH823"/>
    <mergeCell ref="AI823:AJ823"/>
    <mergeCell ref="AK823:AL823"/>
    <mergeCell ref="A764:A766"/>
    <mergeCell ref="AW764:AW766"/>
    <mergeCell ref="A767:A769"/>
    <mergeCell ref="AW767:AW769"/>
    <mergeCell ref="A770:A772"/>
    <mergeCell ref="AW770:AW772"/>
    <mergeCell ref="A773:A775"/>
    <mergeCell ref="AW773:AW775"/>
    <mergeCell ref="A776:A778"/>
    <mergeCell ref="AW776:AW778"/>
    <mergeCell ref="A779:A781"/>
    <mergeCell ref="AW779:AW781"/>
    <mergeCell ref="A782:A784"/>
    <mergeCell ref="AW782:AW784"/>
    <mergeCell ref="A785:A787"/>
    <mergeCell ref="AW785:AW787"/>
    <mergeCell ref="A788:A790"/>
    <mergeCell ref="AM823:AN823"/>
    <mergeCell ref="AQ823:AR823"/>
    <mergeCell ref="AO823:AP823"/>
    <mergeCell ref="AC823:AD823"/>
    <mergeCell ref="AK824:AL824"/>
    <mergeCell ref="AM824:AN824"/>
    <mergeCell ref="A824:A825"/>
    <mergeCell ref="A847:A849"/>
    <mergeCell ref="A850:A852"/>
    <mergeCell ref="A853:A855"/>
    <mergeCell ref="A832:A834"/>
    <mergeCell ref="A856:A858"/>
    <mergeCell ref="A902:B902"/>
    <mergeCell ref="C902:D902"/>
    <mergeCell ref="E902:F902"/>
    <mergeCell ref="G902:H902"/>
    <mergeCell ref="I902:J902"/>
    <mergeCell ref="K902:L902"/>
    <mergeCell ref="A791:A793"/>
    <mergeCell ref="A794:A796"/>
    <mergeCell ref="AW794:AW796"/>
    <mergeCell ref="A797:A799"/>
    <mergeCell ref="AW797:AW799"/>
    <mergeCell ref="A800:A802"/>
    <mergeCell ref="AW800:AW802"/>
    <mergeCell ref="A803:A805"/>
    <mergeCell ref="AW803:AW805"/>
    <mergeCell ref="A806:A808"/>
    <mergeCell ref="AW806:AW808"/>
    <mergeCell ref="A809:A811"/>
    <mergeCell ref="AW809:AW811"/>
    <mergeCell ref="A812:A814"/>
    <mergeCell ref="AW812:AW814"/>
    <mergeCell ref="A823:B823"/>
    <mergeCell ref="C823:D823"/>
    <mergeCell ref="E823:F823"/>
    <mergeCell ref="A859:A861"/>
    <mergeCell ref="A862:A864"/>
    <mergeCell ref="A841:A843"/>
    <mergeCell ref="A844:A846"/>
    <mergeCell ref="K824:L824"/>
    <mergeCell ref="M824:N824"/>
    <mergeCell ref="O824:P824"/>
    <mergeCell ref="Q824:R824"/>
    <mergeCell ref="S824:T824"/>
    <mergeCell ref="U824:V824"/>
    <mergeCell ref="W824:X824"/>
    <mergeCell ref="Y824:Z824"/>
    <mergeCell ref="AA824:AB824"/>
    <mergeCell ref="AC824:AD824"/>
    <mergeCell ref="AE824:AF824"/>
    <mergeCell ref="AG824:AH824"/>
    <mergeCell ref="AI824:AJ824"/>
    <mergeCell ref="A835:A837"/>
    <mergeCell ref="A838:A840"/>
    <mergeCell ref="C824:D824"/>
    <mergeCell ref="E824:F824"/>
    <mergeCell ref="G824:H824"/>
    <mergeCell ref="I824:J824"/>
    <mergeCell ref="M902:N902"/>
    <mergeCell ref="O902:P902"/>
    <mergeCell ref="Q902:R902"/>
    <mergeCell ref="S902:T902"/>
    <mergeCell ref="U902:V902"/>
    <mergeCell ref="W902:X902"/>
    <mergeCell ref="Y902:Z902"/>
    <mergeCell ref="AA902:AB902"/>
    <mergeCell ref="AC902:AD902"/>
    <mergeCell ref="AE902:AF902"/>
    <mergeCell ref="A905:A907"/>
    <mergeCell ref="AW905:AW907"/>
    <mergeCell ref="A908:A910"/>
    <mergeCell ref="AW908:AW910"/>
    <mergeCell ref="A911:A913"/>
    <mergeCell ref="AW911:AW913"/>
    <mergeCell ref="A914:A916"/>
    <mergeCell ref="AW914:AW916"/>
    <mergeCell ref="AU902:AV902"/>
    <mergeCell ref="AG902:AH902"/>
    <mergeCell ref="AI902:AJ902"/>
    <mergeCell ref="AK902:AL902"/>
    <mergeCell ref="AM902:AN902"/>
    <mergeCell ref="AO902:AP902"/>
    <mergeCell ref="AQ902:AR902"/>
    <mergeCell ref="AS902:AT902"/>
    <mergeCell ref="A917:A919"/>
    <mergeCell ref="AW917:AW919"/>
    <mergeCell ref="C903:D903"/>
    <mergeCell ref="E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W903:X903"/>
    <mergeCell ref="Y903:Z903"/>
    <mergeCell ref="AA903:AB903"/>
    <mergeCell ref="A923:A925"/>
    <mergeCell ref="AW923:AW925"/>
    <mergeCell ref="A926:A928"/>
    <mergeCell ref="AW926:AW928"/>
    <mergeCell ref="A929:A931"/>
    <mergeCell ref="AW929:AW931"/>
    <mergeCell ref="A932:A934"/>
    <mergeCell ref="AW932:AW934"/>
    <mergeCell ref="A935:A937"/>
    <mergeCell ref="AW935:AW937"/>
    <mergeCell ref="A938:A940"/>
    <mergeCell ref="AW938:AW940"/>
    <mergeCell ref="A941:A943"/>
    <mergeCell ref="AW941:AW943"/>
    <mergeCell ref="A944:A946"/>
    <mergeCell ref="AW944:AW946"/>
    <mergeCell ref="A947:A949"/>
    <mergeCell ref="AW947:AW949"/>
    <mergeCell ref="AW950:AW952"/>
    <mergeCell ref="A953:A955"/>
    <mergeCell ref="AW953:AW955"/>
    <mergeCell ref="A956:A958"/>
    <mergeCell ref="AW956:AW958"/>
    <mergeCell ref="A959:A961"/>
    <mergeCell ref="AW959:AW961"/>
    <mergeCell ref="A962:A964"/>
    <mergeCell ref="AW962:AW964"/>
    <mergeCell ref="A965:A967"/>
    <mergeCell ref="AW965:AW967"/>
    <mergeCell ref="A968:A970"/>
    <mergeCell ref="AW968:AW970"/>
    <mergeCell ref="A971:A973"/>
    <mergeCell ref="AW971:AW973"/>
    <mergeCell ref="A982:B982"/>
    <mergeCell ref="C982:D982"/>
    <mergeCell ref="E982:F982"/>
    <mergeCell ref="G982:H982"/>
    <mergeCell ref="I982:J982"/>
    <mergeCell ref="K982:L982"/>
    <mergeCell ref="M982:N982"/>
    <mergeCell ref="O982:P982"/>
    <mergeCell ref="Q982:R982"/>
    <mergeCell ref="S982:T982"/>
    <mergeCell ref="U982:V982"/>
    <mergeCell ref="W982:X982"/>
    <mergeCell ref="Y982:Z982"/>
    <mergeCell ref="AA982:AB982"/>
    <mergeCell ref="A980:D980"/>
    <mergeCell ref="AG982:AH982"/>
    <mergeCell ref="AI982:AJ982"/>
    <mergeCell ref="AK982:AL982"/>
    <mergeCell ref="A1015:A1017"/>
    <mergeCell ref="AW1015:AW1017"/>
    <mergeCell ref="A1003:A1005"/>
    <mergeCell ref="AW1003:AW1005"/>
    <mergeCell ref="A1006:A1008"/>
    <mergeCell ref="AW1006:AW1008"/>
    <mergeCell ref="A1009:A1011"/>
    <mergeCell ref="AW1009:AW1011"/>
    <mergeCell ref="A1012:A1014"/>
    <mergeCell ref="A988:A990"/>
    <mergeCell ref="AW988:AW990"/>
    <mergeCell ref="A991:A993"/>
    <mergeCell ref="AW991:AW993"/>
    <mergeCell ref="A994:A996"/>
    <mergeCell ref="AW994:AW996"/>
    <mergeCell ref="A997:A999"/>
    <mergeCell ref="AW997:AW999"/>
    <mergeCell ref="A1000:A1002"/>
    <mergeCell ref="AW1000:AW1002"/>
    <mergeCell ref="AW1152:AW1154"/>
    <mergeCell ref="A1155:A1157"/>
    <mergeCell ref="A1124:A1126"/>
    <mergeCell ref="AI1061:AJ1061"/>
    <mergeCell ref="AK1061:AL1061"/>
    <mergeCell ref="AM1061:AN1061"/>
    <mergeCell ref="AO1061:AP1061"/>
    <mergeCell ref="AQ1061:AR1061"/>
    <mergeCell ref="AS1061:AT1061"/>
    <mergeCell ref="AU1061:AV1061"/>
    <mergeCell ref="A1042:A1044"/>
    <mergeCell ref="AW1042:AW1044"/>
    <mergeCell ref="A1045:A1047"/>
    <mergeCell ref="AW1045:AW1047"/>
    <mergeCell ref="A1048:A1050"/>
    <mergeCell ref="E1062:F1062"/>
    <mergeCell ref="G1062:H1062"/>
    <mergeCell ref="I1062:J1062"/>
    <mergeCell ref="K1062:L1062"/>
    <mergeCell ref="M1062:N1062"/>
    <mergeCell ref="O1062:P1062"/>
    <mergeCell ref="Q1062:R1062"/>
    <mergeCell ref="S1062:T1062"/>
    <mergeCell ref="U1062:V1062"/>
    <mergeCell ref="W1062:X1062"/>
    <mergeCell ref="Y1062:Z1062"/>
    <mergeCell ref="AW1155:AW1157"/>
    <mergeCell ref="A1082:A1084"/>
    <mergeCell ref="Y1138:Z1138"/>
    <mergeCell ref="A1149:A1151"/>
    <mergeCell ref="AW1118:AW1120"/>
    <mergeCell ref="A1121:A1123"/>
    <mergeCell ref="AC1218:AD1218"/>
    <mergeCell ref="AE1218:AF1218"/>
    <mergeCell ref="AG1218:AH1218"/>
    <mergeCell ref="AI1218:AJ1218"/>
    <mergeCell ref="AK1218:AL1218"/>
    <mergeCell ref="AM1218:AN1218"/>
    <mergeCell ref="AO1218:AP1218"/>
    <mergeCell ref="AQ1218:AR1218"/>
    <mergeCell ref="AS1218:AT1218"/>
    <mergeCell ref="AU1218:AV1218"/>
    <mergeCell ref="A1188:A1190"/>
    <mergeCell ref="AW1188:AW1190"/>
    <mergeCell ref="A1191:A1193"/>
    <mergeCell ref="AW1191:AW1193"/>
    <mergeCell ref="AW1085:AW1087"/>
    <mergeCell ref="A1088:A1090"/>
    <mergeCell ref="AW1088:AW1090"/>
    <mergeCell ref="A1091:A1093"/>
    <mergeCell ref="AW1091:AW1093"/>
    <mergeCell ref="A1203:A1205"/>
    <mergeCell ref="AW1203:AW1205"/>
    <mergeCell ref="A1206:A1208"/>
    <mergeCell ref="AW1206:AW1208"/>
    <mergeCell ref="A1185:A1187"/>
    <mergeCell ref="AW1185:AW1187"/>
    <mergeCell ref="A1176:A1178"/>
    <mergeCell ref="AW1176:AW1178"/>
    <mergeCell ref="A1179:A1181"/>
    <mergeCell ref="AW1179:AW1181"/>
    <mergeCell ref="A1182:A1184"/>
    <mergeCell ref="AW1182:AW1184"/>
    <mergeCell ref="A1170:A1172"/>
    <mergeCell ref="AK1219:AL1219"/>
    <mergeCell ref="AM1219:AN1219"/>
    <mergeCell ref="AO1219:AP1219"/>
    <mergeCell ref="AQ1219:AR1219"/>
    <mergeCell ref="AS1219:AT1219"/>
    <mergeCell ref="AU1219:AV1219"/>
    <mergeCell ref="G1218:H1218"/>
    <mergeCell ref="I1218:J1218"/>
    <mergeCell ref="K1218:L1218"/>
    <mergeCell ref="M1218:N1218"/>
    <mergeCell ref="O1218:P1218"/>
    <mergeCell ref="A1221:A1223"/>
    <mergeCell ref="AW1221:AW1223"/>
    <mergeCell ref="A1224:A1226"/>
    <mergeCell ref="AW1224:AW1226"/>
    <mergeCell ref="A1227:A1229"/>
    <mergeCell ref="AW1227:AW1229"/>
    <mergeCell ref="C1219:D1219"/>
    <mergeCell ref="E1219:F1219"/>
    <mergeCell ref="G1219:H1219"/>
    <mergeCell ref="I1219:J1219"/>
    <mergeCell ref="K1219:L1219"/>
    <mergeCell ref="M1219:N1219"/>
    <mergeCell ref="O1219:P1219"/>
    <mergeCell ref="Q1219:R1219"/>
    <mergeCell ref="S1219:T1219"/>
    <mergeCell ref="U1219:V1219"/>
    <mergeCell ref="W1219:X1219"/>
    <mergeCell ref="Y1219:Z1219"/>
    <mergeCell ref="AA1219:AB1219"/>
    <mergeCell ref="AC1219:AD1219"/>
    <mergeCell ref="AE1219:AF1219"/>
    <mergeCell ref="A1230:A1232"/>
    <mergeCell ref="AW1230:AW1232"/>
    <mergeCell ref="A1233:A1235"/>
    <mergeCell ref="AW1233:AW1235"/>
    <mergeCell ref="A1236:A1238"/>
    <mergeCell ref="AW1236:AW1238"/>
    <mergeCell ref="A1239:A1241"/>
    <mergeCell ref="AW1239:AW1241"/>
    <mergeCell ref="A1242:A1244"/>
    <mergeCell ref="AW1242:AW1244"/>
    <mergeCell ref="A1245:A1247"/>
    <mergeCell ref="AW1245:AW1247"/>
    <mergeCell ref="U1295:V1295"/>
    <mergeCell ref="A1298:A1300"/>
    <mergeCell ref="A1251:A1253"/>
    <mergeCell ref="AT1293:AW1293"/>
    <mergeCell ref="AW1251:AW1253"/>
    <mergeCell ref="A1254:A1256"/>
    <mergeCell ref="AW1254:AW1256"/>
    <mergeCell ref="A1257:A1259"/>
    <mergeCell ref="AW1257:AW1259"/>
    <mergeCell ref="A1260:A1262"/>
    <mergeCell ref="AW1260:AW1262"/>
    <mergeCell ref="A1263:A1265"/>
    <mergeCell ref="AW1263:AW1265"/>
    <mergeCell ref="A1266:A1268"/>
    <mergeCell ref="AW1266:AW1268"/>
    <mergeCell ref="A1269:A1271"/>
    <mergeCell ref="AW1269:AW1271"/>
    <mergeCell ref="A1272:A1274"/>
    <mergeCell ref="AW1272:AW1274"/>
    <mergeCell ref="A1275:A1277"/>
    <mergeCell ref="A1304:A1306"/>
    <mergeCell ref="A1295:B1295"/>
    <mergeCell ref="C1295:D1295"/>
    <mergeCell ref="E1295:F1295"/>
    <mergeCell ref="G1295:H1295"/>
    <mergeCell ref="I1295:J1295"/>
    <mergeCell ref="K1295:L1295"/>
    <mergeCell ref="AW1304:AW1306"/>
    <mergeCell ref="M1295:N1295"/>
    <mergeCell ref="O1295:P1295"/>
    <mergeCell ref="Q1295:R1295"/>
    <mergeCell ref="S1295:T1295"/>
    <mergeCell ref="AC1295:AD1295"/>
    <mergeCell ref="AE1295:AF1295"/>
    <mergeCell ref="AG1295:AH1295"/>
    <mergeCell ref="AI1295:AJ1295"/>
    <mergeCell ref="AK1295:AL1295"/>
    <mergeCell ref="AM1295:AN1295"/>
    <mergeCell ref="AO1295:AP1295"/>
    <mergeCell ref="AQ1295:AR1295"/>
    <mergeCell ref="AS1295:AT1295"/>
    <mergeCell ref="AU1295:AV1295"/>
    <mergeCell ref="AW1296:AW1297"/>
    <mergeCell ref="C1296:D1296"/>
    <mergeCell ref="E1296:F1296"/>
    <mergeCell ref="Y1296:Z1296"/>
    <mergeCell ref="AW1275:AW1277"/>
    <mergeCell ref="A1278:A1280"/>
    <mergeCell ref="AW1278:AW1280"/>
    <mergeCell ref="A1281:A1283"/>
    <mergeCell ref="AW1281:AW1283"/>
    <mergeCell ref="A1284:A1286"/>
    <mergeCell ref="AW1284:AW1286"/>
    <mergeCell ref="A1287:A1289"/>
    <mergeCell ref="AW1287:AW1289"/>
    <mergeCell ref="W1295:X1295"/>
    <mergeCell ref="Y1295:Z1295"/>
    <mergeCell ref="AA1295:AB1295"/>
    <mergeCell ref="AW1298:AW1300"/>
    <mergeCell ref="A1301:A1303"/>
    <mergeCell ref="AW1301:AW1303"/>
    <mergeCell ref="AA1296:AB1296"/>
    <mergeCell ref="AC1296:AD1296"/>
    <mergeCell ref="AE1296:AF1296"/>
    <mergeCell ref="AG1296:AH1296"/>
    <mergeCell ref="AI1296:AJ1296"/>
    <mergeCell ref="AK1296:AL1296"/>
    <mergeCell ref="AM1296:AN1296"/>
    <mergeCell ref="AO1296:AP1296"/>
    <mergeCell ref="AQ1296:AR1296"/>
    <mergeCell ref="AS1296:AT1296"/>
    <mergeCell ref="AU1296:AV1296"/>
    <mergeCell ref="M1296:N1296"/>
    <mergeCell ref="O1296:P1296"/>
    <mergeCell ref="Q1296:R1296"/>
    <mergeCell ref="S1296:T1296"/>
    <mergeCell ref="U1296:V1296"/>
    <mergeCell ref="W1296:X1296"/>
    <mergeCell ref="K1377:L1377"/>
    <mergeCell ref="M1377:N1377"/>
    <mergeCell ref="A1307:A1309"/>
    <mergeCell ref="AW1307:AW1309"/>
    <mergeCell ref="A1310:A1312"/>
    <mergeCell ref="AW1310:AW1312"/>
    <mergeCell ref="A1313:A1315"/>
    <mergeCell ref="AW1313:AW1315"/>
    <mergeCell ref="A1316:A1318"/>
    <mergeCell ref="AW1316:AW1318"/>
    <mergeCell ref="A1319:A1321"/>
    <mergeCell ref="AW1319:AW1321"/>
    <mergeCell ref="A1322:A1324"/>
    <mergeCell ref="AW1322:AW1324"/>
    <mergeCell ref="A1325:A1327"/>
    <mergeCell ref="AW1325:AW1327"/>
    <mergeCell ref="A1328:A1330"/>
    <mergeCell ref="AW1328:AW1330"/>
    <mergeCell ref="AQ1377:AR1377"/>
    <mergeCell ref="AS1377:AT1377"/>
    <mergeCell ref="AU1377:AV1377"/>
    <mergeCell ref="AW1358:AW1360"/>
    <mergeCell ref="A1361:A1363"/>
    <mergeCell ref="AW1361:AW1363"/>
    <mergeCell ref="A1364:A1366"/>
    <mergeCell ref="AW1364:AW1366"/>
    <mergeCell ref="AQ1375:AW1375"/>
    <mergeCell ref="AC1377:AD1377"/>
    <mergeCell ref="AE1377:AF1377"/>
    <mergeCell ref="AG1377:AH1377"/>
    <mergeCell ref="A1376:B1376"/>
    <mergeCell ref="C1376:D1376"/>
    <mergeCell ref="E1376:F1376"/>
    <mergeCell ref="G1376:H1376"/>
    <mergeCell ref="I1376:J1376"/>
    <mergeCell ref="K1376:L1376"/>
    <mergeCell ref="M1376:N1376"/>
    <mergeCell ref="O1376:P1376"/>
    <mergeCell ref="Q1376:R1376"/>
    <mergeCell ref="S1376:T1376"/>
    <mergeCell ref="U1376:V1376"/>
    <mergeCell ref="W1376:X1376"/>
    <mergeCell ref="AA1376:AB1376"/>
    <mergeCell ref="AO1376:AP1376"/>
    <mergeCell ref="AQ1376:AR1376"/>
    <mergeCell ref="AS1376:AT1376"/>
    <mergeCell ref="AG1376:AH1376"/>
    <mergeCell ref="AI1376:AJ1376"/>
    <mergeCell ref="AK1376:AL1376"/>
    <mergeCell ref="AM1376:AN1376"/>
    <mergeCell ref="G1377:H1377"/>
    <mergeCell ref="I1377:J1377"/>
    <mergeCell ref="AM1456:AN1456"/>
    <mergeCell ref="AO1456:AP1456"/>
    <mergeCell ref="AQ1456:AR1456"/>
    <mergeCell ref="AS1456:AT1456"/>
    <mergeCell ref="AU1456:AV1456"/>
    <mergeCell ref="AM1455:AN1455"/>
    <mergeCell ref="A1436:A1438"/>
    <mergeCell ref="AW1436:AW1438"/>
    <mergeCell ref="O1377:P1377"/>
    <mergeCell ref="Q1377:R1377"/>
    <mergeCell ref="S1377:T1377"/>
    <mergeCell ref="U1377:V1377"/>
    <mergeCell ref="W1377:X1377"/>
    <mergeCell ref="Y1377:Z1377"/>
    <mergeCell ref="AA1377:AB1377"/>
    <mergeCell ref="AI1377:AJ1377"/>
    <mergeCell ref="AK1377:AL1377"/>
    <mergeCell ref="AM1377:AN1377"/>
    <mergeCell ref="AO1377:AP1377"/>
    <mergeCell ref="AW1379:AW1381"/>
    <mergeCell ref="A1382:A1384"/>
    <mergeCell ref="AW1382:AW1384"/>
    <mergeCell ref="A1385:A1387"/>
    <mergeCell ref="AW1385:AW1387"/>
    <mergeCell ref="C1456:D1456"/>
    <mergeCell ref="E1456:F1456"/>
    <mergeCell ref="G1456:H1456"/>
    <mergeCell ref="I1456:J1456"/>
    <mergeCell ref="K1456:L1456"/>
    <mergeCell ref="M1456:N1456"/>
    <mergeCell ref="O1456:P1456"/>
    <mergeCell ref="Q1456:R1456"/>
    <mergeCell ref="A1397:A1399"/>
    <mergeCell ref="AW1397:AW1399"/>
    <mergeCell ref="A1400:A1402"/>
    <mergeCell ref="AW1400:AW1402"/>
    <mergeCell ref="A1403:A1405"/>
    <mergeCell ref="AW1403:AW1405"/>
    <mergeCell ref="A1406:A1408"/>
    <mergeCell ref="AW1406:AW1408"/>
    <mergeCell ref="A1409:A1411"/>
    <mergeCell ref="AW1409:AW1411"/>
    <mergeCell ref="A1455:B1455"/>
    <mergeCell ref="C1455:D1455"/>
    <mergeCell ref="E1455:F1455"/>
    <mergeCell ref="G1455:H1455"/>
    <mergeCell ref="I1455:J1455"/>
    <mergeCell ref="K1455:L1455"/>
    <mergeCell ref="M1455:N1455"/>
    <mergeCell ref="O1455:P1455"/>
    <mergeCell ref="Q1455:R1455"/>
    <mergeCell ref="S1455:T1455"/>
    <mergeCell ref="Y1455:Z1455"/>
    <mergeCell ref="A1412:A1414"/>
    <mergeCell ref="AW1412:AW1414"/>
    <mergeCell ref="AW1439:AW1441"/>
    <mergeCell ref="AS1455:AT1455"/>
    <mergeCell ref="AU1455:AV1455"/>
    <mergeCell ref="S1456:T1456"/>
    <mergeCell ref="U1456:V1456"/>
    <mergeCell ref="W1456:X1456"/>
    <mergeCell ref="Y1456:Z1456"/>
    <mergeCell ref="A1458:A1460"/>
    <mergeCell ref="AW1458:AW1460"/>
    <mergeCell ref="A1461:A1463"/>
    <mergeCell ref="AW1461:AW1463"/>
    <mergeCell ref="AW1470:AW1472"/>
    <mergeCell ref="A1473:A1475"/>
    <mergeCell ref="AW1473:AW1475"/>
    <mergeCell ref="A1476:A1478"/>
    <mergeCell ref="AW1476:AW1478"/>
    <mergeCell ref="A1479:A1481"/>
    <mergeCell ref="AW1479:AW1481"/>
    <mergeCell ref="AW1497:AW1499"/>
    <mergeCell ref="AW1515:AW1517"/>
    <mergeCell ref="A1518:A1520"/>
    <mergeCell ref="AW1518:AW1520"/>
    <mergeCell ref="AW1506:AW1508"/>
    <mergeCell ref="A1509:A1511"/>
    <mergeCell ref="AW1509:AW1511"/>
    <mergeCell ref="AW1512:AW1514"/>
    <mergeCell ref="A1515:A1517"/>
    <mergeCell ref="AW1503:AW1505"/>
    <mergeCell ref="A1506:A1508"/>
    <mergeCell ref="AW1464:AW1466"/>
    <mergeCell ref="A1467:A1469"/>
    <mergeCell ref="AW1467:AW1469"/>
    <mergeCell ref="A1470:A1472"/>
    <mergeCell ref="A1482:A1484"/>
    <mergeCell ref="AW1482:AW1484"/>
    <mergeCell ref="A1485:A1487"/>
    <mergeCell ref="AW1485:AW1487"/>
    <mergeCell ref="A1488:A1490"/>
    <mergeCell ref="AW1488:AW1490"/>
    <mergeCell ref="AM1534:AN1534"/>
    <mergeCell ref="AO1534:AP1534"/>
    <mergeCell ref="AW1551:AW1553"/>
    <mergeCell ref="A1554:A1556"/>
    <mergeCell ref="AS1533:AT1533"/>
    <mergeCell ref="AU1533:AV1533"/>
    <mergeCell ref="A1524:A1526"/>
    <mergeCell ref="AW1524:AW1526"/>
    <mergeCell ref="A1533:B1533"/>
    <mergeCell ref="C1533:D1533"/>
    <mergeCell ref="E1533:F1533"/>
    <mergeCell ref="G1533:H1533"/>
    <mergeCell ref="I1533:J1533"/>
    <mergeCell ref="K1533:L1533"/>
    <mergeCell ref="M1533:N1533"/>
    <mergeCell ref="O1533:P1533"/>
    <mergeCell ref="Q1533:R1533"/>
    <mergeCell ref="S1533:T1533"/>
    <mergeCell ref="W1533:X1533"/>
    <mergeCell ref="Y1533:Z1533"/>
    <mergeCell ref="AA1533:AB1533"/>
    <mergeCell ref="AC1533:AD1533"/>
    <mergeCell ref="AE1533:AF1533"/>
    <mergeCell ref="AG1533:AH1533"/>
    <mergeCell ref="AI1533:AJ1533"/>
    <mergeCell ref="U1533:V1533"/>
    <mergeCell ref="G1534:H1534"/>
    <mergeCell ref="I1534:J1534"/>
    <mergeCell ref="K1534:L1534"/>
    <mergeCell ref="M1534:N1534"/>
    <mergeCell ref="O1534:P1534"/>
    <mergeCell ref="Q1534:R1534"/>
    <mergeCell ref="A1521:A1523"/>
    <mergeCell ref="AW1521:AW1523"/>
    <mergeCell ref="A1536:A1538"/>
    <mergeCell ref="A1590:A1592"/>
    <mergeCell ref="AW1554:AW1556"/>
    <mergeCell ref="A1557:A1559"/>
    <mergeCell ref="AW1557:AW1559"/>
    <mergeCell ref="A1560:A1562"/>
    <mergeCell ref="AW1560:AW1562"/>
    <mergeCell ref="A1563:A1565"/>
    <mergeCell ref="AW1563:AW1565"/>
    <mergeCell ref="A1566:A1568"/>
    <mergeCell ref="AW1566:AW1568"/>
    <mergeCell ref="A1569:A1571"/>
    <mergeCell ref="AW1569:AW1571"/>
    <mergeCell ref="C1534:D1534"/>
    <mergeCell ref="E1534:F1534"/>
    <mergeCell ref="A1532:D1532"/>
    <mergeCell ref="AQ1532:AW1532"/>
    <mergeCell ref="U1534:V1534"/>
    <mergeCell ref="W1534:X1534"/>
    <mergeCell ref="AK1533:AL1533"/>
    <mergeCell ref="AM1533:AN1533"/>
    <mergeCell ref="AO1533:AP1533"/>
    <mergeCell ref="AQ1533:AR1533"/>
    <mergeCell ref="AE1534:AF1534"/>
    <mergeCell ref="AG1534:AH1534"/>
    <mergeCell ref="AI1534:AJ1534"/>
    <mergeCell ref="AQ1534:AR1534"/>
    <mergeCell ref="A1581:A1583"/>
    <mergeCell ref="AW1581:AW1583"/>
    <mergeCell ref="A1572:A1574"/>
    <mergeCell ref="A1584:A1586"/>
    <mergeCell ref="AW1584:AW1586"/>
    <mergeCell ref="A1587:A1589"/>
    <mergeCell ref="AW1587:AW1589"/>
    <mergeCell ref="AW1536:AW1538"/>
    <mergeCell ref="A1539:A1541"/>
    <mergeCell ref="AW1539:AW1541"/>
    <mergeCell ref="A1542:A1544"/>
    <mergeCell ref="AW1542:AW1544"/>
    <mergeCell ref="A1545:A1547"/>
    <mergeCell ref="AW1545:AW1547"/>
    <mergeCell ref="A1548:A1550"/>
    <mergeCell ref="AW1548:AW1550"/>
    <mergeCell ref="AW1590:AW1592"/>
    <mergeCell ref="A1575:A1577"/>
    <mergeCell ref="AW1575:AW1577"/>
    <mergeCell ref="A1578:A1580"/>
    <mergeCell ref="AW1578:AW1580"/>
    <mergeCell ref="AW1572:AW1574"/>
    <mergeCell ref="AS1534:AT1534"/>
    <mergeCell ref="AU1534:AV1534"/>
    <mergeCell ref="AK1534:AL1534"/>
    <mergeCell ref="G1693:H1693"/>
    <mergeCell ref="AW1642:AW1644"/>
    <mergeCell ref="A1645:A1647"/>
    <mergeCell ref="AW1645:AW1647"/>
    <mergeCell ref="A1648:A1650"/>
    <mergeCell ref="AW1648:AW1650"/>
    <mergeCell ref="A1651:A1653"/>
    <mergeCell ref="AW1651:AW1653"/>
    <mergeCell ref="AM1615:AN1615"/>
    <mergeCell ref="Y1616:Z1616"/>
    <mergeCell ref="AA1616:AB1616"/>
    <mergeCell ref="AC1616:AD1616"/>
    <mergeCell ref="AE1616:AF1616"/>
    <mergeCell ref="AG1616:AH1616"/>
    <mergeCell ref="AI1616:AJ1616"/>
    <mergeCell ref="AK1616:AL1616"/>
    <mergeCell ref="AM1616:AN1616"/>
    <mergeCell ref="AO1616:AP1616"/>
    <mergeCell ref="AQ1616:AR1616"/>
    <mergeCell ref="AS1616:AT1616"/>
    <mergeCell ref="AU1616:AV1616"/>
    <mergeCell ref="A1618:A1620"/>
    <mergeCell ref="A1615:B1615"/>
    <mergeCell ref="C1615:D1615"/>
    <mergeCell ref="E1615:F1615"/>
    <mergeCell ref="G1615:H1615"/>
    <mergeCell ref="AC1615:AD1615"/>
    <mergeCell ref="S1534:T1534"/>
    <mergeCell ref="AE1615:AF1615"/>
    <mergeCell ref="AG1615:AH1615"/>
    <mergeCell ref="O1615:P1615"/>
    <mergeCell ref="Q1615:R1615"/>
    <mergeCell ref="I1693:J1693"/>
    <mergeCell ref="K1693:L1693"/>
    <mergeCell ref="M1693:N1693"/>
    <mergeCell ref="O1693:P1693"/>
    <mergeCell ref="Q1693:R1693"/>
    <mergeCell ref="S1693:T1693"/>
    <mergeCell ref="U1693:V1693"/>
    <mergeCell ref="W1693:X1693"/>
    <mergeCell ref="Y1693:Z1693"/>
    <mergeCell ref="AA1693:AB1693"/>
    <mergeCell ref="AC1693:AD1693"/>
    <mergeCell ref="AE1693:AF1693"/>
    <mergeCell ref="AG1693:AH1693"/>
    <mergeCell ref="U1615:V1615"/>
    <mergeCell ref="AM1694:AN1694"/>
    <mergeCell ref="AW1696:AW1698"/>
    <mergeCell ref="A1699:A1701"/>
    <mergeCell ref="AW1699:AW1701"/>
    <mergeCell ref="A1702:A1704"/>
    <mergeCell ref="AW1702:AW1704"/>
    <mergeCell ref="A1705:A1707"/>
    <mergeCell ref="AW1705:AW1707"/>
    <mergeCell ref="A1708:A1710"/>
    <mergeCell ref="AW1708:AW1710"/>
    <mergeCell ref="C1694:D1694"/>
    <mergeCell ref="E1694:F1694"/>
    <mergeCell ref="G1694:H1694"/>
    <mergeCell ref="I1694:J1694"/>
    <mergeCell ref="K1694:L1694"/>
    <mergeCell ref="M1694:N1694"/>
    <mergeCell ref="O1694:P1694"/>
    <mergeCell ref="Q1694:R1694"/>
    <mergeCell ref="S1694:T1694"/>
    <mergeCell ref="U1694:V1694"/>
    <mergeCell ref="W1694:X1694"/>
    <mergeCell ref="Y1694:Z1694"/>
    <mergeCell ref="AA1694:AB1694"/>
    <mergeCell ref="AC1694:AD1694"/>
    <mergeCell ref="AE1694:AF1694"/>
    <mergeCell ref="AG1694:AH1694"/>
    <mergeCell ref="AT1771:AW1771"/>
    <mergeCell ref="AW1714:AW1716"/>
    <mergeCell ref="A1717:A1719"/>
    <mergeCell ref="AW1717:AW1719"/>
    <mergeCell ref="A1720:A1722"/>
    <mergeCell ref="AW1720:AW1722"/>
    <mergeCell ref="A1723:A1725"/>
    <mergeCell ref="AW1723:AW1725"/>
    <mergeCell ref="A1726:A1728"/>
    <mergeCell ref="AW1726:AW1728"/>
    <mergeCell ref="A1729:A1731"/>
    <mergeCell ref="AW1729:AW1731"/>
    <mergeCell ref="A1732:A1734"/>
    <mergeCell ref="AW1732:AW1734"/>
    <mergeCell ref="A1735:A1737"/>
    <mergeCell ref="AW1735:AW1737"/>
    <mergeCell ref="A1738:A1740"/>
    <mergeCell ref="AW1738:AW1740"/>
    <mergeCell ref="AA1773:AB1773"/>
    <mergeCell ref="A1772:D1772"/>
    <mergeCell ref="AQ1772:AW1772"/>
    <mergeCell ref="AK1773:AL1773"/>
    <mergeCell ref="AM1773:AN1773"/>
    <mergeCell ref="AO1773:AP1773"/>
    <mergeCell ref="AQ1773:AR1773"/>
    <mergeCell ref="AS1773:AT1773"/>
    <mergeCell ref="AW1779:AW1781"/>
    <mergeCell ref="AW1782:AW1784"/>
    <mergeCell ref="E1773:F1773"/>
    <mergeCell ref="G1773:H1773"/>
    <mergeCell ref="I1773:J1773"/>
    <mergeCell ref="K1774:L1774"/>
    <mergeCell ref="M1774:N1774"/>
    <mergeCell ref="O1774:P1774"/>
    <mergeCell ref="Q1774:R1774"/>
    <mergeCell ref="S1774:T1774"/>
    <mergeCell ref="U1774:V1774"/>
    <mergeCell ref="W1774:X1774"/>
    <mergeCell ref="Y1774:Z1774"/>
    <mergeCell ref="AA1774:AB1774"/>
    <mergeCell ref="AC1774:AD1774"/>
    <mergeCell ref="AE1774:AF1774"/>
    <mergeCell ref="AG1774:AH1774"/>
    <mergeCell ref="AI1774:AJ1774"/>
    <mergeCell ref="AK1774:AL1774"/>
    <mergeCell ref="AM1774:AN1774"/>
    <mergeCell ref="A1782:A1784"/>
    <mergeCell ref="A1776:A1778"/>
    <mergeCell ref="W1852:X1852"/>
    <mergeCell ref="Y1852:Z1852"/>
    <mergeCell ref="AA1852:AB1852"/>
    <mergeCell ref="AC1852:AD1852"/>
    <mergeCell ref="AE1852:AF1852"/>
    <mergeCell ref="AG1852:AH1852"/>
    <mergeCell ref="AI1852:AJ1852"/>
    <mergeCell ref="AK1852:AL1852"/>
    <mergeCell ref="AM1852:AN1852"/>
    <mergeCell ref="AW1797:AW1799"/>
    <mergeCell ref="A1800:A1802"/>
    <mergeCell ref="AW1800:AW1802"/>
    <mergeCell ref="A1809:A1811"/>
    <mergeCell ref="AW1809:AW1811"/>
    <mergeCell ref="A1812:A1814"/>
    <mergeCell ref="AW1812:AW1814"/>
    <mergeCell ref="A1794:A1796"/>
    <mergeCell ref="AW1794:AW1796"/>
    <mergeCell ref="A1842:A1844"/>
    <mergeCell ref="AW1842:AW1844"/>
    <mergeCell ref="A1833:A1835"/>
    <mergeCell ref="AW1833:AW1835"/>
    <mergeCell ref="A1836:A1838"/>
    <mergeCell ref="AW1836:AW1838"/>
    <mergeCell ref="A1839:A1841"/>
    <mergeCell ref="AW1839:AW1841"/>
    <mergeCell ref="A1824:A1826"/>
    <mergeCell ref="AW1824:AW1826"/>
    <mergeCell ref="A1827:A1829"/>
    <mergeCell ref="AW1827:AW1829"/>
    <mergeCell ref="A1830:A1832"/>
    <mergeCell ref="AW1830:AW1832"/>
    <mergeCell ref="AW1855:AW1857"/>
    <mergeCell ref="AQ1852:AR1852"/>
    <mergeCell ref="AS1852:AT1852"/>
    <mergeCell ref="AU1852:AV1852"/>
    <mergeCell ref="A1858:A1860"/>
    <mergeCell ref="AW1858:AW1860"/>
    <mergeCell ref="A1861:A1863"/>
    <mergeCell ref="AW1861:AW1863"/>
    <mergeCell ref="A1864:A1866"/>
    <mergeCell ref="AW1864:AW1866"/>
    <mergeCell ref="A1867:A1869"/>
    <mergeCell ref="AW1867:AW1869"/>
    <mergeCell ref="C1853:D1853"/>
    <mergeCell ref="E1853:F1853"/>
    <mergeCell ref="G1853:H1853"/>
    <mergeCell ref="I1853:J1853"/>
    <mergeCell ref="K1853:L1853"/>
    <mergeCell ref="M1853:N1853"/>
    <mergeCell ref="O1853:P1853"/>
    <mergeCell ref="Q1853:R1853"/>
    <mergeCell ref="S1853:T1853"/>
    <mergeCell ref="U1853:V1853"/>
    <mergeCell ref="W1853:X1853"/>
    <mergeCell ref="Y1853:Z1853"/>
    <mergeCell ref="AA1853:AB1853"/>
    <mergeCell ref="AW1853:AW1854"/>
    <mergeCell ref="K1852:L1852"/>
    <mergeCell ref="M1852:N1852"/>
    <mergeCell ref="O1852:P1852"/>
    <mergeCell ref="Q1852:R1852"/>
    <mergeCell ref="S1852:T1852"/>
    <mergeCell ref="U1852:V1852"/>
    <mergeCell ref="W1930:X1930"/>
    <mergeCell ref="Y1930:Z1930"/>
    <mergeCell ref="AA1930:AB1930"/>
    <mergeCell ref="A1929:D1929"/>
    <mergeCell ref="AQ1929:AW1929"/>
    <mergeCell ref="A1928:D1928"/>
    <mergeCell ref="AW1873:AW1875"/>
    <mergeCell ref="A1876:A1878"/>
    <mergeCell ref="AW1876:AW1878"/>
    <mergeCell ref="A1879:A1881"/>
    <mergeCell ref="AW1879:AW1881"/>
    <mergeCell ref="A1882:A1884"/>
    <mergeCell ref="AW1882:AW1884"/>
    <mergeCell ref="A1885:A1887"/>
    <mergeCell ref="AW1885:AW1887"/>
    <mergeCell ref="A1888:A1890"/>
    <mergeCell ref="AW1888:AW1890"/>
    <mergeCell ref="A1891:A1893"/>
    <mergeCell ref="AW1891:AW1893"/>
    <mergeCell ref="A1894:A1896"/>
    <mergeCell ref="AW1894:AW1896"/>
    <mergeCell ref="A1897:A1899"/>
    <mergeCell ref="AW1897:AW1899"/>
    <mergeCell ref="AW1870:AW1872"/>
    <mergeCell ref="AC1853:AD1853"/>
    <mergeCell ref="AE1853:AF1853"/>
    <mergeCell ref="AG1853:AH1853"/>
    <mergeCell ref="AI1853:AJ1853"/>
    <mergeCell ref="AW1942:AW1944"/>
    <mergeCell ref="AW1900:AW1902"/>
    <mergeCell ref="A1903:A1905"/>
    <mergeCell ref="AW1903:AW1905"/>
    <mergeCell ref="A1906:A1908"/>
    <mergeCell ref="AW1906:AW1908"/>
    <mergeCell ref="A1909:A1911"/>
    <mergeCell ref="AW1909:AW1911"/>
    <mergeCell ref="A1912:A1914"/>
    <mergeCell ref="AW1912:AW1914"/>
    <mergeCell ref="A1915:A1917"/>
    <mergeCell ref="AW1915:AW1917"/>
    <mergeCell ref="A1918:A1920"/>
    <mergeCell ref="AW1918:AW1920"/>
    <mergeCell ref="A1921:A1923"/>
    <mergeCell ref="AW1921:AW1923"/>
    <mergeCell ref="A1930:B1930"/>
    <mergeCell ref="C1930:D1930"/>
    <mergeCell ref="E1930:F1930"/>
    <mergeCell ref="G1930:H1930"/>
    <mergeCell ref="I1930:J1930"/>
    <mergeCell ref="K1930:L1930"/>
    <mergeCell ref="M1930:N1930"/>
    <mergeCell ref="O1930:P1930"/>
    <mergeCell ref="Q1930:R1930"/>
    <mergeCell ref="A1939:A1941"/>
    <mergeCell ref="U1930:V1930"/>
    <mergeCell ref="AI2008:AJ2008"/>
    <mergeCell ref="AK2008:AL2008"/>
    <mergeCell ref="AM2008:AN2008"/>
    <mergeCell ref="AO2008:AP2008"/>
    <mergeCell ref="AQ2008:AR2008"/>
    <mergeCell ref="AS2008:AT2008"/>
    <mergeCell ref="AU2008:AV2008"/>
    <mergeCell ref="A2007:D2007"/>
    <mergeCell ref="AW1963:AW1965"/>
    <mergeCell ref="A1966:A1968"/>
    <mergeCell ref="AW1966:AW1968"/>
    <mergeCell ref="A1969:A1971"/>
    <mergeCell ref="AW1969:AW1971"/>
    <mergeCell ref="A1972:A1974"/>
    <mergeCell ref="AW1972:AW1974"/>
    <mergeCell ref="A1975:A1977"/>
    <mergeCell ref="AW1975:AW1977"/>
    <mergeCell ref="A1978:A1980"/>
    <mergeCell ref="AW1978:AW1980"/>
    <mergeCell ref="A1981:A1983"/>
    <mergeCell ref="AW1981:AW1983"/>
    <mergeCell ref="A1984:A1986"/>
    <mergeCell ref="AW1984:AW1986"/>
    <mergeCell ref="A1987:A1989"/>
    <mergeCell ref="AW1987:AW1989"/>
    <mergeCell ref="AQ2007:AW2007"/>
    <mergeCell ref="A2006:D2006"/>
    <mergeCell ref="A1990:A1992"/>
    <mergeCell ref="A1963:A1965"/>
    <mergeCell ref="AE2008:AF2008"/>
    <mergeCell ref="AG2008:AH2008"/>
    <mergeCell ref="AW1951:AW1953"/>
    <mergeCell ref="AW1954:AW1956"/>
    <mergeCell ref="AO2009:AP2009"/>
    <mergeCell ref="AQ2009:AR2009"/>
    <mergeCell ref="AS2009:AT2009"/>
    <mergeCell ref="AU2009:AV2009"/>
    <mergeCell ref="AW2011:AW2013"/>
    <mergeCell ref="A2014:A2016"/>
    <mergeCell ref="AW2014:AW2016"/>
    <mergeCell ref="A2017:A2019"/>
    <mergeCell ref="AW1990:AW1992"/>
    <mergeCell ref="A1993:A1995"/>
    <mergeCell ref="AW1993:AW1995"/>
    <mergeCell ref="A1996:A1998"/>
    <mergeCell ref="AW1996:AW1998"/>
    <mergeCell ref="A1999:A2001"/>
    <mergeCell ref="AW1999:AW2001"/>
    <mergeCell ref="A2008:B2008"/>
    <mergeCell ref="C2008:D2008"/>
    <mergeCell ref="E2008:F2008"/>
    <mergeCell ref="G2008:H2008"/>
    <mergeCell ref="I2008:J2008"/>
    <mergeCell ref="K2008:L2008"/>
    <mergeCell ref="M2008:N2008"/>
    <mergeCell ref="O2008:P2008"/>
    <mergeCell ref="Q2008:R2008"/>
    <mergeCell ref="S2008:T2008"/>
    <mergeCell ref="U2008:V2008"/>
    <mergeCell ref="W2008:X2008"/>
    <mergeCell ref="Y2008:Z2008"/>
    <mergeCell ref="AA2008:AB2008"/>
    <mergeCell ref="AC2008:AD2008"/>
    <mergeCell ref="G2009:H2009"/>
    <mergeCell ref="I2009:J2009"/>
    <mergeCell ref="K2009:L2009"/>
    <mergeCell ref="M2009:N2009"/>
    <mergeCell ref="O2009:P2009"/>
    <mergeCell ref="Q2009:R2009"/>
    <mergeCell ref="S2009:T2009"/>
    <mergeCell ref="U2009:V2009"/>
    <mergeCell ref="W2009:X2009"/>
    <mergeCell ref="Y2009:Z2009"/>
    <mergeCell ref="AA2009:AB2009"/>
    <mergeCell ref="AC2009:AD2009"/>
    <mergeCell ref="AE2009:AF2009"/>
    <mergeCell ref="AG2009:AH2009"/>
    <mergeCell ref="AI2009:AJ2009"/>
    <mergeCell ref="AK2009:AL2009"/>
    <mergeCell ref="AM2009:AN2009"/>
    <mergeCell ref="AW2017:AW2019"/>
    <mergeCell ref="A2020:A2022"/>
    <mergeCell ref="AW2020:AW2022"/>
    <mergeCell ref="A2023:A2025"/>
    <mergeCell ref="AW2023:AW2025"/>
    <mergeCell ref="A2026:A2028"/>
    <mergeCell ref="AW2026:AW2028"/>
    <mergeCell ref="A2029:A2031"/>
    <mergeCell ref="AW2029:AW2031"/>
    <mergeCell ref="A2032:A2034"/>
    <mergeCell ref="AW2032:AW2034"/>
    <mergeCell ref="A2035:A2037"/>
    <mergeCell ref="AW2035:AW2037"/>
    <mergeCell ref="AW2047:AW2049"/>
    <mergeCell ref="A2050:A2052"/>
    <mergeCell ref="AW2050:AW2052"/>
    <mergeCell ref="A2053:A2055"/>
    <mergeCell ref="AW2053:AW2055"/>
    <mergeCell ref="AW2038:AW2040"/>
    <mergeCell ref="A2041:A2043"/>
    <mergeCell ref="AW2041:AW2043"/>
    <mergeCell ref="A2044:A2046"/>
    <mergeCell ref="AW2044:AW2046"/>
    <mergeCell ref="A2038:A2040"/>
    <mergeCell ref="AW2056:AW2058"/>
    <mergeCell ref="A2059:A2061"/>
    <mergeCell ref="AW2059:AW2061"/>
    <mergeCell ref="A2062:A2064"/>
    <mergeCell ref="AW2062:AW2064"/>
    <mergeCell ref="A2065:A2067"/>
    <mergeCell ref="AW2065:AW2067"/>
    <mergeCell ref="AU2087:AV2087"/>
    <mergeCell ref="M2086:N2086"/>
    <mergeCell ref="O2086:P2086"/>
    <mergeCell ref="Q2086:R2086"/>
    <mergeCell ref="S2086:T2086"/>
    <mergeCell ref="U2086:V2086"/>
    <mergeCell ref="AO2086:AP2086"/>
    <mergeCell ref="AQ2086:AR2086"/>
    <mergeCell ref="AS2086:AT2086"/>
    <mergeCell ref="AU2086:AV2086"/>
    <mergeCell ref="AI2087:AJ2087"/>
    <mergeCell ref="AK2087:AL2087"/>
    <mergeCell ref="AM2087:AN2087"/>
    <mergeCell ref="AO2087:AP2087"/>
    <mergeCell ref="AQ2087:AR2087"/>
    <mergeCell ref="AS2087:AT2087"/>
    <mergeCell ref="A2085:D2085"/>
    <mergeCell ref="AQ2085:AW2085"/>
    <mergeCell ref="A2084:D2084"/>
    <mergeCell ref="AA2086:AB2086"/>
    <mergeCell ref="AC2086:AD2086"/>
    <mergeCell ref="AE2086:AF2086"/>
    <mergeCell ref="AG2086:AH2086"/>
    <mergeCell ref="AI2086:AJ2086"/>
    <mergeCell ref="AK2086:AL2086"/>
    <mergeCell ref="G2162:H2162"/>
    <mergeCell ref="I2162:J2162"/>
    <mergeCell ref="K2162:L2162"/>
    <mergeCell ref="M2162:N2162"/>
    <mergeCell ref="O2162:P2162"/>
    <mergeCell ref="Q2162:R2162"/>
    <mergeCell ref="S2162:T2162"/>
    <mergeCell ref="U2162:V2162"/>
    <mergeCell ref="W2162:X2162"/>
    <mergeCell ref="Y2162:Z2162"/>
    <mergeCell ref="AA2162:AB2162"/>
    <mergeCell ref="AC2162:AD2162"/>
    <mergeCell ref="AE2162:AF2162"/>
    <mergeCell ref="AG2162:AH2162"/>
    <mergeCell ref="AC73:AC75"/>
    <mergeCell ref="AC76:AC78"/>
    <mergeCell ref="AC85:AC87"/>
    <mergeCell ref="W2087:X2087"/>
    <mergeCell ref="Y2087:Z2087"/>
    <mergeCell ref="AA2087:AB2087"/>
    <mergeCell ref="AC2087:AD2087"/>
    <mergeCell ref="AE2087:AF2087"/>
    <mergeCell ref="AG2087:AH2087"/>
    <mergeCell ref="K1931:L1931"/>
    <mergeCell ref="M1931:N1931"/>
    <mergeCell ref="O1931:P1931"/>
    <mergeCell ref="Q1931:R1931"/>
    <mergeCell ref="S1931:T1931"/>
    <mergeCell ref="U1931:V1931"/>
    <mergeCell ref="W1931:X1931"/>
    <mergeCell ref="Y1931:Z1931"/>
    <mergeCell ref="AA1931:AB1931"/>
    <mergeCell ref="AW2137:AW2139"/>
    <mergeCell ref="A2140:A2142"/>
    <mergeCell ref="AW2104:AW2106"/>
    <mergeCell ref="A2107:A2109"/>
    <mergeCell ref="AW2107:AW2109"/>
    <mergeCell ref="A2110:A2112"/>
    <mergeCell ref="AW2110:AW2112"/>
    <mergeCell ref="A2113:A2115"/>
    <mergeCell ref="AW2113:AW2115"/>
    <mergeCell ref="A2116:A2118"/>
    <mergeCell ref="AW2116:AW2118"/>
    <mergeCell ref="AW2095:AW2097"/>
    <mergeCell ref="A2098:A2100"/>
    <mergeCell ref="AW2098:AW2100"/>
    <mergeCell ref="A2101:A2103"/>
    <mergeCell ref="AW2101:AW2103"/>
    <mergeCell ref="AW2140:AW2142"/>
    <mergeCell ref="A2125:A2127"/>
    <mergeCell ref="AW2125:AW2127"/>
    <mergeCell ref="A2128:A2130"/>
    <mergeCell ref="AW2128:AW2130"/>
    <mergeCell ref="A2131:A2133"/>
    <mergeCell ref="AW2131:AW2133"/>
    <mergeCell ref="A2119:A2121"/>
    <mergeCell ref="AW2119:AW2121"/>
    <mergeCell ref="A2122:A2124"/>
    <mergeCell ref="AW2122:AW2124"/>
    <mergeCell ref="A2180:A2182"/>
    <mergeCell ref="AW2180:AW2182"/>
    <mergeCell ref="A2183:A2185"/>
    <mergeCell ref="AW2183:AW2185"/>
    <mergeCell ref="E38:F38"/>
    <mergeCell ref="C38:D38"/>
    <mergeCell ref="G38:H38"/>
    <mergeCell ref="I38:J38"/>
    <mergeCell ref="K38:L38"/>
    <mergeCell ref="U37:V37"/>
    <mergeCell ref="U38:V38"/>
    <mergeCell ref="W37:X37"/>
    <mergeCell ref="W38:X38"/>
    <mergeCell ref="Y37:Z37"/>
    <mergeCell ref="Y38:Z38"/>
    <mergeCell ref="K37:L37"/>
    <mergeCell ref="AC79:AC81"/>
    <mergeCell ref="AC82:AC84"/>
    <mergeCell ref="AC40:AC42"/>
    <mergeCell ref="AC55:AC57"/>
    <mergeCell ref="AC58:AC60"/>
    <mergeCell ref="AC61:AC63"/>
    <mergeCell ref="AC64:AC66"/>
    <mergeCell ref="AC67:AC69"/>
    <mergeCell ref="AC70:AC72"/>
    <mergeCell ref="A366:A368"/>
    <mergeCell ref="AW366:AW368"/>
    <mergeCell ref="AQ192:AW192"/>
    <mergeCell ref="AC37:AC39"/>
    <mergeCell ref="A2134:A2136"/>
    <mergeCell ref="AW2134:AW2136"/>
    <mergeCell ref="A2137:A2139"/>
    <mergeCell ref="AA37:AB37"/>
    <mergeCell ref="AA38:AB38"/>
    <mergeCell ref="A390:A392"/>
    <mergeCell ref="AW390:AW392"/>
    <mergeCell ref="A393:A395"/>
    <mergeCell ref="AW393:AW395"/>
    <mergeCell ref="A113:F113"/>
    <mergeCell ref="A191:E191"/>
    <mergeCell ref="U116:V116"/>
    <mergeCell ref="W116:X116"/>
    <mergeCell ref="Y116:Z116"/>
    <mergeCell ref="AA116:AB116"/>
    <mergeCell ref="AE116:AF116"/>
    <mergeCell ref="AC118:AC120"/>
    <mergeCell ref="AC121:AC123"/>
    <mergeCell ref="AC124:AC126"/>
    <mergeCell ref="AC127:AC129"/>
    <mergeCell ref="AC130:AC132"/>
    <mergeCell ref="AC133:AC135"/>
    <mergeCell ref="AC136:AC138"/>
    <mergeCell ref="AC139:AC141"/>
    <mergeCell ref="AC142:AC144"/>
    <mergeCell ref="AC145:AC147"/>
    <mergeCell ref="AC148:AC150"/>
    <mergeCell ref="AE37:AF37"/>
    <mergeCell ref="AE38:AF38"/>
    <mergeCell ref="AC151:AC153"/>
    <mergeCell ref="A298:A300"/>
    <mergeCell ref="AW298:AW300"/>
    <mergeCell ref="A301:A303"/>
    <mergeCell ref="AW301:AW303"/>
    <mergeCell ref="A304:A306"/>
    <mergeCell ref="A378:A380"/>
    <mergeCell ref="AW378:AW380"/>
    <mergeCell ref="A381:A383"/>
    <mergeCell ref="AW381:AW383"/>
    <mergeCell ref="A384:A386"/>
    <mergeCell ref="AW384:AW386"/>
    <mergeCell ref="A387:A389"/>
    <mergeCell ref="AW387:AW389"/>
    <mergeCell ref="AS346:AW346"/>
    <mergeCell ref="AC43:AC45"/>
    <mergeCell ref="AC46:AC48"/>
    <mergeCell ref="AC49:AC51"/>
    <mergeCell ref="AC52:AC54"/>
    <mergeCell ref="A292:A294"/>
    <mergeCell ref="AW292:AW294"/>
    <mergeCell ref="A295:A297"/>
    <mergeCell ref="AW295:AW297"/>
    <mergeCell ref="A136:A138"/>
    <mergeCell ref="AC88:AC90"/>
    <mergeCell ref="AC91:AC93"/>
    <mergeCell ref="AC94:AC96"/>
    <mergeCell ref="AC97:AC99"/>
    <mergeCell ref="AC100:AC102"/>
    <mergeCell ref="AC103:AC105"/>
    <mergeCell ref="AC106:AC108"/>
    <mergeCell ref="AW304:AW306"/>
    <mergeCell ref="A348:B348"/>
    <mergeCell ref="A363:A365"/>
    <mergeCell ref="AI348:AJ348"/>
    <mergeCell ref="AK348:AL348"/>
    <mergeCell ref="AM348:AN348"/>
    <mergeCell ref="AO348:AP348"/>
    <mergeCell ref="AT662:AW662"/>
    <mergeCell ref="AS741:AW741"/>
    <mergeCell ref="AT821:AW821"/>
    <mergeCell ref="AC154:AC156"/>
    <mergeCell ref="AC157:AC159"/>
    <mergeCell ref="AC160:AC162"/>
    <mergeCell ref="AC163:AC165"/>
    <mergeCell ref="AC166:AC168"/>
    <mergeCell ref="AC169:AC171"/>
    <mergeCell ref="AC172:AC174"/>
    <mergeCell ref="AC175:AC177"/>
    <mergeCell ref="AC178:AC180"/>
    <mergeCell ref="AC181:AC183"/>
    <mergeCell ref="AC184:AC186"/>
    <mergeCell ref="AW363:AW365"/>
    <mergeCell ref="AS743:AT743"/>
    <mergeCell ref="AU743:AV743"/>
    <mergeCell ref="AW679:AW681"/>
    <mergeCell ref="AW535:AW537"/>
    <mergeCell ref="AW523:AW525"/>
    <mergeCell ref="AS426:AT426"/>
    <mergeCell ref="AU426:AV426"/>
    <mergeCell ref="AK425:AL425"/>
    <mergeCell ref="AM425:AN425"/>
    <mergeCell ref="AO425:AP425"/>
    <mergeCell ref="AQ425:AR425"/>
    <mergeCell ref="AS425:AT425"/>
    <mergeCell ref="AU425:AV425"/>
    <mergeCell ref="AQ583:AW583"/>
    <mergeCell ref="AQ271:AR271"/>
    <mergeCell ref="AS271:AT271"/>
    <mergeCell ref="AM271:AN271"/>
    <mergeCell ref="A1158:A1160"/>
    <mergeCell ref="AU1137:AV1137"/>
    <mergeCell ref="A1115:A1117"/>
    <mergeCell ref="AW1115:AW1117"/>
    <mergeCell ref="A1118:A1120"/>
    <mergeCell ref="AW744:AW745"/>
    <mergeCell ref="AW824:AW825"/>
    <mergeCell ref="AW903:AW904"/>
    <mergeCell ref="AW983:AW984"/>
    <mergeCell ref="AW1062:AW1063"/>
    <mergeCell ref="AW1138:AW1139"/>
    <mergeCell ref="AW1219:AW1220"/>
    <mergeCell ref="AR191:AW191"/>
    <mergeCell ref="AW194:AW195"/>
    <mergeCell ref="AS269:AW269"/>
    <mergeCell ref="A269:F269"/>
    <mergeCell ref="A192:D192"/>
    <mergeCell ref="A270:D270"/>
    <mergeCell ref="AQ270:AW270"/>
    <mergeCell ref="A347:D347"/>
    <mergeCell ref="AQ347:AW347"/>
    <mergeCell ref="A424:D424"/>
    <mergeCell ref="AQ424:AW424"/>
    <mergeCell ref="A399:A401"/>
    <mergeCell ref="AW399:AW401"/>
    <mergeCell ref="AA1062:AB1062"/>
    <mergeCell ref="A1059:D1059"/>
    <mergeCell ref="A1061:B1061"/>
    <mergeCell ref="C1061:D1061"/>
    <mergeCell ref="E1061:F1061"/>
    <mergeCell ref="G1061:H1061"/>
    <mergeCell ref="A663:D663"/>
    <mergeCell ref="AQ663:AW663"/>
    <mergeCell ref="A742:D742"/>
    <mergeCell ref="AQ742:AW742"/>
    <mergeCell ref="A822:D822"/>
    <mergeCell ref="AQ822:AW822"/>
    <mergeCell ref="A901:D901"/>
    <mergeCell ref="AQ901:AW901"/>
    <mergeCell ref="A981:D981"/>
    <mergeCell ref="AQ981:AW981"/>
    <mergeCell ref="A1060:D1060"/>
    <mergeCell ref="AQ1060:AW1060"/>
    <mergeCell ref="A1136:D1136"/>
    <mergeCell ref="AQ1136:AW1136"/>
    <mergeCell ref="AS1135:AW1135"/>
    <mergeCell ref="AT1059:AW1059"/>
    <mergeCell ref="AU980:AW980"/>
    <mergeCell ref="I1061:J1061"/>
    <mergeCell ref="K1061:L1061"/>
    <mergeCell ref="M1061:N1061"/>
    <mergeCell ref="O1061:P1061"/>
    <mergeCell ref="Q1061:R1061"/>
    <mergeCell ref="S1061:T1061"/>
    <mergeCell ref="U1061:V1061"/>
    <mergeCell ref="W1061:X1061"/>
    <mergeCell ref="Y1061:Z1061"/>
    <mergeCell ref="AA1061:AB1061"/>
    <mergeCell ref="AC1061:AD1061"/>
    <mergeCell ref="AE1061:AF1061"/>
    <mergeCell ref="AG1061:AH1061"/>
    <mergeCell ref="K983:L983"/>
    <mergeCell ref="AS900:AW900"/>
    <mergeCell ref="AW1012:AW1014"/>
    <mergeCell ref="AW1684:AW1686"/>
    <mergeCell ref="A1627:A1629"/>
    <mergeCell ref="K1296:L1296"/>
    <mergeCell ref="AW1627:AW1629"/>
    <mergeCell ref="A1630:A1632"/>
    <mergeCell ref="A1642:A1644"/>
    <mergeCell ref="AW1678:AW1680"/>
    <mergeCell ref="I1615:J1615"/>
    <mergeCell ref="K1615:L1615"/>
    <mergeCell ref="M1615:N1615"/>
    <mergeCell ref="AW1654:AW1656"/>
    <mergeCell ref="A1657:A1659"/>
    <mergeCell ref="AW1657:AW1659"/>
    <mergeCell ref="A1453:D1453"/>
    <mergeCell ref="A1374:D1374"/>
    <mergeCell ref="C1377:D1377"/>
    <mergeCell ref="E1377:F1377"/>
    <mergeCell ref="A1379:A1381"/>
    <mergeCell ref="AW1660:AW1662"/>
    <mergeCell ref="A1663:A1665"/>
    <mergeCell ref="AW1663:AW1665"/>
    <mergeCell ref="A1666:A1668"/>
    <mergeCell ref="AW1666:AW1668"/>
    <mergeCell ref="A1669:A1671"/>
    <mergeCell ref="AW1669:AW1671"/>
    <mergeCell ref="A1672:A1674"/>
    <mergeCell ref="AW1672:AW1674"/>
    <mergeCell ref="A1675:A1677"/>
    <mergeCell ref="AW1675:AW1677"/>
    <mergeCell ref="W1615:X1615"/>
    <mergeCell ref="Y1615:Z1615"/>
    <mergeCell ref="AA1615:AB1615"/>
    <mergeCell ref="AQ1294:AW1294"/>
    <mergeCell ref="A1296:A1297"/>
    <mergeCell ref="A1219:A1220"/>
    <mergeCell ref="AQ1851:AW1851"/>
    <mergeCell ref="AW1377:AW1378"/>
    <mergeCell ref="AW1456:AW1457"/>
    <mergeCell ref="AW1534:AW1535"/>
    <mergeCell ref="AW1616:AW1617"/>
    <mergeCell ref="AW1694:AW1695"/>
    <mergeCell ref="AW1774:AW1775"/>
    <mergeCell ref="A1377:A1378"/>
    <mergeCell ref="AR1453:AW1453"/>
    <mergeCell ref="AW1803:AW1805"/>
    <mergeCell ref="A1806:A1808"/>
    <mergeCell ref="AW1806:AW1808"/>
    <mergeCell ref="A1741:A1743"/>
    <mergeCell ref="AW1741:AW1743"/>
    <mergeCell ref="A1744:A1746"/>
    <mergeCell ref="AW1744:AW1746"/>
    <mergeCell ref="A1747:A1749"/>
    <mergeCell ref="AW1747:AW1749"/>
    <mergeCell ref="A1691:D1691"/>
    <mergeCell ref="A1850:F1850"/>
    <mergeCell ref="AW1753:AW1755"/>
    <mergeCell ref="A1756:A1758"/>
    <mergeCell ref="AW1756:AW1758"/>
    <mergeCell ref="A1759:A1761"/>
    <mergeCell ref="AW1759:AW1761"/>
    <mergeCell ref="AW1762:AW1764"/>
    <mergeCell ref="A1614:D1614"/>
    <mergeCell ref="AQ1614:AW1614"/>
    <mergeCell ref="A1692:D1692"/>
    <mergeCell ref="AS1216:AW1216"/>
    <mergeCell ref="A346:F346"/>
    <mergeCell ref="A423:F423"/>
    <mergeCell ref="A503:E503"/>
    <mergeCell ref="A582:E582"/>
    <mergeCell ref="A662:E662"/>
    <mergeCell ref="A741:D741"/>
    <mergeCell ref="A821:D821"/>
    <mergeCell ref="A900:D900"/>
    <mergeCell ref="A1138:A1139"/>
    <mergeCell ref="A1062:A1063"/>
    <mergeCell ref="A983:A984"/>
    <mergeCell ref="A903:A904"/>
    <mergeCell ref="G1296:H1296"/>
    <mergeCell ref="I1296:J1296"/>
    <mergeCell ref="AW426:AW427"/>
    <mergeCell ref="AW506:AW507"/>
    <mergeCell ref="AW585:AW586"/>
    <mergeCell ref="AW665:AW666"/>
    <mergeCell ref="A1070:A1072"/>
    <mergeCell ref="A950:A952"/>
    <mergeCell ref="AW1158:AW1160"/>
    <mergeCell ref="A1161:A1163"/>
    <mergeCell ref="AW1161:AW1163"/>
    <mergeCell ref="A1164:A1166"/>
    <mergeCell ref="AW1164:AW1166"/>
    <mergeCell ref="A1167:A1169"/>
    <mergeCell ref="AW1167:AW1169"/>
    <mergeCell ref="AW1082:AW1084"/>
    <mergeCell ref="A1217:D1217"/>
    <mergeCell ref="AQ1217:AW1217"/>
    <mergeCell ref="A1294:D1294"/>
    <mergeCell ref="A2163:A2164"/>
    <mergeCell ref="A2087:A2088"/>
    <mergeCell ref="A2009:A2010"/>
    <mergeCell ref="A1931:A1932"/>
    <mergeCell ref="A1853:A1854"/>
    <mergeCell ref="A1774:A1775"/>
    <mergeCell ref="A1694:A1695"/>
    <mergeCell ref="A1616:A1617"/>
    <mergeCell ref="A1534:A1535"/>
    <mergeCell ref="A1456:A1457"/>
    <mergeCell ref="AS2160:AW2160"/>
    <mergeCell ref="AS2084:AW2084"/>
    <mergeCell ref="AS2006:AW2006"/>
    <mergeCell ref="AS1928:AW1928"/>
    <mergeCell ref="E1852:F1852"/>
    <mergeCell ref="A1750:A1752"/>
    <mergeCell ref="AW1750:AW1752"/>
    <mergeCell ref="AT1850:AW1850"/>
    <mergeCell ref="AT1691:AW1691"/>
    <mergeCell ref="AR1531:AW1531"/>
    <mergeCell ref="A1613:D1613"/>
    <mergeCell ref="A1531:D1531"/>
    <mergeCell ref="A1960:A1962"/>
    <mergeCell ref="A1954:A1956"/>
    <mergeCell ref="A1870:A1872"/>
    <mergeCell ref="AW2009:AW2010"/>
    <mergeCell ref="AW2087:AW2088"/>
    <mergeCell ref="AW2163:AW2164"/>
    <mergeCell ref="AQ1692:AW1692"/>
    <mergeCell ref="A1681:A1683"/>
    <mergeCell ref="AW1681:AW1683"/>
    <mergeCell ref="A1684:A1686"/>
    <mergeCell ref="A1293:D1293"/>
    <mergeCell ref="A1216:D1216"/>
    <mergeCell ref="A1375:D1375"/>
    <mergeCell ref="A2104:A2106"/>
    <mergeCell ref="A2047:A2049"/>
    <mergeCell ref="A2011:A2013"/>
    <mergeCell ref="A1900:A1902"/>
    <mergeCell ref="A1873:A1875"/>
    <mergeCell ref="A1855:A1857"/>
    <mergeCell ref="A1852:B1852"/>
    <mergeCell ref="C1852:D1852"/>
    <mergeCell ref="A1753:A1755"/>
    <mergeCell ref="A2056:A2058"/>
    <mergeCell ref="C2009:D2009"/>
    <mergeCell ref="A1945:A1947"/>
    <mergeCell ref="A1762:A1764"/>
    <mergeCell ref="A1714:A1716"/>
    <mergeCell ref="A1851:D1851"/>
    <mergeCell ref="A1358:A1360"/>
    <mergeCell ref="C1773:D1773"/>
    <mergeCell ref="A1696:A1698"/>
    <mergeCell ref="A1654:A1656"/>
    <mergeCell ref="A1678:A1680"/>
    <mergeCell ref="A1771:E1771"/>
    <mergeCell ref="A1773:B1773"/>
    <mergeCell ref="E2009:F2009"/>
    <mergeCell ref="A1693:B1693"/>
    <mergeCell ref="C1693:D1693"/>
    <mergeCell ref="E1693:F1693"/>
    <mergeCell ref="A1660:A1662"/>
    <mergeCell ref="A1636:A1638"/>
    <mergeCell ref="A1551:A1553"/>
    <mergeCell ref="AW479:AW481"/>
    <mergeCell ref="AW482:AW484"/>
    <mergeCell ref="AW485:AW487"/>
    <mergeCell ref="AW488:AW490"/>
    <mergeCell ref="AW491:AW493"/>
    <mergeCell ref="AW494:AW496"/>
    <mergeCell ref="AW428:AW430"/>
    <mergeCell ref="AW431:AW433"/>
    <mergeCell ref="AW434:AW436"/>
    <mergeCell ref="AW437:AW439"/>
    <mergeCell ref="AW440:AW442"/>
    <mergeCell ref="AW443:AW445"/>
    <mergeCell ref="AW446:AW448"/>
    <mergeCell ref="AW449:AW451"/>
    <mergeCell ref="AW452:AW454"/>
    <mergeCell ref="AW455:AW457"/>
    <mergeCell ref="AW458:AW460"/>
    <mergeCell ref="AW461:AW463"/>
    <mergeCell ref="AW464:AW466"/>
    <mergeCell ref="AW467:AW469"/>
    <mergeCell ref="AW470:AW472"/>
    <mergeCell ref="AW473:AW475"/>
    <mergeCell ref="AW476:AW47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العاشر- البينية ج609-637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2018-09-06T06:52:08Z</dcterms:created>
  <dcterms:modified xsi:type="dcterms:W3CDTF">2022-11-30T12:53:56Z</dcterms:modified>
</cp:coreProperties>
</file>