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760" yWindow="315" windowWidth="11595" windowHeight="7710" activeTab="1"/>
  </bookViews>
  <sheets>
    <sheet name="ج 99 إجمالي الواردات" sheetId="1" r:id="rId1"/>
    <sheet name="ج 100-121 الواردات البينية " sheetId="2" r:id="rId2"/>
    <sheet name="ج 122-143 الواردات وفقاًللأصناف" sheetId="4" r:id="rId3"/>
  </sheets>
  <calcPr calcId="144525"/>
</workbook>
</file>

<file path=xl/calcChain.xml><?xml version="1.0" encoding="utf-8"?>
<calcChain xmlns="http://schemas.openxmlformats.org/spreadsheetml/2006/main">
  <c r="C426" i="2" l="1"/>
  <c r="D426" i="2"/>
  <c r="E426" i="2"/>
  <c r="F426" i="2"/>
  <c r="G426" i="2"/>
  <c r="B426" i="2"/>
  <c r="C410" i="2"/>
  <c r="D410" i="2"/>
  <c r="E410" i="2"/>
  <c r="F410" i="2"/>
  <c r="G410" i="2"/>
  <c r="B410" i="2"/>
  <c r="C352" i="2"/>
  <c r="D352" i="2"/>
  <c r="E352" i="2"/>
  <c r="F352" i="2"/>
  <c r="G352" i="2"/>
  <c r="B352" i="2"/>
  <c r="C305" i="2"/>
  <c r="D305" i="2"/>
  <c r="E305" i="2"/>
  <c r="F305" i="2"/>
  <c r="G305" i="2"/>
  <c r="B305" i="2"/>
  <c r="C268" i="2"/>
  <c r="D268" i="2"/>
  <c r="E268" i="2"/>
  <c r="F268" i="2"/>
  <c r="G268" i="2"/>
  <c r="B268" i="2"/>
  <c r="E233" i="4"/>
  <c r="E232" i="4"/>
  <c r="E202" i="4"/>
  <c r="E216" i="4"/>
  <c r="E227" i="4"/>
  <c r="E253" i="2"/>
  <c r="E254" i="2" s="1"/>
  <c r="C254" i="2"/>
  <c r="D254" i="2"/>
  <c r="F254" i="2"/>
  <c r="G254" i="2"/>
  <c r="B254" i="2"/>
  <c r="C235" i="2"/>
  <c r="D235" i="2"/>
  <c r="E235" i="2"/>
  <c r="F235" i="2"/>
  <c r="G235" i="2"/>
  <c r="B235" i="2"/>
  <c r="C215" i="2"/>
  <c r="D215" i="2"/>
  <c r="E215" i="2"/>
  <c r="F215" i="2"/>
  <c r="G215" i="2"/>
  <c r="B215" i="2"/>
  <c r="C200" i="2"/>
  <c r="D200" i="2"/>
  <c r="E200" i="2"/>
  <c r="F200" i="2"/>
  <c r="G200" i="2"/>
  <c r="B200" i="2"/>
  <c r="C143" i="4"/>
  <c r="B143" i="4"/>
  <c r="C185" i="2"/>
  <c r="D185" i="2"/>
  <c r="E185" i="2"/>
  <c r="F185" i="2"/>
  <c r="G185" i="2"/>
  <c r="B185" i="2"/>
  <c r="C168" i="2"/>
  <c r="D168" i="2"/>
  <c r="E168" i="2"/>
  <c r="F168" i="2"/>
  <c r="G168" i="2"/>
  <c r="B168" i="2"/>
  <c r="C146" i="2"/>
  <c r="D146" i="2"/>
  <c r="E146" i="2"/>
  <c r="F146" i="2"/>
  <c r="G146" i="2"/>
  <c r="B146" i="2"/>
  <c r="C133" i="2"/>
  <c r="D133" i="2"/>
  <c r="E133" i="2"/>
  <c r="F133" i="2"/>
  <c r="G133" i="2"/>
  <c r="B133" i="2"/>
  <c r="B122" i="2"/>
  <c r="C85" i="2"/>
  <c r="D85" i="2"/>
  <c r="E85" i="2"/>
  <c r="F85" i="2"/>
  <c r="G85" i="2"/>
  <c r="B85" i="2"/>
  <c r="C50" i="2"/>
  <c r="D50" i="2"/>
  <c r="E50" i="2"/>
  <c r="F50" i="2"/>
  <c r="G50" i="2"/>
  <c r="B50" i="2"/>
  <c r="C335" i="4"/>
  <c r="D335" i="4"/>
  <c r="E335" i="4"/>
  <c r="F335" i="4"/>
  <c r="G335" i="4"/>
  <c r="B335" i="4"/>
  <c r="C259" i="4"/>
  <c r="D259" i="4"/>
  <c r="E259" i="4"/>
  <c r="F259" i="4"/>
  <c r="G259" i="4"/>
  <c r="B259" i="4"/>
  <c r="C250" i="4"/>
  <c r="D250" i="4"/>
  <c r="E250" i="4"/>
  <c r="F250" i="4"/>
  <c r="G250" i="4"/>
  <c r="B250" i="4"/>
  <c r="G85" i="4"/>
  <c r="F85" i="4"/>
  <c r="E85" i="4"/>
  <c r="D85" i="4"/>
  <c r="C85" i="4"/>
  <c r="B85" i="4"/>
  <c r="D56" i="4"/>
  <c r="E56" i="4"/>
  <c r="F56" i="4"/>
  <c r="G56" i="4"/>
  <c r="B56" i="4"/>
  <c r="C56" i="4"/>
  <c r="G367" i="4"/>
  <c r="F367" i="4"/>
  <c r="E367" i="4"/>
  <c r="D367" i="4"/>
  <c r="C367" i="4"/>
  <c r="B367" i="4"/>
  <c r="G382" i="4"/>
  <c r="F382" i="4"/>
  <c r="E382" i="4"/>
  <c r="D382" i="4"/>
  <c r="C382" i="4"/>
  <c r="B382" i="4"/>
  <c r="G301" i="4"/>
  <c r="F301" i="4"/>
  <c r="E301" i="4"/>
  <c r="D301" i="4"/>
  <c r="C301" i="4"/>
  <c r="B301" i="4"/>
  <c r="G272" i="4"/>
  <c r="F272" i="4"/>
  <c r="E272" i="4"/>
  <c r="D272" i="4"/>
  <c r="C272" i="4"/>
  <c r="B272" i="4"/>
  <c r="G186" i="4"/>
  <c r="F186" i="4"/>
  <c r="E186" i="4"/>
  <c r="D186" i="4"/>
  <c r="C186" i="4"/>
  <c r="B186" i="4"/>
  <c r="G171" i="4"/>
  <c r="F171" i="4"/>
  <c r="E171" i="4"/>
  <c r="D171" i="4"/>
  <c r="C171" i="4"/>
  <c r="B171" i="4"/>
  <c r="G157" i="4"/>
  <c r="F157" i="4"/>
  <c r="E157" i="4"/>
  <c r="D157" i="4"/>
  <c r="C157" i="4"/>
  <c r="B157" i="4"/>
  <c r="G143" i="4"/>
  <c r="F143" i="4"/>
  <c r="E143" i="4"/>
  <c r="D143" i="4"/>
  <c r="G129" i="4"/>
  <c r="F129" i="4"/>
  <c r="E129" i="4"/>
  <c r="D129" i="4"/>
  <c r="C129" i="4"/>
  <c r="B129" i="4"/>
  <c r="G114" i="4"/>
  <c r="F114" i="4"/>
  <c r="E114" i="4"/>
  <c r="D114" i="4"/>
  <c r="C114" i="4"/>
  <c r="B114" i="4"/>
  <c r="G99" i="4"/>
  <c r="F99" i="4"/>
  <c r="E99" i="4"/>
  <c r="D99" i="4"/>
  <c r="C99" i="4"/>
  <c r="B99" i="4"/>
  <c r="G42" i="4"/>
  <c r="F42" i="4"/>
  <c r="E42" i="4"/>
  <c r="D42" i="4"/>
  <c r="C42" i="4"/>
  <c r="B42" i="4"/>
  <c r="C68" i="4" l="1"/>
  <c r="D68" i="4"/>
  <c r="E68" i="4"/>
  <c r="F68" i="4"/>
  <c r="G68" i="4"/>
  <c r="B68" i="4"/>
  <c r="C27" i="4"/>
  <c r="D27" i="4"/>
  <c r="E27" i="4"/>
  <c r="F27" i="4"/>
  <c r="G27" i="4"/>
  <c r="C353" i="4"/>
  <c r="D353" i="4"/>
  <c r="E353" i="4"/>
  <c r="F353" i="4"/>
  <c r="G353" i="4"/>
  <c r="B353" i="4"/>
  <c r="C374" i="2" l="1"/>
  <c r="D374" i="2"/>
  <c r="E374" i="2"/>
  <c r="F374" i="2"/>
  <c r="G374" i="2"/>
  <c r="B374" i="2"/>
  <c r="B287" i="4" l="1"/>
  <c r="C287" i="4"/>
  <c r="D287" i="4"/>
  <c r="E287" i="4"/>
  <c r="F287" i="4"/>
  <c r="G287" i="4"/>
  <c r="B333" i="2"/>
  <c r="C333" i="2"/>
  <c r="D333" i="2"/>
  <c r="E333" i="2"/>
  <c r="G333" i="2"/>
  <c r="F333" i="2"/>
  <c r="C237" i="4" l="1"/>
  <c r="D237" i="4"/>
  <c r="E237" i="4"/>
  <c r="F237" i="4"/>
  <c r="G237" i="4"/>
  <c r="B237" i="4"/>
  <c r="F122" i="2" l="1"/>
  <c r="C122" i="2"/>
  <c r="G108" i="2"/>
  <c r="F108" i="2"/>
  <c r="E108" i="2"/>
  <c r="D108" i="2"/>
  <c r="C108" i="2"/>
  <c r="B108" i="2"/>
  <c r="E122" i="2" l="1"/>
  <c r="D122" i="2"/>
  <c r="B27" i="4"/>
  <c r="C24" i="2"/>
  <c r="D24" i="2"/>
  <c r="E24" i="2"/>
  <c r="F24" i="2"/>
  <c r="G24" i="2"/>
  <c r="B24" i="2"/>
  <c r="E28" i="1" l="1"/>
  <c r="G28" i="1"/>
  <c r="F28" i="1"/>
  <c r="D28" i="1"/>
  <c r="C28" i="1"/>
  <c r="B28" i="1"/>
</calcChain>
</file>

<file path=xl/sharedStrings.xml><?xml version="1.0" encoding="utf-8"?>
<sst xmlns="http://schemas.openxmlformats.org/spreadsheetml/2006/main" count="1329" uniqueCount="369">
  <si>
    <t>الدولة</t>
  </si>
  <si>
    <t>Country</t>
  </si>
  <si>
    <t>الأردن</t>
  </si>
  <si>
    <t>Jordan</t>
  </si>
  <si>
    <t>الإمارات</t>
  </si>
  <si>
    <t>Emirates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</si>
  <si>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</si>
  <si>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</si>
  <si>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</si>
  <si>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</si>
  <si>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</si>
  <si>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</si>
  <si>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</si>
  <si>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</si>
  <si>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 xml:space="preserve">جيبوتي   </t>
  </si>
  <si>
    <t xml:space="preserve">Djibouti  </t>
  </si>
  <si>
    <t>السعودية</t>
  </si>
  <si>
    <t>Saudi Arabia</t>
  </si>
  <si>
    <t>السودان</t>
  </si>
  <si>
    <t>Sudan</t>
  </si>
  <si>
    <t>سوريا</t>
  </si>
  <si>
    <t>Syria</t>
  </si>
  <si>
    <t xml:space="preserve">الصومال   </t>
  </si>
  <si>
    <t xml:space="preserve">Somalia  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</si>
  <si>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</si>
  <si>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</si>
  <si>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</si>
  <si>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</si>
  <si>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</si>
  <si>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</si>
  <si>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</si>
  <si>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</si>
  <si>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الكويت</t>
  </si>
  <si>
    <t>Kuwait</t>
  </si>
  <si>
    <t>لبنان</t>
  </si>
  <si>
    <t>Lebanon</t>
  </si>
  <si>
    <t xml:space="preserve">ليبيا    </t>
  </si>
  <si>
    <t xml:space="preserve">Libya  </t>
  </si>
  <si>
    <t xml:space="preserve">مصر  </t>
  </si>
  <si>
    <t xml:space="preserve">Egypt   </t>
  </si>
  <si>
    <t>المغرب</t>
  </si>
  <si>
    <t>Morocco</t>
  </si>
  <si>
    <t>موريتانيا</t>
  </si>
  <si>
    <t>Mauritania</t>
  </si>
  <si>
    <t>اليمن</t>
  </si>
  <si>
    <t>Yemen</t>
  </si>
  <si>
    <t>الجملة</t>
  </si>
  <si>
    <t>Total</t>
  </si>
  <si>
    <t>الكمية: ألف طن    القيمة : مليون دولار</t>
  </si>
  <si>
    <t>Value (V): Million U.S. Dollar</t>
  </si>
  <si>
    <t>Quantity(Q): 1000 M.T.</t>
  </si>
  <si>
    <t>Quantity</t>
  </si>
  <si>
    <t>Value</t>
  </si>
  <si>
    <t>الكمية: طن    القيمة : ألف دولار</t>
  </si>
  <si>
    <t>Quantity(Q): Ton</t>
  </si>
  <si>
    <t>Value (V): 1000 U.S. Dollar</t>
  </si>
  <si>
    <t>الدول العربية:</t>
  </si>
  <si>
    <t>مصر</t>
  </si>
  <si>
    <t>الصين</t>
  </si>
  <si>
    <t>الهند</t>
  </si>
  <si>
    <t>اخرى</t>
  </si>
  <si>
    <t>المجموع</t>
  </si>
  <si>
    <t>الجهة المستورد منها</t>
  </si>
  <si>
    <t>اسم المنتج</t>
  </si>
  <si>
    <t>معلبات سردين وتونه</t>
  </si>
  <si>
    <t>قشريات ودقيق مجمد</t>
  </si>
  <si>
    <t>قشريات ودقيق غير مجمد</t>
  </si>
  <si>
    <t>عقارب سمك مجمده</t>
  </si>
  <si>
    <t>عقارب بحر غير مجمد</t>
  </si>
  <si>
    <t>شرائح مجفف مملح</t>
  </si>
  <si>
    <t>شرائح سمك مجمده</t>
  </si>
  <si>
    <t>سمك حى</t>
  </si>
  <si>
    <t>سرطانات غير مجمده</t>
  </si>
  <si>
    <t>سرطان مجمد</t>
  </si>
  <si>
    <t xml:space="preserve">رخويات طازج مبرد مجمد مجفف </t>
  </si>
  <si>
    <t>ربيان مجمد</t>
  </si>
  <si>
    <t>ربيان غير مجمد</t>
  </si>
  <si>
    <t>حبارحي طازج مبرد</t>
  </si>
  <si>
    <t>جراد بحر غير مجمد</t>
  </si>
  <si>
    <t>بلح بحر حي طازج مبرد</t>
  </si>
  <si>
    <t>اسماك وشرائح مدخنة</t>
  </si>
  <si>
    <t>اسماك مملحة</t>
  </si>
  <si>
    <t>اسماك مجمده</t>
  </si>
  <si>
    <t>اسماك مجفف مملح</t>
  </si>
  <si>
    <t>اسماك طازجه ومبرده</t>
  </si>
  <si>
    <t>اخطبوط حي طازج مبرد</t>
  </si>
  <si>
    <t xml:space="preserve">الامارات </t>
  </si>
  <si>
    <t>المملكة العربية السعودية</t>
  </si>
  <si>
    <t>سلطنة عمان</t>
  </si>
  <si>
    <t>دول أخرى:</t>
  </si>
  <si>
    <t>المملكة المتحدة</t>
  </si>
  <si>
    <t>كوريا</t>
  </si>
  <si>
    <t>سنغافورة</t>
  </si>
  <si>
    <t>الاتحاد الروسي</t>
  </si>
  <si>
    <t>اليابان</t>
  </si>
  <si>
    <t>تايلند</t>
  </si>
  <si>
    <t>تايوان</t>
  </si>
  <si>
    <t>اندونيسيا</t>
  </si>
  <si>
    <t>بنغلادش</t>
  </si>
  <si>
    <t>استراليا</t>
  </si>
  <si>
    <t xml:space="preserve">الولايات المتحدة الامريكية </t>
  </si>
  <si>
    <t>الفيتنام</t>
  </si>
  <si>
    <t>ليبيا</t>
  </si>
  <si>
    <t>دول الاتحاد الاوروبي</t>
  </si>
  <si>
    <t>دول اسيوية</t>
  </si>
  <si>
    <t>دول امريكية</t>
  </si>
  <si>
    <t>دول افريقية</t>
  </si>
  <si>
    <t>اسماك طازجة و مجمدة</t>
  </si>
  <si>
    <t>قشريات</t>
  </si>
  <si>
    <t>رخويات: راسيات الارجل</t>
  </si>
  <si>
    <t>انواع اخرى</t>
  </si>
  <si>
    <t>معلبات وشبه معلبات</t>
  </si>
  <si>
    <t>افريقيا</t>
  </si>
  <si>
    <t>اوربا</t>
  </si>
  <si>
    <t>اسيا</t>
  </si>
  <si>
    <t>امريكا اللاتينية</t>
  </si>
  <si>
    <t>باقي دول العالم</t>
  </si>
  <si>
    <t xml:space="preserve">الامارات العربيه  </t>
  </si>
  <si>
    <t>السعودية </t>
  </si>
  <si>
    <t xml:space="preserve">الصومال  </t>
  </si>
  <si>
    <t xml:space="preserve">الكويت  </t>
  </si>
  <si>
    <t xml:space="preserve">اليمن  </t>
  </si>
  <si>
    <t>جيذر</t>
  </si>
  <si>
    <t>سهوة</t>
  </si>
  <si>
    <t>صدة</t>
  </si>
  <si>
    <t>سقطانة</t>
  </si>
  <si>
    <t>تبانة</t>
  </si>
  <si>
    <t>تونات اخرى</t>
  </si>
  <si>
    <t>كنعد</t>
  </si>
  <si>
    <t>حبس</t>
  </si>
  <si>
    <t>عقام</t>
  </si>
  <si>
    <t>سكل</t>
  </si>
  <si>
    <t>ميخ</t>
  </si>
  <si>
    <t>صال كبير</t>
  </si>
  <si>
    <t xml:space="preserve">عومة </t>
  </si>
  <si>
    <t>ضلعة</t>
  </si>
  <si>
    <t>برية</t>
  </si>
  <si>
    <t>صال صغير</t>
  </si>
  <si>
    <t>بياح</t>
  </si>
  <si>
    <t>خرخور</t>
  </si>
  <si>
    <t>شعري</t>
  </si>
  <si>
    <t>كوفر</t>
  </si>
  <si>
    <t>هامور</t>
  </si>
  <si>
    <t>صارف</t>
  </si>
  <si>
    <t>نجرور</t>
  </si>
  <si>
    <t>حمراء</t>
  </si>
  <si>
    <t>عندق</t>
  </si>
  <si>
    <t>صافي</t>
  </si>
  <si>
    <t>جام</t>
  </si>
  <si>
    <t>جرجور</t>
  </si>
  <si>
    <t>طباق</t>
  </si>
  <si>
    <t>شارخة</t>
  </si>
  <si>
    <t>ربيان</t>
  </si>
  <si>
    <t>حبار</t>
  </si>
  <si>
    <t>صفيلح</t>
  </si>
  <si>
    <t>اسماك غير معروفة</t>
  </si>
  <si>
    <t>قاعية اخرى</t>
  </si>
  <si>
    <t>قشريات ورخويات اخرى</t>
  </si>
  <si>
    <t>السلمون</t>
  </si>
  <si>
    <t>قاروس</t>
  </si>
  <si>
    <t>بلطي</t>
  </si>
  <si>
    <t>الكمية: طن    القيمة :  ألف دولار</t>
  </si>
  <si>
    <t>صفلج</t>
  </si>
  <si>
    <t>مملح</t>
  </si>
  <si>
    <t>معلب</t>
  </si>
  <si>
    <t>مجمد</t>
  </si>
  <si>
    <t>طازج</t>
  </si>
  <si>
    <t>رخويات</t>
  </si>
  <si>
    <t>دقيق السمك</t>
  </si>
  <si>
    <t> 5</t>
  </si>
  <si>
    <t> 12</t>
  </si>
  <si>
    <t> 2527</t>
  </si>
  <si>
    <t>3326 </t>
  </si>
  <si>
    <t> 280</t>
  </si>
  <si>
    <t> 174</t>
  </si>
  <si>
    <t>29 </t>
  </si>
  <si>
    <t>54 </t>
  </si>
  <si>
    <t> 3566</t>
  </si>
  <si>
    <t>أسماك حية</t>
  </si>
  <si>
    <t>انشوجة محضرة او محفوظة</t>
  </si>
  <si>
    <t>تونة محضرة او محفوظة</t>
  </si>
  <si>
    <t>اسماك ماكريل</t>
  </si>
  <si>
    <t>سردين وساردنيلا</t>
  </si>
  <si>
    <t>روبيان وقريدس محضر ومحفوظ</t>
  </si>
  <si>
    <t>بونيت مخطط محضر ومحفوظ</t>
  </si>
  <si>
    <t>اسماك مدخنة</t>
  </si>
  <si>
    <t>كافيار</t>
  </si>
  <si>
    <t>سالمون محضر او محفوظ</t>
  </si>
  <si>
    <t>رنجة محضرة او محفوظة</t>
  </si>
  <si>
    <t>قشريات ورخويات محضرة ومحفوظة</t>
  </si>
  <si>
    <t>سرطانات بحرية</t>
  </si>
  <si>
    <t>اسماك محفوظة اخرى</t>
  </si>
  <si>
    <t>اسماك شرائح مملحة</t>
  </si>
  <si>
    <t>سمك رنجة مدخنة</t>
  </si>
  <si>
    <t>أكباد وبيض</t>
  </si>
  <si>
    <t>خلاصات وعصارات قشرية</t>
  </si>
  <si>
    <t>أسماك مملحة</t>
  </si>
  <si>
    <t>لحوم وأحشاء ثدييات</t>
  </si>
  <si>
    <t>اسماك اخرى محضرة ومحفوظة</t>
  </si>
  <si>
    <t>عقارب البحر محضرة او محفوظة</t>
  </si>
  <si>
    <t>اسماك مدخنه عدا رنجة محضرة او محفوظة</t>
  </si>
  <si>
    <t>طري أو حي</t>
  </si>
  <si>
    <t>نصف معلب</t>
  </si>
  <si>
    <t>مملح، مجفف، مدخن</t>
  </si>
  <si>
    <t>زيت  السمك</t>
  </si>
  <si>
    <t>اجار اجار</t>
  </si>
  <si>
    <t xml:space="preserve">الطحالب </t>
  </si>
  <si>
    <t xml:space="preserve">المرجان </t>
  </si>
  <si>
    <t>الامارات</t>
  </si>
  <si>
    <t>هولاندا</t>
  </si>
  <si>
    <t>إسبانيا</t>
  </si>
  <si>
    <t>كندا</t>
  </si>
  <si>
    <t>جرينلاند</t>
  </si>
  <si>
    <t>النرويج</t>
  </si>
  <si>
    <t>الاسماك الحية</t>
  </si>
  <si>
    <t xml:space="preserve">الاسماك الطازجة أو المبردة أو المجمدة </t>
  </si>
  <si>
    <t>الاسماك المملحة أو المجففة أو المدخنة</t>
  </si>
  <si>
    <t xml:space="preserve">القشريات </t>
  </si>
  <si>
    <t xml:space="preserve">الرخويات </t>
  </si>
  <si>
    <t>اللافقريات المائية الأخري</t>
  </si>
  <si>
    <t>أسماك طازجة أو مبردة</t>
  </si>
  <si>
    <t>أسماك مجمدة</t>
  </si>
  <si>
    <t>لافقريات مائية</t>
  </si>
  <si>
    <t xml:space="preserve">شرائح سمك وغيرها من لحوم الأسماك </t>
  </si>
  <si>
    <t>أسماك أخري متنوعة</t>
  </si>
  <si>
    <t>أخري متنوعة</t>
  </si>
  <si>
    <t xml:space="preserve">شرائح الاسماك وغيرها من لحوم الاسماك </t>
  </si>
  <si>
    <t>أسماك مجففة أو مملحة أو مدخنة</t>
  </si>
  <si>
    <t>الصومال</t>
  </si>
  <si>
    <t>جيبوتي</t>
  </si>
  <si>
    <t>عُمان</t>
  </si>
  <si>
    <t>باقي دول  العالم</t>
  </si>
  <si>
    <t>دول غير عربية</t>
  </si>
  <si>
    <t>دول عربية أخري</t>
  </si>
  <si>
    <t xml:space="preserve">مصر </t>
  </si>
  <si>
    <t xml:space="preserve"> </t>
  </si>
  <si>
    <t>جدول رقم (99) إجمالي الواردات</t>
  </si>
  <si>
    <t>TABLE (99) TOTAL IMPORTS</t>
  </si>
  <si>
    <t>جدول رقم (100) الأردن</t>
  </si>
  <si>
    <t>TABLE (100) Jordan</t>
  </si>
  <si>
    <t>جدول رقم (101) الأمارات</t>
  </si>
  <si>
    <t>TABLE (101)Emirates</t>
  </si>
  <si>
    <t>جدول رقم (102) البحرين</t>
  </si>
  <si>
    <t>TABLE (102)Bahrain</t>
  </si>
  <si>
    <t>جدول رقم (103) تونس</t>
  </si>
  <si>
    <t>TABLE (103) Tunisia</t>
  </si>
  <si>
    <t>جدول رقم (104) الجزائر</t>
  </si>
  <si>
    <t>TABLE (104)Algeria</t>
  </si>
  <si>
    <t>جدول رقم (105) جزر القمر</t>
  </si>
  <si>
    <t>TABLE (105) Comoros</t>
  </si>
  <si>
    <t>جدول رقم (106) جيبوتي</t>
  </si>
  <si>
    <t xml:space="preserve">TABLE (106) Djibouti </t>
  </si>
  <si>
    <t>جدول رقم (107) السعودية</t>
  </si>
  <si>
    <t>TABLE (107) Saudi Arabia</t>
  </si>
  <si>
    <t>جدول رقم (108) السودان</t>
  </si>
  <si>
    <t>TABLE (108) Sudan</t>
  </si>
  <si>
    <t>جدول رقم (109) سوريا</t>
  </si>
  <si>
    <t>TABLE (109) Syria</t>
  </si>
  <si>
    <t>جدول رقم (110) الصومال</t>
  </si>
  <si>
    <t>TABLE (110)  Somalia</t>
  </si>
  <si>
    <t>جدول رقم (111) العراق</t>
  </si>
  <si>
    <t>TABLE (111) Iraq</t>
  </si>
  <si>
    <t>جدول رقم (112) عُمان</t>
  </si>
  <si>
    <t>TABLE (112) Oman</t>
  </si>
  <si>
    <t>جدول رقم (113) فلسطين</t>
  </si>
  <si>
    <t>TABLE (113) Palestine</t>
  </si>
  <si>
    <t>جدول رقم (114) قطر</t>
  </si>
  <si>
    <t>TABLE (114) Qatar</t>
  </si>
  <si>
    <t>جدول رقم (115) الكويت</t>
  </si>
  <si>
    <t>TABLE (115) Kuwait</t>
  </si>
  <si>
    <t>جدول رقم (116) لبنان</t>
  </si>
  <si>
    <t>TABLE (116) Lebanon</t>
  </si>
  <si>
    <t>جدول رقم (117) ليبيا</t>
  </si>
  <si>
    <t xml:space="preserve">TABLE (117) Libya </t>
  </si>
  <si>
    <t>جدول رقم (118) مصر</t>
  </si>
  <si>
    <t xml:space="preserve">TABLE (118) Egypt </t>
  </si>
  <si>
    <t>جدول رقم (119) المغرب</t>
  </si>
  <si>
    <t>TABLE (119) Morocco</t>
  </si>
  <si>
    <t>جدول رقم (120) موريتانيا</t>
  </si>
  <si>
    <t>TABLE (120) Mauritania</t>
  </si>
  <si>
    <t>جدول رقم (121) اليمن</t>
  </si>
  <si>
    <t>TABLE (121) Yemen</t>
  </si>
  <si>
    <t>جدول رقم (122) الأردن</t>
  </si>
  <si>
    <t>TABLE (122) Jordan</t>
  </si>
  <si>
    <t>جدول رقم (123) الإمارات</t>
  </si>
  <si>
    <t>TABLE (123)Emirates</t>
  </si>
  <si>
    <t>جدول رقم (124) البحرين</t>
  </si>
  <si>
    <t>TABLE (124) Bahrain</t>
  </si>
  <si>
    <t>جدول رقم (125) تونس</t>
  </si>
  <si>
    <t>جدول رقم (126) الجزائر</t>
  </si>
  <si>
    <t>TABLE (125) Tunisia</t>
  </si>
  <si>
    <t>TABLE (126) Algeria</t>
  </si>
  <si>
    <t>جدول رقم (127) جزر القمر</t>
  </si>
  <si>
    <t>جدول رقم (128) جيبوتي</t>
  </si>
  <si>
    <t>TABLE (127) Comoros</t>
  </si>
  <si>
    <t xml:space="preserve">TABLE (128) Djibouti </t>
  </si>
  <si>
    <t>جدول رقم (129) السعودية</t>
  </si>
  <si>
    <t>TABLE (129) Saudi Arabia</t>
  </si>
  <si>
    <t>جدول رقم (130) السودان</t>
  </si>
  <si>
    <t>TABLE (130) Sudan</t>
  </si>
  <si>
    <t>جدول رقم (131) سوريا</t>
  </si>
  <si>
    <t>TABLE (131) Syria</t>
  </si>
  <si>
    <t>جدول رقم (132) الصومال</t>
  </si>
  <si>
    <t>TABLE (132) Somalia</t>
  </si>
  <si>
    <t>جدول رقم (133) العراق</t>
  </si>
  <si>
    <t>شرائح الاسماك وغيرها من لحوم الاسماك</t>
  </si>
  <si>
    <t>TABLE (133) Iraq</t>
  </si>
  <si>
    <t>جدول رقم (134) عُمان</t>
  </si>
  <si>
    <t>TABLE (134) Oman</t>
  </si>
  <si>
    <t>جدول رقم (135) فلسطين</t>
  </si>
  <si>
    <t>TABLE (135) Palestine</t>
  </si>
  <si>
    <t>جدول رقم (136) قطر</t>
  </si>
  <si>
    <t>TABLE (136) Qatar</t>
  </si>
  <si>
    <t>جدول رقم (137) الكويت</t>
  </si>
  <si>
    <t>TABLE (137) Kuwait</t>
  </si>
  <si>
    <t>جدول رقم (138) لبنان</t>
  </si>
  <si>
    <t>TABLE (138)  Lebanon</t>
  </si>
  <si>
    <t>جدول رقم (139) ليبيا</t>
  </si>
  <si>
    <t>TABLE (139) Libya</t>
  </si>
  <si>
    <t>جدول رقم (140) مصر</t>
  </si>
  <si>
    <t>TABLE (140) Egypt</t>
  </si>
  <si>
    <t>جدول رقم (141) المغرب</t>
  </si>
  <si>
    <t>TABLE (141) Morocco</t>
  </si>
  <si>
    <t>جدول رقم (142) موريتانيا</t>
  </si>
  <si>
    <t>TABLE (142) Mauritania</t>
  </si>
  <si>
    <t>جدول رقم (143) اليمن</t>
  </si>
  <si>
    <t>TABLE (143) Yemen</t>
  </si>
  <si>
    <t>Arab Countries</t>
  </si>
  <si>
    <t>Somalia</t>
  </si>
  <si>
    <t>Egypt</t>
  </si>
  <si>
    <t>Other Arab Countries</t>
  </si>
  <si>
    <t>China</t>
  </si>
  <si>
    <t xml:space="preserve"> Emirates</t>
  </si>
  <si>
    <t>Other World Countries</t>
  </si>
  <si>
    <t>Djibouti</t>
  </si>
  <si>
    <t>United kingdom</t>
  </si>
  <si>
    <t>Vietnam</t>
  </si>
  <si>
    <t>Korea</t>
  </si>
  <si>
    <t>Singapore</t>
  </si>
  <si>
    <t>India</t>
  </si>
  <si>
    <t>Russian Federation</t>
  </si>
  <si>
    <t>Japan</t>
  </si>
  <si>
    <t>Thailand</t>
  </si>
  <si>
    <t>Taiwan</t>
  </si>
  <si>
    <t>Indonesia</t>
  </si>
  <si>
    <t>Bangladesh</t>
  </si>
  <si>
    <t>Australia</t>
  </si>
  <si>
    <t xml:space="preserve"> Saudi Arabia</t>
  </si>
  <si>
    <t xml:space="preserve"> Oman</t>
  </si>
  <si>
    <t xml:space="preserve">Morocco </t>
  </si>
  <si>
    <t>Other countries</t>
  </si>
  <si>
    <t>USA</t>
  </si>
  <si>
    <t>Europe Union</t>
  </si>
  <si>
    <t>Libya</t>
  </si>
  <si>
    <t>Asian Countries</t>
  </si>
  <si>
    <t>American Countries</t>
  </si>
  <si>
    <t>African Countries</t>
  </si>
  <si>
    <t>Non-Arab countries</t>
  </si>
  <si>
    <t>Latin America</t>
  </si>
  <si>
    <t>Other Countries</t>
  </si>
  <si>
    <t>Africa</t>
  </si>
  <si>
    <t>Europe</t>
  </si>
  <si>
    <t>Asia</t>
  </si>
  <si>
    <t xml:space="preserve"> Other Countries</t>
  </si>
  <si>
    <t>Holland</t>
  </si>
  <si>
    <t>Spain</t>
  </si>
  <si>
    <t>Canada</t>
  </si>
  <si>
    <t>Green Land</t>
  </si>
  <si>
    <t>Norway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</si>
</sst>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_-* #,##0.00\-;_-* &quot;-&quot;??_-;_-@_-"/>
    <numFmt numFmtId="165" formatCode="0.000"/>
    <numFmt numFmtId="166" formatCode="#,##0.000"/>
    <numFmt numFmtId="167" formatCode="0.0"/>
    <numFmt numFmtId="168" formatCode="_-* #,##0_-;\-* #,##0_-;_-* &quot;-&quot;??_-;_-@_-"/>
  </numFmts>
  <fonts count="20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3"/>
      <name val="Arabic Transparent"/>
      <charset val="178"/>
    </font>
    <font>
      <b/>
      <sz val="10"/>
      <name val="Arabic Transparent"/>
      <charset val="178"/>
    </font>
    <font>
      <sz val="10"/>
      <name val="Arial"/>
      <family val="2"/>
    </font>
    <font>
      <sz val="12"/>
      <name val="Times New Roman"/>
      <family val="1"/>
    </font>
    <font>
      <b/>
      <sz val="14"/>
      <name val="Arabic Transparent"/>
      <charset val="178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Calibri"/>
      <family val="2"/>
      <charset val="178"/>
      <scheme val="minor"/>
    </font>
    <font>
      <sz val="8"/>
      <name val="Arial"/>
      <family val="2"/>
    </font>
    <font>
      <b/>
      <sz val="12"/>
      <name val="Arabic Transparent"/>
      <charset val="178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78"/>
      <scheme val="minor"/>
    </font>
    <font>
      <sz val="10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164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167">
    <xf numFmtId="0" fontId="0" fillId="0" borderId="0" xfId="0"/>
    <xf numFmtId="0" fontId="1" fillId="0" borderId="5" xfId="0" applyFont="1" applyFill="1" applyBorder="1" applyAlignment="1">
      <alignment horizontal="center" readingOrder="2"/>
    </xf>
    <xf numFmtId="2" fontId="2" fillId="0" borderId="5" xfId="0" applyNumberFormat="1" applyFont="1" applyFill="1" applyBorder="1" applyAlignment="1">
      <alignment horizontal="center" readingOrder="1"/>
    </xf>
    <xf numFmtId="2" fontId="1" fillId="0" borderId="5" xfId="0" applyNumberFormat="1" applyFont="1" applyFill="1" applyBorder="1" applyAlignment="1">
      <alignment horizontal="center" readingOrder="2"/>
    </xf>
    <xf numFmtId="0" fontId="1" fillId="0" borderId="6" xfId="0" applyFont="1" applyFill="1" applyBorder="1" applyAlignment="1">
      <alignment horizontal="center" readingOrder="2"/>
    </xf>
    <xf numFmtId="2" fontId="1" fillId="0" borderId="6" xfId="0" applyNumberFormat="1" applyFont="1" applyFill="1" applyBorder="1" applyAlignment="1">
      <alignment horizontal="center" readingOrder="2"/>
    </xf>
    <xf numFmtId="2" fontId="2" fillId="0" borderId="6" xfId="0" applyNumberFormat="1" applyFont="1" applyFill="1" applyBorder="1" applyAlignment="1">
      <alignment horizontal="center" readingOrder="1"/>
    </xf>
    <xf numFmtId="2" fontId="1" fillId="0" borderId="6" xfId="0" applyNumberFormat="1" applyFont="1" applyFill="1" applyBorder="1" applyAlignment="1">
      <alignment horizontal="center" readingOrder="1"/>
    </xf>
    <xf numFmtId="0" fontId="1" fillId="0" borderId="7" xfId="0" applyFont="1" applyFill="1" applyBorder="1" applyAlignment="1">
      <alignment horizontal="center" readingOrder="2"/>
    </xf>
    <xf numFmtId="2" fontId="1" fillId="0" borderId="7" xfId="0" applyNumberFormat="1" applyFont="1" applyFill="1" applyBorder="1" applyAlignment="1">
      <alignment horizontal="center" readingOrder="2"/>
    </xf>
    <xf numFmtId="2" fontId="1" fillId="0" borderId="7" xfId="0" applyNumberFormat="1" applyFont="1" applyFill="1" applyBorder="1" applyAlignment="1">
      <alignment horizontal="center" readingOrder="1"/>
    </xf>
    <xf numFmtId="0" fontId="3" fillId="0" borderId="4" xfId="0" applyFont="1" applyFill="1" applyBorder="1" applyAlignment="1">
      <alignment horizontal="center" readingOrder="2"/>
    </xf>
    <xf numFmtId="2" fontId="3" fillId="0" borderId="4" xfId="0" applyNumberFormat="1" applyFont="1" applyFill="1" applyBorder="1" applyAlignment="1">
      <alignment horizontal="center" readingOrder="2"/>
    </xf>
    <xf numFmtId="0" fontId="1" fillId="0" borderId="9" xfId="0" applyFont="1" applyFill="1" applyBorder="1" applyAlignment="1">
      <alignment horizontal="center" readingOrder="1"/>
    </xf>
    <xf numFmtId="0" fontId="1" fillId="0" borderId="4" xfId="0" applyFont="1" applyFill="1" applyBorder="1" applyAlignment="1">
      <alignment horizontal="center" readingOrder="1"/>
    </xf>
    <xf numFmtId="0" fontId="4" fillId="0" borderId="6" xfId="0" applyFont="1" applyFill="1" applyBorder="1" applyAlignment="1">
      <alignment horizontal="right" vertical="top" wrapText="1" readingOrder="2"/>
    </xf>
    <xf numFmtId="0" fontId="3" fillId="0" borderId="10" xfId="0" applyFont="1" applyBorder="1"/>
    <xf numFmtId="0" fontId="0" fillId="0" borderId="0" xfId="0" applyFill="1"/>
    <xf numFmtId="2" fontId="0" fillId="0" borderId="13" xfId="0" applyNumberFormat="1" applyFill="1" applyBorder="1"/>
    <xf numFmtId="2" fontId="0" fillId="0" borderId="14" xfId="0" applyNumberFormat="1" applyFill="1" applyBorder="1"/>
    <xf numFmtId="2" fontId="0" fillId="0" borderId="6" xfId="0" applyNumberFormat="1" applyFill="1" applyBorder="1"/>
    <xf numFmtId="2" fontId="0" fillId="0" borderId="15" xfId="0" applyNumberFormat="1" applyFill="1" applyBorder="1"/>
    <xf numFmtId="2" fontId="0" fillId="0" borderId="7" xfId="0" applyNumberFormat="1" applyFill="1" applyBorder="1"/>
    <xf numFmtId="2" fontId="0" fillId="0" borderId="16" xfId="0" applyNumberFormat="1" applyFill="1" applyBorder="1"/>
    <xf numFmtId="0" fontId="3" fillId="0" borderId="17" xfId="0" applyFont="1" applyFill="1" applyBorder="1" applyAlignment="1">
      <alignment horizontal="right" readingOrder="2"/>
    </xf>
    <xf numFmtId="2" fontId="0" fillId="0" borderId="18" xfId="0" applyNumberFormat="1" applyFill="1" applyBorder="1"/>
    <xf numFmtId="2" fontId="0" fillId="0" borderId="19" xfId="0" applyNumberFormat="1" applyFill="1" applyBorder="1"/>
    <xf numFmtId="0" fontId="5" fillId="0" borderId="6" xfId="0" applyFont="1" applyFill="1" applyBorder="1" applyAlignment="1">
      <alignment horizontal="right" vertical="center" wrapText="1" readingOrder="2"/>
    </xf>
    <xf numFmtId="0" fontId="5" fillId="3" borderId="5" xfId="0" applyFont="1" applyFill="1" applyBorder="1" applyAlignment="1">
      <alignment horizontal="center" vertical="center" wrapText="1" readingOrder="2"/>
    </xf>
    <xf numFmtId="0" fontId="5" fillId="0" borderId="21" xfId="0" applyFont="1" applyFill="1" applyBorder="1" applyAlignment="1">
      <alignment horizontal="right" vertical="top" wrapText="1" readingOrder="2"/>
    </xf>
    <xf numFmtId="0" fontId="5" fillId="0" borderId="22" xfId="0" applyFont="1" applyFill="1" applyBorder="1" applyAlignment="1">
      <alignment horizontal="right" vertical="top" wrapText="1" readingOrder="2"/>
    </xf>
    <xf numFmtId="0" fontId="5" fillId="0" borderId="23" xfId="0" applyFont="1" applyFill="1" applyBorder="1" applyAlignment="1">
      <alignment horizontal="right" vertical="top" wrapText="1" readingOrder="2"/>
    </xf>
    <xf numFmtId="0" fontId="5" fillId="0" borderId="24" xfId="0" applyFont="1" applyFill="1" applyBorder="1" applyAlignment="1">
      <alignment horizontal="right" vertical="top" wrapText="1" readingOrder="2"/>
    </xf>
    <xf numFmtId="0" fontId="5" fillId="0" borderId="6" xfId="0" applyFont="1" applyFill="1" applyBorder="1" applyAlignment="1">
      <alignment horizontal="right" vertical="top" wrapText="1" readingOrder="2"/>
    </xf>
    <xf numFmtId="0" fontId="5" fillId="0" borderId="25" xfId="0" applyFont="1" applyFill="1" applyBorder="1" applyAlignment="1">
      <alignment horizontal="right" vertical="top" wrapText="1" readingOrder="2"/>
    </xf>
    <xf numFmtId="0" fontId="5" fillId="3" borderId="7" xfId="0" applyFont="1" applyFill="1" applyBorder="1" applyAlignment="1">
      <alignment horizontal="center" vertical="top" wrapText="1" readingOrder="2"/>
    </xf>
    <xf numFmtId="0" fontId="6" fillId="0" borderId="6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6" fillId="0" borderId="6" xfId="0" applyFont="1" applyBorder="1" applyAlignment="1">
      <alignment horizontal="center" vertical="top"/>
    </xf>
    <xf numFmtId="1" fontId="6" fillId="4" borderId="23" xfId="0" applyNumberFormat="1" applyFont="1" applyFill="1" applyBorder="1" applyAlignment="1">
      <alignment horizontal="center" vertical="top" wrapText="1" readingOrder="2"/>
    </xf>
    <xf numFmtId="1" fontId="6" fillId="4" borderId="26" xfId="0" applyNumberFormat="1" applyFont="1" applyFill="1" applyBorder="1" applyAlignment="1">
      <alignment horizontal="center" vertical="top" wrapText="1" readingOrder="2"/>
    </xf>
    <xf numFmtId="0" fontId="8" fillId="3" borderId="7" xfId="0" applyFont="1" applyFill="1" applyBorder="1" applyAlignment="1">
      <alignment horizontal="center" vertical="top" wrapText="1" readingOrder="2"/>
    </xf>
    <xf numFmtId="0" fontId="8" fillId="3" borderId="5" xfId="0" applyFont="1" applyFill="1" applyBorder="1" applyAlignment="1">
      <alignment horizontal="center" vertical="center" wrapText="1" readingOrder="2"/>
    </xf>
    <xf numFmtId="165" fontId="10" fillId="0" borderId="6" xfId="0" applyNumberFormat="1" applyFont="1" applyBorder="1" applyAlignment="1">
      <alignment horizontal="right"/>
    </xf>
    <xf numFmtId="165" fontId="9" fillId="0" borderId="27" xfId="0" applyNumberFormat="1" applyFont="1" applyBorder="1" applyAlignment="1">
      <alignment horizontal="center"/>
    </xf>
    <xf numFmtId="165" fontId="9" fillId="0" borderId="6" xfId="0" applyNumberFormat="1" applyFont="1" applyBorder="1"/>
    <xf numFmtId="0" fontId="9" fillId="0" borderId="6" xfId="0" applyFont="1" applyBorder="1"/>
    <xf numFmtId="166" fontId="10" fillId="0" borderId="6" xfId="0" applyNumberFormat="1" applyFont="1" applyBorder="1" applyAlignment="1">
      <alignment horizontal="right"/>
    </xf>
    <xf numFmtId="0" fontId="9" fillId="4" borderId="6" xfId="0" applyFont="1" applyFill="1" applyBorder="1" applyAlignment="1">
      <alignment vertical="top" wrapText="1" readingOrder="2"/>
    </xf>
    <xf numFmtId="165" fontId="9" fillId="4" borderId="27" xfId="0" applyNumberFormat="1" applyFont="1" applyFill="1" applyBorder="1" applyAlignment="1">
      <alignment horizontal="center" vertical="top" wrapText="1" readingOrder="2"/>
    </xf>
    <xf numFmtId="0" fontId="1" fillId="0" borderId="1" xfId="0" applyFont="1" applyFill="1" applyBorder="1" applyAlignment="1">
      <alignment horizontal="center" readingOrder="1"/>
    </xf>
    <xf numFmtId="0" fontId="12" fillId="4" borderId="6" xfId="0" applyFont="1" applyFill="1" applyBorder="1" applyAlignment="1">
      <alignment horizontal="center" vertical="top" wrapText="1" readingOrder="2"/>
    </xf>
    <xf numFmtId="0" fontId="12" fillId="4" borderId="27" xfId="0" applyFont="1" applyFill="1" applyBorder="1" applyAlignment="1">
      <alignment horizontal="center" vertical="top" wrapText="1" readingOrder="2"/>
    </xf>
    <xf numFmtId="0" fontId="8" fillId="0" borderId="30" xfId="0" applyFont="1" applyFill="1" applyBorder="1" applyAlignment="1">
      <alignment horizontal="center" vertical="top" wrapText="1" readingOrder="2"/>
    </xf>
    <xf numFmtId="0" fontId="13" fillId="3" borderId="9" xfId="0" applyFont="1" applyFill="1" applyBorder="1" applyAlignment="1">
      <alignment horizontal="center" vertical="center" wrapText="1" readingOrder="2"/>
    </xf>
    <xf numFmtId="0" fontId="3" fillId="0" borderId="9" xfId="0" applyFont="1" applyFill="1" applyBorder="1" applyAlignment="1">
      <alignment horizontal="center" readingOrder="2"/>
    </xf>
    <xf numFmtId="0" fontId="3" fillId="0" borderId="31" xfId="0" applyFont="1" applyFill="1" applyBorder="1" applyAlignment="1">
      <alignment horizontal="center" readingOrder="2"/>
    </xf>
    <xf numFmtId="0" fontId="14" fillId="0" borderId="0" xfId="0" applyFont="1"/>
    <xf numFmtId="1" fontId="6" fillId="0" borderId="6" xfId="2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 readingOrder="1"/>
    </xf>
    <xf numFmtId="0" fontId="3" fillId="0" borderId="10" xfId="2" applyFont="1" applyBorder="1"/>
    <xf numFmtId="1" fontId="6" fillId="0" borderId="6" xfId="2" applyNumberFormat="1" applyFont="1" applyBorder="1" applyAlignment="1">
      <alignment horizontal="center" vertical="center" readingOrder="1"/>
    </xf>
    <xf numFmtId="1" fontId="6" fillId="0" borderId="6" xfId="0" applyNumberFormat="1" applyFont="1" applyBorder="1" applyAlignment="1">
      <alignment horizontal="center" vertical="center" readingOrder="1"/>
    </xf>
    <xf numFmtId="0" fontId="3" fillId="0" borderId="10" xfId="2" applyFont="1" applyFill="1" applyBorder="1" applyAlignment="1">
      <alignment horizontal="right" vertical="top" wrapText="1" readingOrder="2"/>
    </xf>
    <xf numFmtId="167" fontId="15" fillId="0" borderId="5" xfId="2" applyNumberFormat="1" applyFont="1" applyFill="1" applyBorder="1" applyAlignment="1">
      <alignment horizontal="center" vertical="center" wrapText="1" readingOrder="2"/>
    </xf>
    <xf numFmtId="168" fontId="15" fillId="4" borderId="32" xfId="1" applyNumberFormat="1" applyFont="1" applyFill="1" applyBorder="1" applyAlignment="1">
      <alignment horizontal="center" vertical="center" wrapText="1" readingOrder="2"/>
    </xf>
    <xf numFmtId="0" fontId="1" fillId="0" borderId="2" xfId="0" applyFont="1" applyFill="1" applyBorder="1" applyAlignment="1">
      <alignment horizontal="center" readingOrder="1"/>
    </xf>
    <xf numFmtId="0" fontId="12" fillId="4" borderId="23" xfId="0" applyFont="1" applyFill="1" applyBorder="1" applyAlignment="1">
      <alignment horizontal="center" vertical="top" wrapText="1" readingOrder="2"/>
    </xf>
    <xf numFmtId="0" fontId="12" fillId="4" borderId="34" xfId="0" applyFont="1" applyFill="1" applyBorder="1" applyAlignment="1">
      <alignment horizontal="center" vertical="top" wrapText="1" readingOrder="2"/>
    </xf>
    <xf numFmtId="1" fontId="12" fillId="0" borderId="23" xfId="0" applyNumberFormat="1" applyFont="1" applyBorder="1" applyAlignment="1">
      <alignment horizontal="center"/>
    </xf>
    <xf numFmtId="1" fontId="12" fillId="5" borderId="23" xfId="0" applyNumberFormat="1" applyFont="1" applyFill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  <xf numFmtId="1" fontId="12" fillId="5" borderId="24" xfId="0" applyNumberFormat="1" applyFont="1" applyFill="1" applyBorder="1" applyAlignment="1">
      <alignment horizontal="center"/>
    </xf>
    <xf numFmtId="1" fontId="1" fillId="4" borderId="23" xfId="0" applyNumberFormat="1" applyFont="1" applyFill="1" applyBorder="1" applyAlignment="1">
      <alignment horizontal="center" vertical="top" wrapText="1" readingOrder="2"/>
    </xf>
    <xf numFmtId="1" fontId="12" fillId="4" borderId="23" xfId="0" applyNumberFormat="1" applyFont="1" applyFill="1" applyBorder="1" applyAlignment="1">
      <alignment horizontal="center" vertical="top" wrapText="1" readingOrder="2"/>
    </xf>
    <xf numFmtId="1" fontId="1" fillId="4" borderId="34" xfId="0" applyNumberFormat="1" applyFont="1" applyFill="1" applyBorder="1" applyAlignment="1">
      <alignment horizontal="center" vertical="top" wrapText="1" readingOrder="2"/>
    </xf>
    <xf numFmtId="1" fontId="12" fillId="4" borderId="6" xfId="0" applyNumberFormat="1" applyFont="1" applyFill="1" applyBorder="1" applyAlignment="1">
      <alignment horizontal="center" vertical="top" wrapText="1" readingOrder="2"/>
    </xf>
    <xf numFmtId="1" fontId="1" fillId="4" borderId="22" xfId="0" applyNumberFormat="1" applyFont="1" applyFill="1" applyBorder="1" applyAlignment="1">
      <alignment horizontal="center" vertical="top" wrapText="1" readingOrder="2"/>
    </xf>
    <xf numFmtId="0" fontId="1" fillId="4" borderId="28" xfId="0" applyFont="1" applyFill="1" applyBorder="1" applyAlignment="1">
      <alignment horizontal="center" vertical="top" wrapText="1" readingOrder="2"/>
    </xf>
    <xf numFmtId="2" fontId="0" fillId="0" borderId="0" xfId="0" applyNumberFormat="1"/>
    <xf numFmtId="0" fontId="7" fillId="0" borderId="6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5" fillId="3" borderId="11" xfId="0" applyFont="1" applyFill="1" applyBorder="1" applyAlignment="1">
      <alignment horizontal="center" vertical="top" wrapText="1" readingOrder="2"/>
    </xf>
    <xf numFmtId="0" fontId="5" fillId="3" borderId="12" xfId="0" applyFont="1" applyFill="1" applyBorder="1" applyAlignment="1">
      <alignment horizontal="center" vertical="center" wrapText="1" readingOrder="2"/>
    </xf>
    <xf numFmtId="2" fontId="2" fillId="0" borderId="35" xfId="0" applyNumberFormat="1" applyFont="1" applyFill="1" applyBorder="1" applyAlignment="1">
      <alignment horizontal="center" readingOrder="1"/>
    </xf>
    <xf numFmtId="2" fontId="1" fillId="0" borderId="35" xfId="0" applyNumberFormat="1" applyFont="1" applyFill="1" applyBorder="1" applyAlignment="1">
      <alignment horizontal="center" readingOrder="2"/>
    </xf>
    <xf numFmtId="167" fontId="1" fillId="0" borderId="7" xfId="0" applyNumberFormat="1" applyFont="1" applyFill="1" applyBorder="1" applyAlignment="1">
      <alignment horizontal="center" readingOrder="2"/>
    </xf>
    <xf numFmtId="167" fontId="1" fillId="0" borderId="7" xfId="0" applyNumberFormat="1" applyFont="1" applyFill="1" applyBorder="1" applyAlignment="1">
      <alignment horizontal="center" readingOrder="1"/>
    </xf>
    <xf numFmtId="167" fontId="3" fillId="0" borderId="4" xfId="0" applyNumberFormat="1" applyFont="1" applyFill="1" applyBorder="1" applyAlignment="1">
      <alignment horizontal="center" readingOrder="2"/>
    </xf>
    <xf numFmtId="0" fontId="1" fillId="0" borderId="37" xfId="0" applyFont="1" applyFill="1" applyBorder="1" applyAlignment="1">
      <alignment horizontal="center" readingOrder="1"/>
    </xf>
    <xf numFmtId="0" fontId="2" fillId="0" borderId="38" xfId="0" applyFont="1" applyFill="1" applyBorder="1"/>
    <xf numFmtId="167" fontId="0" fillId="0" borderId="32" xfId="0" applyNumberFormat="1" applyFill="1" applyBorder="1" applyAlignment="1">
      <alignment horizontal="center"/>
    </xf>
    <xf numFmtId="167" fontId="0" fillId="0" borderId="5" xfId="0" applyNumberFormat="1" applyFill="1" applyBorder="1" applyAlignment="1">
      <alignment horizontal="center"/>
    </xf>
    <xf numFmtId="167" fontId="0" fillId="0" borderId="39" xfId="0" applyNumberFormat="1" applyFill="1" applyBorder="1" applyAlignment="1">
      <alignment horizontal="center"/>
    </xf>
    <xf numFmtId="0" fontId="2" fillId="0" borderId="40" xfId="0" applyFont="1" applyFill="1" applyBorder="1"/>
    <xf numFmtId="0" fontId="2" fillId="0" borderId="41" xfId="0" applyFont="1" applyFill="1" applyBorder="1"/>
    <xf numFmtId="0" fontId="3" fillId="0" borderId="4" xfId="0" applyFont="1" applyFill="1" applyBorder="1" applyAlignment="1">
      <alignment horizontal="right" readingOrder="2"/>
    </xf>
    <xf numFmtId="2" fontId="0" fillId="0" borderId="42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167" fontId="0" fillId="0" borderId="42" xfId="0" applyNumberFormat="1" applyFill="1" applyBorder="1" applyAlignment="1">
      <alignment horizontal="center"/>
    </xf>
    <xf numFmtId="167" fontId="0" fillId="0" borderId="18" xfId="0" applyNumberFormat="1" applyFill="1" applyBorder="1" applyAlignment="1">
      <alignment horizontal="center"/>
    </xf>
    <xf numFmtId="167" fontId="0" fillId="0" borderId="19" xfId="0" applyNumberForma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 readingOrder="1"/>
    </xf>
    <xf numFmtId="167" fontId="0" fillId="0" borderId="0" xfId="0" applyNumberFormat="1"/>
    <xf numFmtId="0" fontId="2" fillId="0" borderId="43" xfId="0" applyFont="1" applyFill="1" applyBorder="1"/>
    <xf numFmtId="167" fontId="0" fillId="0" borderId="29" xfId="0" applyNumberFormat="1" applyFill="1" applyBorder="1" applyAlignment="1">
      <alignment horizontal="center"/>
    </xf>
    <xf numFmtId="167" fontId="0" fillId="0" borderId="20" xfId="0" applyNumberFormat="1" applyFill="1" applyBorder="1" applyAlignment="1">
      <alignment horizontal="center"/>
    </xf>
    <xf numFmtId="167" fontId="0" fillId="0" borderId="44" xfId="0" applyNumberFormat="1" applyFill="1" applyBorder="1" applyAlignment="1">
      <alignment horizontal="center"/>
    </xf>
    <xf numFmtId="2" fontId="17" fillId="0" borderId="18" xfId="0" applyNumberFormat="1" applyFont="1" applyFill="1" applyBorder="1"/>
    <xf numFmtId="0" fontId="16" fillId="0" borderId="17" xfId="3" applyFont="1" applyFill="1" applyBorder="1" applyAlignment="1">
      <alignment horizontal="center" vertical="center" readingOrder="2"/>
    </xf>
    <xf numFmtId="1" fontId="3" fillId="0" borderId="18" xfId="4" applyNumberFormat="1" applyFont="1" applyFill="1" applyBorder="1" applyAlignment="1">
      <alignment horizontal="center" vertical="center" readingOrder="2"/>
    </xf>
    <xf numFmtId="1" fontId="3" fillId="0" borderId="18" xfId="4" applyNumberFormat="1" applyFont="1" applyFill="1" applyBorder="1" applyAlignment="1">
      <alignment readingOrder="2"/>
    </xf>
    <xf numFmtId="1" fontId="3" fillId="0" borderId="18" xfId="4" applyNumberFormat="1" applyFont="1" applyFill="1" applyBorder="1" applyAlignment="1">
      <alignment horizontal="center" vertical="center" wrapText="1" readingOrder="2"/>
    </xf>
    <xf numFmtId="1" fontId="3" fillId="0" borderId="19" xfId="4" applyNumberFormat="1" applyFont="1" applyFill="1" applyBorder="1" applyAlignment="1">
      <alignment horizontal="center" vertical="center" wrapText="1" readingOrder="2"/>
    </xf>
    <xf numFmtId="167" fontId="18" fillId="0" borderId="42" xfId="0" applyNumberFormat="1" applyFont="1" applyFill="1" applyBorder="1" applyAlignment="1">
      <alignment horizontal="center"/>
    </xf>
    <xf numFmtId="167" fontId="18" fillId="0" borderId="17" xfId="0" applyNumberFormat="1" applyFont="1" applyFill="1" applyBorder="1" applyAlignment="1">
      <alignment horizontal="center"/>
    </xf>
    <xf numFmtId="167" fontId="18" fillId="0" borderId="31" xfId="0" applyNumberFormat="1" applyFont="1" applyFill="1" applyBorder="1" applyAlignment="1">
      <alignment horizontal="center"/>
    </xf>
    <xf numFmtId="0" fontId="2" fillId="0" borderId="4" xfId="0" applyFont="1" applyFill="1" applyBorder="1"/>
    <xf numFmtId="2" fontId="17" fillId="0" borderId="17" xfId="0" applyNumberFormat="1" applyFont="1" applyFill="1" applyBorder="1" applyAlignment="1">
      <alignment horizontal="center"/>
    </xf>
    <xf numFmtId="2" fontId="17" fillId="0" borderId="18" xfId="0" applyNumberFormat="1" applyFont="1" applyFill="1" applyBorder="1" applyAlignment="1">
      <alignment horizontal="center"/>
    </xf>
    <xf numFmtId="2" fontId="17" fillId="0" borderId="19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vertical="top" wrapText="1"/>
    </xf>
    <xf numFmtId="2" fontId="17" fillId="0" borderId="0" xfId="0" applyNumberFormat="1" applyFont="1" applyFill="1" applyBorder="1" applyAlignment="1">
      <alignment horizontal="center"/>
    </xf>
    <xf numFmtId="1" fontId="3" fillId="0" borderId="42" xfId="4" applyNumberFormat="1" applyFont="1" applyFill="1" applyBorder="1" applyAlignment="1">
      <alignment horizontal="center" vertical="center" readingOrder="2"/>
    </xf>
    <xf numFmtId="0" fontId="16" fillId="0" borderId="4" xfId="3" applyFont="1" applyFill="1" applyBorder="1" applyAlignment="1">
      <alignment horizontal="center" vertical="center" readingOrder="2"/>
    </xf>
    <xf numFmtId="0" fontId="19" fillId="0" borderId="6" xfId="0" applyFont="1" applyFill="1" applyBorder="1" applyAlignment="1">
      <alignment horizontal="center" readingOrder="1"/>
    </xf>
    <xf numFmtId="0" fontId="19" fillId="0" borderId="29" xfId="0" applyFont="1" applyFill="1" applyBorder="1" applyAlignment="1">
      <alignment horizontal="center" readingOrder="1"/>
    </xf>
    <xf numFmtId="165" fontId="0" fillId="0" borderId="0" xfId="0" applyNumberFormat="1"/>
    <xf numFmtId="2" fontId="19" fillId="0" borderId="6" xfId="0" applyNumberFormat="1" applyFont="1" applyFill="1" applyBorder="1" applyAlignment="1">
      <alignment horizontal="center" readingOrder="1"/>
    </xf>
    <xf numFmtId="167" fontId="19" fillId="0" borderId="6" xfId="0" applyNumberFormat="1" applyFont="1" applyFill="1" applyBorder="1" applyAlignment="1">
      <alignment horizontal="center" readingOrder="1"/>
    </xf>
    <xf numFmtId="1" fontId="19" fillId="0" borderId="6" xfId="0" applyNumberFormat="1" applyFont="1" applyFill="1" applyBorder="1" applyAlignment="1">
      <alignment horizontal="center" readingOrder="1"/>
    </xf>
    <xf numFmtId="1" fontId="19" fillId="0" borderId="6" xfId="0" applyNumberFormat="1" applyFont="1" applyFill="1" applyBorder="1" applyAlignment="1">
      <alignment horizontal="right" vertical="center" readingOrder="2"/>
    </xf>
    <xf numFmtId="1" fontId="19" fillId="0" borderId="6" xfId="0" applyNumberFormat="1" applyFont="1" applyFill="1" applyBorder="1" applyAlignment="1">
      <alignment horizontal="right" vertical="center"/>
    </xf>
    <xf numFmtId="1" fontId="0" fillId="0" borderId="0" xfId="0" applyNumberFormat="1"/>
    <xf numFmtId="167" fontId="0" fillId="0" borderId="0" xfId="0" applyNumberFormat="1" applyFill="1"/>
    <xf numFmtId="0" fontId="1" fillId="6" borderId="9" xfId="0" applyFont="1" applyFill="1" applyBorder="1" applyAlignment="1">
      <alignment horizontal="center" readingOrder="1"/>
    </xf>
    <xf numFmtId="0" fontId="1" fillId="6" borderId="4" xfId="0" applyFont="1" applyFill="1" applyBorder="1" applyAlignment="1">
      <alignment horizontal="center" readingOrder="1"/>
    </xf>
    <xf numFmtId="0" fontId="1" fillId="6" borderId="5" xfId="0" applyFont="1" applyFill="1" applyBorder="1" applyAlignment="1">
      <alignment horizontal="center" readingOrder="2"/>
    </xf>
    <xf numFmtId="0" fontId="1" fillId="6" borderId="6" xfId="0" applyFont="1" applyFill="1" applyBorder="1" applyAlignment="1">
      <alignment horizontal="center" readingOrder="2"/>
    </xf>
    <xf numFmtId="0" fontId="1" fillId="6" borderId="7" xfId="0" applyFont="1" applyFill="1" applyBorder="1" applyAlignment="1">
      <alignment horizontal="center" readingOrder="2"/>
    </xf>
    <xf numFmtId="0" fontId="3" fillId="6" borderId="4" xfId="0" applyFont="1" applyFill="1" applyBorder="1" applyAlignment="1">
      <alignment horizontal="center" readingOrder="2"/>
    </xf>
    <xf numFmtId="2" fontId="3" fillId="6" borderId="4" xfId="0" applyNumberFormat="1" applyFont="1" applyFill="1" applyBorder="1" applyAlignment="1">
      <alignment horizontal="center" readingOrder="2"/>
    </xf>
    <xf numFmtId="0" fontId="1" fillId="6" borderId="1" xfId="0" applyFont="1" applyFill="1" applyBorder="1" applyAlignment="1">
      <alignment horizontal="center" readingOrder="1"/>
    </xf>
    <xf numFmtId="0" fontId="1" fillId="6" borderId="3" xfId="0" applyFont="1" applyFill="1" applyBorder="1" applyAlignment="1">
      <alignment horizontal="center" readingOrder="1"/>
    </xf>
    <xf numFmtId="0" fontId="1" fillId="6" borderId="2" xfId="0" applyFont="1" applyFill="1" applyBorder="1" applyAlignment="1">
      <alignment horizontal="center" readingOrder="2"/>
    </xf>
    <xf numFmtId="0" fontId="1" fillId="6" borderId="8" xfId="0" applyFont="1" applyFill="1" applyBorder="1" applyAlignment="1">
      <alignment horizontal="center" readingOrder="2"/>
    </xf>
    <xf numFmtId="0" fontId="1" fillId="6" borderId="1" xfId="0" applyFont="1" applyFill="1" applyBorder="1" applyAlignment="1">
      <alignment horizontal="center" readingOrder="2"/>
    </xf>
    <xf numFmtId="0" fontId="1" fillId="6" borderId="3" xfId="0" applyFont="1" applyFill="1" applyBorder="1" applyAlignment="1">
      <alignment horizontal="center" readingOrder="2"/>
    </xf>
    <xf numFmtId="0" fontId="1" fillId="0" borderId="1" xfId="0" applyFont="1" applyFill="1" applyBorder="1" applyAlignment="1">
      <alignment horizontal="center" readingOrder="2"/>
    </xf>
    <xf numFmtId="0" fontId="1" fillId="0" borderId="3" xfId="0" applyFont="1" applyFill="1" applyBorder="1" applyAlignment="1">
      <alignment horizontal="center" readingOrder="2"/>
    </xf>
    <xf numFmtId="0" fontId="1" fillId="0" borderId="2" xfId="0" applyFont="1" applyFill="1" applyBorder="1" applyAlignment="1">
      <alignment horizontal="center" readingOrder="2"/>
    </xf>
    <xf numFmtId="0" fontId="1" fillId="0" borderId="8" xfId="0" applyFont="1" applyFill="1" applyBorder="1" applyAlignment="1">
      <alignment horizontal="center" readingOrder="2"/>
    </xf>
    <xf numFmtId="0" fontId="1" fillId="0" borderId="1" xfId="0" applyFont="1" applyFill="1" applyBorder="1" applyAlignment="1">
      <alignment horizontal="center" vertical="center" readingOrder="1"/>
    </xf>
    <xf numFmtId="0" fontId="1" fillId="0" borderId="3" xfId="0" applyFont="1" applyFill="1" applyBorder="1" applyAlignment="1">
      <alignment horizontal="center" vertical="center" readingOrder="1"/>
    </xf>
    <xf numFmtId="0" fontId="5" fillId="2" borderId="7" xfId="0" applyFont="1" applyFill="1" applyBorder="1" applyAlignment="1">
      <alignment horizontal="center" vertical="center" wrapText="1" readingOrder="2"/>
    </xf>
    <xf numFmtId="0" fontId="5" fillId="2" borderId="5" xfId="0" applyFont="1" applyFill="1" applyBorder="1" applyAlignment="1">
      <alignment horizontal="center" vertical="center" wrapText="1" readingOrder="2"/>
    </xf>
    <xf numFmtId="0" fontId="1" fillId="0" borderId="1" xfId="0" applyFont="1" applyFill="1" applyBorder="1" applyAlignment="1">
      <alignment horizontal="center" readingOrder="1"/>
    </xf>
    <xf numFmtId="0" fontId="1" fillId="0" borderId="3" xfId="0" applyFont="1" applyFill="1" applyBorder="1" applyAlignment="1">
      <alignment horizontal="center" readingOrder="1"/>
    </xf>
    <xf numFmtId="0" fontId="5" fillId="0" borderId="1" xfId="0" applyFont="1" applyFill="1" applyBorder="1" applyAlignment="1">
      <alignment horizontal="center" vertical="center" wrapText="1" readingOrder="2"/>
    </xf>
    <xf numFmtId="0" fontId="5" fillId="0" borderId="3" xfId="0" applyFont="1" applyFill="1" applyBorder="1" applyAlignment="1">
      <alignment horizontal="center" vertical="center" wrapText="1" readingOrder="2"/>
    </xf>
    <xf numFmtId="0" fontId="1" fillId="0" borderId="36" xfId="0" applyFont="1" applyFill="1" applyBorder="1" applyAlignment="1">
      <alignment horizontal="center" readingOrder="2"/>
    </xf>
    <xf numFmtId="0" fontId="5" fillId="0" borderId="11" xfId="0" applyFont="1" applyFill="1" applyBorder="1" applyAlignment="1">
      <alignment horizontal="center" vertical="center" wrapText="1" readingOrder="2"/>
    </xf>
    <xf numFmtId="0" fontId="5" fillId="0" borderId="12" xfId="0" applyFont="1" applyFill="1" applyBorder="1" applyAlignment="1">
      <alignment horizontal="center" vertical="center" wrapText="1" readingOrder="2"/>
    </xf>
    <xf numFmtId="0" fontId="5" fillId="0" borderId="33" xfId="0" applyFont="1" applyFill="1" applyBorder="1" applyAlignment="1">
      <alignment horizontal="center" vertical="center" wrapText="1" readingOrder="2"/>
    </xf>
  </cellXfs>
  <cellStyles count="5">
    <cellStyle name="Comma" xfId="1" builtinId="3"/>
    <cellStyle name="Normal" xfId="0" builtinId="0"/>
    <cellStyle name="Normal 10" xfId="3"/>
    <cellStyle name="Normal 2" xfId="2"/>
    <cellStyle name="Normal 2 2 2" xfId="4"/>
  </cellStyles>
  <dxfs count="1">
    <dxf>
      <font>
        <color theme="0"/>
      </font>
    </dxf>
  </dxfs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rightToLeft="1" workbookViewId="0">
      <selection activeCell="A27" sqref="A27:XFD27"/>
    </sheetView>
  </sheetViews>
  <sheetFormatPr defaultRowHeight="15"/>
  <cols>
    <col min="2" max="2" width="12.85546875" customWidth="1"/>
    <col min="3" max="3" width="15.85546875" customWidth="1"/>
    <col min="4" max="4" width="11.28515625" customWidth="1"/>
    <col min="5" max="5" width="15.140625" customWidth="1"/>
    <col min="6" max="6" width="13" customWidth="1"/>
    <col min="7" max="7" width="12.42578125" customWidth="1"/>
    <col min="8" max="8" width="18" customWidth="1"/>
  </cols>
  <sheetData>
    <row r="2" spans="1:8">
      <c r="A2" t="s">
        <v>236</v>
      </c>
      <c r="H2" t="s">
        <v>237</v>
      </c>
    </row>
    <row r="3" spans="1:8" ht="15.75" thickBot="1">
      <c r="A3" t="s">
        <v>48</v>
      </c>
      <c r="E3" t="s">
        <v>49</v>
      </c>
      <c r="H3" t="s">
        <v>50</v>
      </c>
    </row>
    <row r="4" spans="1:8" ht="16.5" thickBot="1">
      <c r="A4" s="149" t="s">
        <v>0</v>
      </c>
      <c r="B4" s="147">
        <v>2014</v>
      </c>
      <c r="C4" s="148"/>
      <c r="D4" s="147">
        <v>2015</v>
      </c>
      <c r="E4" s="148"/>
      <c r="F4" s="147">
        <v>2016</v>
      </c>
      <c r="G4" s="148"/>
      <c r="H4" s="145" t="s">
        <v>1</v>
      </c>
    </row>
    <row r="5" spans="1:8" ht="16.5" thickBot="1">
      <c r="A5" s="150"/>
      <c r="B5" s="138" t="s">
        <v>51</v>
      </c>
      <c r="C5" s="139" t="s">
        <v>52</v>
      </c>
      <c r="D5" s="138" t="s">
        <v>51</v>
      </c>
      <c r="E5" s="139" t="s">
        <v>52</v>
      </c>
      <c r="F5" s="138" t="s">
        <v>51</v>
      </c>
      <c r="G5" s="139" t="s">
        <v>52</v>
      </c>
      <c r="H5" s="146"/>
    </row>
    <row r="6" spans="1:8" ht="15.75">
      <c r="A6" s="140" t="s">
        <v>2</v>
      </c>
      <c r="B6" s="2">
        <v>34.844000000000001</v>
      </c>
      <c r="C6" s="2">
        <v>74.107186299999995</v>
      </c>
      <c r="D6" s="3">
        <v>36.698096000000007</v>
      </c>
      <c r="E6" s="3">
        <v>78.427378399999995</v>
      </c>
      <c r="F6" s="3">
        <v>40.096180000000011</v>
      </c>
      <c r="G6" s="3">
        <v>87.760009999999994</v>
      </c>
      <c r="H6" s="140" t="s">
        <v>3</v>
      </c>
    </row>
    <row r="7" spans="1:8" ht="15.75">
      <c r="A7" s="141" t="s">
        <v>4</v>
      </c>
      <c r="B7" s="5">
        <v>199.35400000000004</v>
      </c>
      <c r="C7" s="5">
        <v>609.45000000000005</v>
      </c>
      <c r="D7" s="5">
        <v>205.99199999999999</v>
      </c>
      <c r="E7" s="5">
        <v>513.33100000000002</v>
      </c>
      <c r="F7" s="5">
        <v>213.70699999999999</v>
      </c>
      <c r="G7" s="5">
        <v>552.25100000000009</v>
      </c>
      <c r="H7" s="141" t="s">
        <v>5</v>
      </c>
    </row>
    <row r="8" spans="1:8" ht="15.75">
      <c r="A8" s="141" t="s">
        <v>6</v>
      </c>
      <c r="B8" s="5">
        <v>14.631999999999998</v>
      </c>
      <c r="C8" s="5">
        <v>30.888999999999996</v>
      </c>
      <c r="D8" s="5">
        <v>12.288</v>
      </c>
      <c r="E8" s="5">
        <v>30.945</v>
      </c>
      <c r="F8" s="5">
        <v>13.380999999999998</v>
      </c>
      <c r="G8" s="5">
        <v>37.719000000000001</v>
      </c>
      <c r="H8" s="141" t="s">
        <v>7</v>
      </c>
    </row>
    <row r="9" spans="1:8" ht="15.75">
      <c r="A9" s="141" t="s">
        <v>8</v>
      </c>
      <c r="B9" s="6">
        <v>39.451000000000001</v>
      </c>
      <c r="C9" s="6">
        <v>71.468000000000004</v>
      </c>
      <c r="D9" s="5">
        <v>26.477</v>
      </c>
      <c r="E9" s="5">
        <v>61.219000000000001</v>
      </c>
      <c r="F9" s="5">
        <v>31.521000000000001</v>
      </c>
      <c r="G9" s="5">
        <v>73.507499999999993</v>
      </c>
      <c r="H9" s="141" t="s">
        <v>9</v>
      </c>
    </row>
    <row r="10" spans="1:8" ht="15.75">
      <c r="A10" s="141" t="s">
        <v>10</v>
      </c>
      <c r="B10" s="5">
        <v>34.146000000000001</v>
      </c>
      <c r="C10" s="5">
        <v>111.70099999999999</v>
      </c>
      <c r="D10" s="5">
        <v>31.753</v>
      </c>
      <c r="E10" s="5">
        <v>84.385999999999996</v>
      </c>
      <c r="F10" s="5">
        <v>44.334000000000003</v>
      </c>
      <c r="G10" s="5">
        <v>116.399</v>
      </c>
      <c r="H10" s="141" t="s">
        <v>11</v>
      </c>
    </row>
    <row r="11" spans="1:8" ht="15.75">
      <c r="A11" s="141" t="s">
        <v>12</v>
      </c>
      <c r="B11" s="5">
        <v>0.55300000000000005</v>
      </c>
      <c r="C11" s="5">
        <v>0.60099999999999998</v>
      </c>
      <c r="D11" s="5">
        <v>0.43400000000000005</v>
      </c>
      <c r="E11" s="5">
        <v>1.379</v>
      </c>
      <c r="F11" s="5">
        <v>0.497</v>
      </c>
      <c r="G11" s="5">
        <v>1.02</v>
      </c>
      <c r="H11" s="141" t="s">
        <v>13</v>
      </c>
    </row>
    <row r="12" spans="1:8" ht="15.75">
      <c r="A12" s="141" t="s">
        <v>14</v>
      </c>
      <c r="B12" s="5">
        <v>5.5999999999999994E-2</v>
      </c>
      <c r="C12" s="5">
        <v>0.317</v>
      </c>
      <c r="D12" s="5">
        <v>3.5999999999999997E-2</v>
      </c>
      <c r="E12" s="5">
        <v>0.30600000000000005</v>
      </c>
      <c r="F12" s="5">
        <v>6.2E-2</v>
      </c>
      <c r="G12" s="5">
        <v>0.54900000000000004</v>
      </c>
      <c r="H12" s="141" t="s">
        <v>15</v>
      </c>
    </row>
    <row r="13" spans="1:8" ht="15.75">
      <c r="A13" s="141" t="s">
        <v>16</v>
      </c>
      <c r="B13" s="5">
        <v>182.47100000000003</v>
      </c>
      <c r="C13" s="5">
        <v>443.72</v>
      </c>
      <c r="D13" s="5">
        <v>169.44100000000003</v>
      </c>
      <c r="E13" s="5">
        <v>385.52799999999996</v>
      </c>
      <c r="F13" s="5">
        <v>171.36599999999999</v>
      </c>
      <c r="G13" s="5">
        <v>378.72399999999988</v>
      </c>
      <c r="H13" s="141" t="s">
        <v>17</v>
      </c>
    </row>
    <row r="14" spans="1:8" ht="15.75">
      <c r="A14" s="141" t="s">
        <v>18</v>
      </c>
      <c r="B14" s="5">
        <v>0.112</v>
      </c>
      <c r="C14" s="5">
        <v>0.125</v>
      </c>
      <c r="D14" s="5">
        <v>1.0469999999999999</v>
      </c>
      <c r="E14" s="5">
        <v>2.3590000000000004</v>
      </c>
      <c r="F14" s="5">
        <v>1.0589999999999999</v>
      </c>
      <c r="G14" s="5">
        <v>1.9610000000000001</v>
      </c>
      <c r="H14" s="141" t="s">
        <v>19</v>
      </c>
    </row>
    <row r="15" spans="1:8" ht="15.75">
      <c r="A15" s="141" t="s">
        <v>20</v>
      </c>
      <c r="B15" s="5">
        <v>4.2410000000000005</v>
      </c>
      <c r="C15" s="5">
        <v>7.9879999999999987</v>
      </c>
      <c r="D15" s="5">
        <v>2.2329999999999997</v>
      </c>
      <c r="E15" s="5">
        <v>4.3959999999999999</v>
      </c>
      <c r="F15" s="5">
        <v>2.1080000000000001</v>
      </c>
      <c r="G15" s="5">
        <v>3.407</v>
      </c>
      <c r="H15" s="141" t="s">
        <v>21</v>
      </c>
    </row>
    <row r="16" spans="1:8" ht="15.75">
      <c r="A16" s="141" t="s">
        <v>22</v>
      </c>
      <c r="B16" s="5">
        <v>0.27600000000000002</v>
      </c>
      <c r="C16" s="7">
        <v>0.76300000000000012</v>
      </c>
      <c r="D16" s="7">
        <v>0.73399999999999999</v>
      </c>
      <c r="E16" s="5">
        <v>1.6849999999999998</v>
      </c>
      <c r="F16" s="7">
        <v>0.40900000000000003</v>
      </c>
      <c r="G16" s="7">
        <v>0.9</v>
      </c>
      <c r="H16" s="141" t="s">
        <v>23</v>
      </c>
    </row>
    <row r="17" spans="1:8" ht="15.75">
      <c r="A17" s="141" t="s">
        <v>24</v>
      </c>
      <c r="B17" s="5">
        <v>39.605999999999995</v>
      </c>
      <c r="C17" s="7">
        <v>66.458999999999989</v>
      </c>
      <c r="D17" s="7">
        <v>92.507000000000005</v>
      </c>
      <c r="E17" s="5">
        <v>87.494000000000014</v>
      </c>
      <c r="F17" s="7">
        <v>57.039749999999998</v>
      </c>
      <c r="G17" s="7">
        <v>158.678</v>
      </c>
      <c r="H17" s="141" t="s">
        <v>25</v>
      </c>
    </row>
    <row r="18" spans="1:8" ht="15.75">
      <c r="A18" s="141" t="s">
        <v>26</v>
      </c>
      <c r="B18" s="5">
        <v>16.538084000000008</v>
      </c>
      <c r="C18" s="7">
        <v>38.619743523316089</v>
      </c>
      <c r="D18" s="7">
        <v>23.450157999999995</v>
      </c>
      <c r="E18" s="5">
        <v>56.338718975998695</v>
      </c>
      <c r="F18" s="7">
        <v>29.754413</v>
      </c>
      <c r="G18" s="7">
        <v>59.925424870466315</v>
      </c>
      <c r="H18" s="141" t="s">
        <v>27</v>
      </c>
    </row>
    <row r="19" spans="1:8" ht="15.75">
      <c r="A19" s="141" t="s">
        <v>28</v>
      </c>
      <c r="B19" s="5">
        <v>4.0140000000000002</v>
      </c>
      <c r="C19" s="7">
        <v>12.09</v>
      </c>
      <c r="D19" s="7">
        <v>5.22</v>
      </c>
      <c r="E19" s="5">
        <v>15.808</v>
      </c>
      <c r="F19" s="7">
        <v>4.3070000000000004</v>
      </c>
      <c r="G19" s="7">
        <v>13.08</v>
      </c>
      <c r="H19" s="141" t="s">
        <v>29</v>
      </c>
    </row>
    <row r="20" spans="1:8" ht="15.75">
      <c r="A20" s="141" t="s">
        <v>30</v>
      </c>
      <c r="B20" s="5">
        <v>5.3911083920001195</v>
      </c>
      <c r="C20" s="7">
        <v>11.816000000000001</v>
      </c>
      <c r="D20" s="7">
        <v>5.2667000000000002</v>
      </c>
      <c r="E20" s="5">
        <v>11.11</v>
      </c>
      <c r="F20" s="7">
        <v>2.8411</v>
      </c>
      <c r="G20" s="7">
        <v>3.5659999999999998</v>
      </c>
      <c r="H20" s="141" t="s">
        <v>31</v>
      </c>
    </row>
    <row r="21" spans="1:8" ht="15.75">
      <c r="A21" s="141" t="s">
        <v>32</v>
      </c>
      <c r="B21" s="5">
        <v>31.190999999999999</v>
      </c>
      <c r="C21" s="7">
        <v>141.84800000000001</v>
      </c>
      <c r="D21" s="7">
        <v>31.990000000000002</v>
      </c>
      <c r="E21" s="5">
        <v>165.89199999999997</v>
      </c>
      <c r="F21" s="7">
        <v>29.524000000000001</v>
      </c>
      <c r="G21" s="7">
        <v>174.84899999999999</v>
      </c>
      <c r="H21" s="141" t="s">
        <v>33</v>
      </c>
    </row>
    <row r="22" spans="1:8" ht="15.75">
      <c r="A22" s="141" t="s">
        <v>34</v>
      </c>
      <c r="B22" s="5">
        <v>20.911999999999999</v>
      </c>
      <c r="C22" s="7">
        <v>95.096000000000004</v>
      </c>
      <c r="D22" s="7">
        <v>20.018000000000001</v>
      </c>
      <c r="E22" s="5">
        <v>84.307000000000002</v>
      </c>
      <c r="F22" s="7">
        <v>32.619999999999997</v>
      </c>
      <c r="G22" s="7">
        <v>83.411000000000001</v>
      </c>
      <c r="H22" s="141" t="s">
        <v>35</v>
      </c>
    </row>
    <row r="23" spans="1:8" ht="15.75">
      <c r="A23" s="141" t="s">
        <v>36</v>
      </c>
      <c r="B23" s="5">
        <v>10.105749999999999</v>
      </c>
      <c r="C23" s="7">
        <v>30.853000000000002</v>
      </c>
      <c r="D23" s="7">
        <v>6.84375</v>
      </c>
      <c r="E23" s="5">
        <v>17.536000000000001</v>
      </c>
      <c r="F23" s="7">
        <v>3.3642500000000002</v>
      </c>
      <c r="G23" s="7">
        <v>8.24</v>
      </c>
      <c r="H23" s="141" t="s">
        <v>37</v>
      </c>
    </row>
    <row r="24" spans="1:8" ht="15.75">
      <c r="A24" s="141" t="s">
        <v>38</v>
      </c>
      <c r="B24" s="5">
        <v>291.178</v>
      </c>
      <c r="C24" s="7">
        <v>405.84429999999998</v>
      </c>
      <c r="D24" s="7">
        <v>204.251</v>
      </c>
      <c r="E24" s="5">
        <v>432.01778000000002</v>
      </c>
      <c r="F24" s="7">
        <v>220.15600000000001</v>
      </c>
      <c r="G24" s="7">
        <v>481.9128</v>
      </c>
      <c r="H24" s="141" t="s">
        <v>39</v>
      </c>
    </row>
    <row r="25" spans="1:8" ht="15.75">
      <c r="A25" s="141" t="s">
        <v>40</v>
      </c>
      <c r="B25" s="5">
        <v>73.743891439999999</v>
      </c>
      <c r="C25" s="7">
        <v>195.06769439598099</v>
      </c>
      <c r="D25" s="7">
        <v>76.897882128999996</v>
      </c>
      <c r="E25" s="5">
        <v>179.08350379961635</v>
      </c>
      <c r="F25" s="7">
        <v>65.947000000000003</v>
      </c>
      <c r="G25" s="7">
        <v>164.24700000000001</v>
      </c>
      <c r="H25" s="141" t="s">
        <v>41</v>
      </c>
    </row>
    <row r="26" spans="1:8" ht="15.75">
      <c r="A26" s="141" t="s">
        <v>42</v>
      </c>
      <c r="B26" s="5">
        <v>0.308</v>
      </c>
      <c r="C26" s="7">
        <v>7.2000000000000008E-2</v>
      </c>
      <c r="D26" s="7">
        <v>0.08</v>
      </c>
      <c r="E26" s="5">
        <v>4.5999999999999999E-2</v>
      </c>
      <c r="F26" s="7">
        <v>0.17400000000000002</v>
      </c>
      <c r="G26" s="7">
        <v>7.1000000000000008E-2</v>
      </c>
      <c r="H26" s="141" t="s">
        <v>43</v>
      </c>
    </row>
    <row r="27" spans="1:8" ht="16.5" thickBot="1">
      <c r="A27" s="142" t="s">
        <v>44</v>
      </c>
      <c r="B27" s="9">
        <v>1.6049999999999995</v>
      </c>
      <c r="C27" s="10">
        <v>3.1999999999999997</v>
      </c>
      <c r="D27" s="10">
        <v>4.7560000000000002</v>
      </c>
      <c r="E27" s="9">
        <v>9.2079999999999984</v>
      </c>
      <c r="F27" s="10">
        <v>1.6729999999999996</v>
      </c>
      <c r="G27" s="10">
        <v>3.9430000000000001</v>
      </c>
      <c r="H27" s="142" t="s">
        <v>45</v>
      </c>
    </row>
    <row r="28" spans="1:8" ht="16.5" thickBot="1">
      <c r="A28" s="143" t="s">
        <v>46</v>
      </c>
      <c r="B28" s="144">
        <f>SUM(B6:B27)</f>
        <v>1004.7288338320002</v>
      </c>
      <c r="C28" s="144">
        <f t="shared" ref="C28:G28" si="0">SUM(C6:C27)</f>
        <v>2352.0949242192969</v>
      </c>
      <c r="D28" s="144">
        <f t="shared" si="0"/>
        <v>958.41358612900012</v>
      </c>
      <c r="E28" s="144">
        <f t="shared" si="0"/>
        <v>2222.8023811756148</v>
      </c>
      <c r="F28" s="144">
        <f t="shared" si="0"/>
        <v>965.9406929999999</v>
      </c>
      <c r="G28" s="144">
        <f t="shared" si="0"/>
        <v>2406.1207348704661</v>
      </c>
      <c r="H28" s="143" t="s">
        <v>47</v>
      </c>
    </row>
  </sheetData>
  <mergeCells count="5">
    <mergeCell ref="H4:H5"/>
    <mergeCell ref="D4:E4"/>
    <mergeCell ref="F4:G4"/>
    <mergeCell ref="B4:C4"/>
    <mergeCell ref="A4:A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26"/>
  <sheetViews>
    <sheetView rightToLeft="1" tabSelected="1" topLeftCell="A73" workbookViewId="0">
      <selection activeCell="J6" sqref="J6"/>
    </sheetView>
  </sheetViews>
  <sheetFormatPr defaultRowHeight="15"/>
  <cols>
    <col min="1" max="1" width="16.28515625" customWidth="1"/>
    <col min="2" max="2" width="10.85546875" customWidth="1"/>
    <col min="3" max="3" width="12" customWidth="1"/>
    <col min="4" max="4" width="10.85546875" customWidth="1"/>
    <col min="5" max="5" width="12.5703125" customWidth="1"/>
    <col min="6" max="6" width="10.85546875" customWidth="1"/>
    <col min="7" max="7" width="12.5703125" customWidth="1"/>
    <col min="8" max="8" width="22.85546875" customWidth="1"/>
    <col min="9" max="9" width="14" customWidth="1"/>
    <col min="10" max="10" width="14.140625" customWidth="1"/>
  </cols>
  <sheetData>
    <row r="3" spans="1:8">
      <c r="A3" t="s">
        <v>238</v>
      </c>
      <c r="H3" t="s">
        <v>239</v>
      </c>
    </row>
    <row r="4" spans="1:8" ht="15.75" thickBot="1">
      <c r="A4" t="s">
        <v>53</v>
      </c>
      <c r="F4" t="s">
        <v>55</v>
      </c>
      <c r="H4" t="s">
        <v>54</v>
      </c>
    </row>
    <row r="5" spans="1:8" ht="16.5" thickBot="1">
      <c r="A5" s="151" t="s">
        <v>62</v>
      </c>
      <c r="B5" s="153">
        <v>2014</v>
      </c>
      <c r="C5" s="154"/>
      <c r="D5" s="153">
        <v>2015</v>
      </c>
      <c r="E5" s="154"/>
      <c r="F5" s="153">
        <v>2016</v>
      </c>
      <c r="G5" s="154"/>
      <c r="H5" s="155" t="s">
        <v>1</v>
      </c>
    </row>
    <row r="6" spans="1:8" ht="16.5" thickBot="1">
      <c r="A6" s="152"/>
      <c r="B6" s="13" t="s">
        <v>51</v>
      </c>
      <c r="C6" s="14" t="s">
        <v>52</v>
      </c>
      <c r="D6" s="13" t="s">
        <v>51</v>
      </c>
      <c r="E6" s="14" t="s">
        <v>52</v>
      </c>
      <c r="F6" s="13" t="s">
        <v>51</v>
      </c>
      <c r="G6" s="14" t="s">
        <v>52</v>
      </c>
      <c r="H6" s="156"/>
    </row>
    <row r="7" spans="1:8" ht="16.5">
      <c r="A7" s="15" t="s">
        <v>56</v>
      </c>
      <c r="B7" s="5"/>
      <c r="C7" s="5"/>
      <c r="D7" s="5"/>
      <c r="E7" s="5"/>
      <c r="F7" s="5"/>
      <c r="G7" s="5"/>
      <c r="H7" s="4" t="s">
        <v>327</v>
      </c>
    </row>
    <row r="8" spans="1:8" ht="15.75">
      <c r="A8" s="16" t="s">
        <v>4</v>
      </c>
      <c r="B8" s="128">
        <v>730</v>
      </c>
      <c r="C8" s="128">
        <v>4527</v>
      </c>
      <c r="D8" s="128">
        <v>541</v>
      </c>
      <c r="E8" s="128">
        <v>3976</v>
      </c>
      <c r="F8" s="128">
        <v>444</v>
      </c>
      <c r="G8" s="128">
        <v>3489</v>
      </c>
      <c r="H8" s="4" t="s">
        <v>332</v>
      </c>
    </row>
    <row r="9" spans="1:8" ht="15.75">
      <c r="A9" s="16" t="s">
        <v>6</v>
      </c>
      <c r="B9" s="128">
        <v>30</v>
      </c>
      <c r="C9" s="128">
        <v>435</v>
      </c>
      <c r="D9" s="128">
        <v>54</v>
      </c>
      <c r="E9" s="128">
        <v>510</v>
      </c>
      <c r="F9" s="128">
        <v>125</v>
      </c>
      <c r="G9" s="128">
        <v>1404</v>
      </c>
      <c r="H9" s="4" t="s">
        <v>7</v>
      </c>
    </row>
    <row r="10" spans="1:8" ht="15.75">
      <c r="A10" s="16" t="s">
        <v>8</v>
      </c>
      <c r="B10" s="128">
        <v>20</v>
      </c>
      <c r="C10" s="128">
        <v>175</v>
      </c>
      <c r="D10" s="128">
        <v>18</v>
      </c>
      <c r="E10" s="128">
        <v>161</v>
      </c>
      <c r="F10" s="128">
        <v>260</v>
      </c>
      <c r="G10" s="128">
        <v>1492</v>
      </c>
      <c r="H10" s="4" t="s">
        <v>9</v>
      </c>
    </row>
    <row r="11" spans="1:8" ht="15.75">
      <c r="A11" s="16" t="s">
        <v>16</v>
      </c>
      <c r="B11" s="128">
        <v>270</v>
      </c>
      <c r="C11" s="128">
        <v>1673</v>
      </c>
      <c r="D11" s="128">
        <v>278</v>
      </c>
      <c r="E11" s="128">
        <v>1831</v>
      </c>
      <c r="F11" s="128">
        <v>176</v>
      </c>
      <c r="G11" s="128">
        <v>1105</v>
      </c>
      <c r="H11" s="4" t="s">
        <v>17</v>
      </c>
    </row>
    <row r="12" spans="1:8" ht="15.75">
      <c r="A12" s="16" t="s">
        <v>18</v>
      </c>
      <c r="B12" s="128"/>
      <c r="C12" s="128"/>
      <c r="D12" s="128">
        <v>7</v>
      </c>
      <c r="E12" s="128">
        <v>25</v>
      </c>
      <c r="F12" s="128">
        <v>1</v>
      </c>
      <c r="G12" s="128">
        <v>2</v>
      </c>
      <c r="H12" s="4" t="s">
        <v>19</v>
      </c>
    </row>
    <row r="13" spans="1:8" ht="15.75">
      <c r="A13" s="16" t="s">
        <v>20</v>
      </c>
      <c r="B13" s="128">
        <v>11</v>
      </c>
      <c r="C13" s="128">
        <v>189</v>
      </c>
      <c r="D13" s="128">
        <v>3</v>
      </c>
      <c r="E13" s="128">
        <v>20</v>
      </c>
      <c r="F13" s="128">
        <v>1</v>
      </c>
      <c r="G13" s="128">
        <v>18</v>
      </c>
      <c r="H13" s="4" t="s">
        <v>21</v>
      </c>
    </row>
    <row r="14" spans="1:8" ht="15.75">
      <c r="A14" s="16" t="s">
        <v>228</v>
      </c>
      <c r="B14" s="128">
        <v>0</v>
      </c>
      <c r="C14" s="128">
        <v>0</v>
      </c>
      <c r="D14" s="128">
        <v>534</v>
      </c>
      <c r="E14" s="128">
        <v>1013</v>
      </c>
      <c r="F14" s="128">
        <v>715</v>
      </c>
      <c r="G14" s="128">
        <v>1103</v>
      </c>
      <c r="H14" s="4" t="s">
        <v>328</v>
      </c>
    </row>
    <row r="15" spans="1:8" ht="15.75">
      <c r="A15" s="16" t="s">
        <v>26</v>
      </c>
      <c r="B15" s="128">
        <v>219</v>
      </c>
      <c r="C15" s="128">
        <v>431</v>
      </c>
      <c r="D15" s="128">
        <v>183</v>
      </c>
      <c r="E15" s="128">
        <v>597</v>
      </c>
      <c r="F15" s="128">
        <v>150</v>
      </c>
      <c r="G15" s="128">
        <v>323</v>
      </c>
      <c r="H15" s="4" t="s">
        <v>27</v>
      </c>
    </row>
    <row r="16" spans="1:8" ht="15.75">
      <c r="A16" s="16" t="s">
        <v>34</v>
      </c>
      <c r="B16" s="128">
        <v>15</v>
      </c>
      <c r="C16" s="128">
        <v>120</v>
      </c>
      <c r="D16" s="128">
        <v>12</v>
      </c>
      <c r="E16" s="128">
        <v>76</v>
      </c>
      <c r="F16" s="128">
        <v>13</v>
      </c>
      <c r="G16" s="128">
        <v>83</v>
      </c>
      <c r="H16" s="4" t="s">
        <v>35</v>
      </c>
    </row>
    <row r="17" spans="1:8" ht="15.75">
      <c r="A17" s="16" t="s">
        <v>57</v>
      </c>
      <c r="B17" s="128">
        <v>242</v>
      </c>
      <c r="C17" s="128">
        <v>1387</v>
      </c>
      <c r="D17" s="128">
        <v>1129</v>
      </c>
      <c r="E17" s="128">
        <v>4791</v>
      </c>
      <c r="F17" s="128">
        <v>971</v>
      </c>
      <c r="G17" s="128">
        <v>4611</v>
      </c>
      <c r="H17" s="4" t="s">
        <v>329</v>
      </c>
    </row>
    <row r="18" spans="1:8" ht="15.75">
      <c r="A18" s="16" t="s">
        <v>40</v>
      </c>
      <c r="B18" s="105">
        <v>0</v>
      </c>
      <c r="C18" s="105">
        <v>0</v>
      </c>
      <c r="D18" s="105">
        <v>0</v>
      </c>
      <c r="E18" s="105">
        <v>0</v>
      </c>
      <c r="F18" s="128">
        <v>47</v>
      </c>
      <c r="G18" s="128">
        <v>90</v>
      </c>
      <c r="H18" s="4" t="s">
        <v>41</v>
      </c>
    </row>
    <row r="19" spans="1:8" ht="15.75">
      <c r="A19" s="16" t="s">
        <v>42</v>
      </c>
      <c r="B19" s="105">
        <v>0</v>
      </c>
      <c r="C19" s="105">
        <v>0</v>
      </c>
      <c r="D19" s="128">
        <v>1</v>
      </c>
      <c r="E19" s="128">
        <v>12</v>
      </c>
      <c r="F19" s="128">
        <v>15</v>
      </c>
      <c r="G19" s="128">
        <v>89</v>
      </c>
      <c r="H19" s="4" t="s">
        <v>43</v>
      </c>
    </row>
    <row r="20" spans="1:8" ht="15.75">
      <c r="A20" s="16" t="s">
        <v>44</v>
      </c>
      <c r="B20" s="128">
        <v>1067</v>
      </c>
      <c r="C20" s="128">
        <v>4252</v>
      </c>
      <c r="D20" s="128">
        <v>296</v>
      </c>
      <c r="E20" s="128">
        <v>1286</v>
      </c>
      <c r="F20" s="128">
        <v>246</v>
      </c>
      <c r="G20" s="128">
        <v>1403</v>
      </c>
      <c r="H20" s="8" t="s">
        <v>45</v>
      </c>
    </row>
    <row r="21" spans="1:8" ht="15.75">
      <c r="A21" s="16" t="s">
        <v>233</v>
      </c>
      <c r="B21" s="128"/>
      <c r="C21" s="128"/>
      <c r="D21" s="128"/>
      <c r="E21" s="128"/>
      <c r="F21" s="128">
        <v>19</v>
      </c>
      <c r="G21" s="128">
        <v>135</v>
      </c>
      <c r="H21" s="4" t="s">
        <v>330</v>
      </c>
    </row>
    <row r="22" spans="1:8" ht="15.75">
      <c r="A22" s="16" t="s">
        <v>58</v>
      </c>
      <c r="B22" s="105">
        <v>131.52000000000001</v>
      </c>
      <c r="C22" s="105">
        <v>526.08000000000004</v>
      </c>
      <c r="D22" s="105">
        <v>141.65</v>
      </c>
      <c r="E22" s="105">
        <v>566.6</v>
      </c>
      <c r="F22" s="105">
        <v>146.25</v>
      </c>
      <c r="G22" s="105">
        <v>438.75</v>
      </c>
      <c r="H22" s="4" t="s">
        <v>331</v>
      </c>
    </row>
    <row r="23" spans="1:8" ht="16.5" thickBot="1">
      <c r="A23" s="16" t="s">
        <v>116</v>
      </c>
      <c r="B23" s="105">
        <v>32108.48</v>
      </c>
      <c r="C23" s="105">
        <v>60392.106299999999</v>
      </c>
      <c r="D23" s="105">
        <v>33500.446000000004</v>
      </c>
      <c r="E23" s="105">
        <v>63562.778400000003</v>
      </c>
      <c r="F23" s="105">
        <v>36766.930000000008</v>
      </c>
      <c r="G23" s="105">
        <v>71974.259999999995</v>
      </c>
      <c r="H23" s="4" t="s">
        <v>333</v>
      </c>
    </row>
    <row r="24" spans="1:8" ht="16.5" thickBot="1">
      <c r="A24" s="11" t="s">
        <v>46</v>
      </c>
      <c r="B24" s="12">
        <f t="shared" ref="B24:G24" si="0">SUM(B8:B23)</f>
        <v>34844</v>
      </c>
      <c r="C24" s="12">
        <f t="shared" si="0"/>
        <v>74107.186300000001</v>
      </c>
      <c r="D24" s="12">
        <f t="shared" si="0"/>
        <v>36698.096000000005</v>
      </c>
      <c r="E24" s="12">
        <f t="shared" si="0"/>
        <v>78427.378400000001</v>
      </c>
      <c r="F24" s="12">
        <f t="shared" si="0"/>
        <v>40096.180000000008</v>
      </c>
      <c r="G24" s="12">
        <f t="shared" si="0"/>
        <v>87760.01</v>
      </c>
      <c r="H24" s="11" t="s">
        <v>47</v>
      </c>
    </row>
    <row r="29" spans="1:8">
      <c r="B29" s="106"/>
      <c r="C29" s="106"/>
      <c r="D29" s="106"/>
      <c r="E29" s="106"/>
      <c r="F29" s="106"/>
      <c r="G29" s="106"/>
    </row>
    <row r="30" spans="1:8">
      <c r="A30" t="s">
        <v>240</v>
      </c>
      <c r="H30" t="s">
        <v>241</v>
      </c>
    </row>
    <row r="31" spans="1:8" ht="15.75" thickBot="1">
      <c r="A31" t="s">
        <v>53</v>
      </c>
      <c r="F31" t="s">
        <v>55</v>
      </c>
      <c r="H31" t="s">
        <v>54</v>
      </c>
    </row>
    <row r="32" spans="1:8" ht="16.5" thickBot="1">
      <c r="A32" s="157" t="s">
        <v>62</v>
      </c>
      <c r="B32" s="153">
        <v>2014</v>
      </c>
      <c r="C32" s="154"/>
      <c r="D32" s="153">
        <v>2015</v>
      </c>
      <c r="E32" s="154"/>
      <c r="F32" s="153">
        <v>2016</v>
      </c>
      <c r="G32" s="154"/>
      <c r="H32" s="155" t="s">
        <v>1</v>
      </c>
    </row>
    <row r="33" spans="1:8" ht="16.5" thickBot="1">
      <c r="A33" s="158"/>
      <c r="B33" s="13" t="s">
        <v>51</v>
      </c>
      <c r="C33" s="14" t="s">
        <v>52</v>
      </c>
      <c r="D33" s="13" t="s">
        <v>51</v>
      </c>
      <c r="E33" s="14" t="s">
        <v>52</v>
      </c>
      <c r="F33" s="13" t="s">
        <v>51</v>
      </c>
      <c r="G33" s="14" t="s">
        <v>52</v>
      </c>
      <c r="H33" s="156"/>
    </row>
    <row r="34" spans="1:8" ht="15.75">
      <c r="A34" s="1" t="s">
        <v>6</v>
      </c>
      <c r="B34" s="128">
        <v>17</v>
      </c>
      <c r="C34" s="128">
        <v>41</v>
      </c>
      <c r="D34" s="128">
        <v>83</v>
      </c>
      <c r="E34" s="128">
        <v>193</v>
      </c>
      <c r="F34" s="128">
        <v>85</v>
      </c>
      <c r="G34" s="128">
        <v>299</v>
      </c>
      <c r="H34" s="4" t="s">
        <v>7</v>
      </c>
    </row>
    <row r="35" spans="1:8" ht="15.75">
      <c r="A35" s="4" t="s">
        <v>8</v>
      </c>
      <c r="B35" s="128">
        <v>16</v>
      </c>
      <c r="C35" s="128">
        <v>261</v>
      </c>
      <c r="D35" s="128">
        <v>19</v>
      </c>
      <c r="E35" s="128">
        <v>217</v>
      </c>
      <c r="F35" s="128">
        <v>199</v>
      </c>
      <c r="G35" s="128">
        <v>1032</v>
      </c>
      <c r="H35" s="4" t="s">
        <v>9</v>
      </c>
    </row>
    <row r="36" spans="1:8" ht="15.75">
      <c r="A36" s="4" t="s">
        <v>229</v>
      </c>
      <c r="D36" s="5"/>
      <c r="E36" s="5"/>
      <c r="F36" s="128">
        <v>2</v>
      </c>
      <c r="G36" s="128">
        <v>4</v>
      </c>
      <c r="H36" s="4" t="s">
        <v>334</v>
      </c>
    </row>
    <row r="37" spans="1:8" ht="15.75">
      <c r="A37" s="4" t="s">
        <v>16</v>
      </c>
      <c r="B37" s="128">
        <v>6892</v>
      </c>
      <c r="C37" s="128">
        <v>7195</v>
      </c>
      <c r="D37" s="128">
        <v>4932</v>
      </c>
      <c r="E37" s="128">
        <v>4691</v>
      </c>
      <c r="F37" s="128">
        <v>4748</v>
      </c>
      <c r="G37" s="128">
        <v>6290</v>
      </c>
      <c r="H37" s="4" t="s">
        <v>17</v>
      </c>
    </row>
    <row r="38" spans="1:8" ht="15.75">
      <c r="A38" s="4" t="s">
        <v>18</v>
      </c>
      <c r="B38" s="128">
        <v>5</v>
      </c>
      <c r="C38" s="128">
        <v>30</v>
      </c>
      <c r="D38" s="128">
        <v>3</v>
      </c>
      <c r="E38" s="128">
        <v>28</v>
      </c>
      <c r="F38" s="128">
        <v>4</v>
      </c>
      <c r="G38" s="128">
        <v>32</v>
      </c>
      <c r="H38" s="4" t="s">
        <v>19</v>
      </c>
    </row>
    <row r="39" spans="1:8" ht="15.75">
      <c r="A39" s="4" t="s">
        <v>20</v>
      </c>
      <c r="C39" s="129">
        <v>1</v>
      </c>
      <c r="D39" s="5"/>
      <c r="E39" s="5"/>
      <c r="F39" s="5"/>
      <c r="G39" s="5"/>
      <c r="H39" s="4" t="s">
        <v>21</v>
      </c>
    </row>
    <row r="40" spans="1:8" ht="15.75">
      <c r="A40" s="4" t="s">
        <v>228</v>
      </c>
      <c r="B40" s="128">
        <v>202</v>
      </c>
      <c r="C40" s="128">
        <v>2148</v>
      </c>
      <c r="D40" s="128">
        <v>230</v>
      </c>
      <c r="E40" s="128">
        <v>2460</v>
      </c>
      <c r="F40" s="128">
        <v>254</v>
      </c>
      <c r="G40" s="128">
        <v>1858</v>
      </c>
      <c r="H40" s="4" t="s">
        <v>328</v>
      </c>
    </row>
    <row r="41" spans="1:8" ht="15.75">
      <c r="A41" s="4" t="s">
        <v>230</v>
      </c>
      <c r="B41" s="128">
        <v>53162</v>
      </c>
      <c r="C41" s="128">
        <v>39869</v>
      </c>
      <c r="D41" s="128">
        <v>68264</v>
      </c>
      <c r="E41" s="128">
        <v>30748</v>
      </c>
      <c r="F41" s="128">
        <v>68115</v>
      </c>
      <c r="G41" s="128">
        <v>32692</v>
      </c>
      <c r="H41" s="4" t="s">
        <v>27</v>
      </c>
    </row>
    <row r="42" spans="1:8" ht="15.75">
      <c r="A42" s="4" t="s">
        <v>30</v>
      </c>
      <c r="B42" s="128">
        <v>1</v>
      </c>
      <c r="C42" s="128">
        <v>4</v>
      </c>
      <c r="D42" s="128">
        <v>4</v>
      </c>
      <c r="E42" s="128">
        <v>4</v>
      </c>
      <c r="F42" s="128">
        <v>0</v>
      </c>
      <c r="G42" s="128">
        <v>0</v>
      </c>
      <c r="H42" s="4" t="s">
        <v>31</v>
      </c>
    </row>
    <row r="43" spans="1:8" ht="15.75">
      <c r="A43" s="4" t="s">
        <v>32</v>
      </c>
      <c r="B43" s="128">
        <v>17</v>
      </c>
      <c r="C43" s="128">
        <v>14</v>
      </c>
      <c r="D43" s="128">
        <v>8</v>
      </c>
      <c r="E43" s="128">
        <v>6</v>
      </c>
      <c r="F43" s="5"/>
      <c r="G43" s="5"/>
      <c r="H43" s="4" t="s">
        <v>33</v>
      </c>
    </row>
    <row r="44" spans="1:8" ht="15.75">
      <c r="A44" s="4" t="s">
        <v>34</v>
      </c>
      <c r="B44" s="128">
        <v>17</v>
      </c>
      <c r="C44" s="128">
        <v>98</v>
      </c>
      <c r="D44" s="128">
        <v>10</v>
      </c>
      <c r="E44" s="128">
        <v>55</v>
      </c>
      <c r="F44" s="128">
        <v>6</v>
      </c>
      <c r="G44" s="128">
        <v>27</v>
      </c>
      <c r="H44" s="4" t="s">
        <v>35</v>
      </c>
    </row>
    <row r="45" spans="1:8" ht="15.75">
      <c r="A45" s="4" t="s">
        <v>57</v>
      </c>
      <c r="B45" s="128">
        <v>3226</v>
      </c>
      <c r="C45" s="128">
        <v>6597</v>
      </c>
      <c r="D45" s="128">
        <v>4273</v>
      </c>
      <c r="E45" s="128">
        <v>5964</v>
      </c>
      <c r="F45" s="128">
        <v>5291</v>
      </c>
      <c r="G45" s="128">
        <v>6610</v>
      </c>
      <c r="H45" s="4" t="s">
        <v>329</v>
      </c>
    </row>
    <row r="46" spans="1:8" ht="15.75">
      <c r="A46" s="4" t="s">
        <v>40</v>
      </c>
      <c r="B46" s="128">
        <v>9</v>
      </c>
      <c r="C46" s="128">
        <v>80</v>
      </c>
      <c r="D46" s="128">
        <v>5</v>
      </c>
      <c r="E46" s="128">
        <v>132</v>
      </c>
      <c r="F46" s="128">
        <v>17</v>
      </c>
      <c r="G46" s="128">
        <v>232</v>
      </c>
      <c r="H46" s="4" t="s">
        <v>41</v>
      </c>
    </row>
    <row r="47" spans="1:8" ht="15.75">
      <c r="A47" s="4" t="s">
        <v>42</v>
      </c>
      <c r="D47" s="5">
        <v>1</v>
      </c>
      <c r="E47" s="5"/>
      <c r="F47" s="5"/>
      <c r="G47" s="5"/>
      <c r="H47" s="4" t="s">
        <v>43</v>
      </c>
    </row>
    <row r="48" spans="1:8" ht="15.75">
      <c r="A48" s="4" t="s">
        <v>44</v>
      </c>
      <c r="B48" s="128">
        <v>1398</v>
      </c>
      <c r="C48" s="128">
        <v>4934</v>
      </c>
      <c r="D48" s="128">
        <v>1534</v>
      </c>
      <c r="E48" s="128">
        <v>4939</v>
      </c>
      <c r="F48" s="128">
        <v>1566</v>
      </c>
      <c r="G48" s="128">
        <v>3949</v>
      </c>
      <c r="H48" s="4" t="s">
        <v>45</v>
      </c>
    </row>
    <row r="49" spans="1:8" ht="16.5" thickBot="1">
      <c r="A49" s="4" t="s">
        <v>116</v>
      </c>
      <c r="B49" s="128">
        <v>134392.00000000003</v>
      </c>
      <c r="C49" s="128">
        <v>548178</v>
      </c>
      <c r="D49" s="128">
        <v>126626</v>
      </c>
      <c r="E49" s="128">
        <v>463894</v>
      </c>
      <c r="F49" s="128">
        <v>133420</v>
      </c>
      <c r="G49" s="128">
        <v>499226.00000000012</v>
      </c>
      <c r="H49" s="4" t="s">
        <v>333</v>
      </c>
    </row>
    <row r="50" spans="1:8" ht="16.5" thickBot="1">
      <c r="A50" s="11" t="s">
        <v>46</v>
      </c>
      <c r="B50" s="90">
        <f>SUM(B34:B49)</f>
        <v>199354.00000000003</v>
      </c>
      <c r="C50" s="90">
        <f t="shared" ref="C50:G50" si="1">SUM(C34:C49)</f>
        <v>609450</v>
      </c>
      <c r="D50" s="90">
        <f t="shared" si="1"/>
        <v>205992</v>
      </c>
      <c r="E50" s="90">
        <f t="shared" si="1"/>
        <v>513331</v>
      </c>
      <c r="F50" s="90">
        <f t="shared" si="1"/>
        <v>213707</v>
      </c>
      <c r="G50" s="90">
        <f t="shared" si="1"/>
        <v>552251.00000000012</v>
      </c>
      <c r="H50" s="11" t="s">
        <v>47</v>
      </c>
    </row>
    <row r="53" spans="1:8">
      <c r="B53" s="79"/>
      <c r="C53" s="79"/>
      <c r="D53" s="79"/>
      <c r="E53" s="79"/>
      <c r="F53" s="79"/>
      <c r="G53" s="79"/>
    </row>
    <row r="56" spans="1:8">
      <c r="A56" t="s">
        <v>242</v>
      </c>
      <c r="H56" t="s">
        <v>243</v>
      </c>
    </row>
    <row r="57" spans="1:8" ht="15.75" thickBot="1">
      <c r="A57" t="s">
        <v>53</v>
      </c>
      <c r="F57" t="s">
        <v>55</v>
      </c>
      <c r="H57" t="s">
        <v>54</v>
      </c>
    </row>
    <row r="58" spans="1:8" ht="16.5" thickBot="1">
      <c r="A58" s="157" t="s">
        <v>62</v>
      </c>
      <c r="B58" s="153">
        <v>2014</v>
      </c>
      <c r="C58" s="154"/>
      <c r="D58" s="153">
        <v>2015</v>
      </c>
      <c r="E58" s="154"/>
      <c r="F58" s="153">
        <v>2016</v>
      </c>
      <c r="G58" s="154"/>
      <c r="H58" s="155" t="s">
        <v>1</v>
      </c>
    </row>
    <row r="59" spans="1:8" ht="16.5" thickBot="1">
      <c r="A59" s="158"/>
      <c r="B59" s="13" t="s">
        <v>51</v>
      </c>
      <c r="C59" s="14" t="s">
        <v>52</v>
      </c>
      <c r="D59" s="13" t="s">
        <v>51</v>
      </c>
      <c r="E59" s="14" t="s">
        <v>52</v>
      </c>
      <c r="F59" s="13" t="s">
        <v>51</v>
      </c>
      <c r="G59" s="14" t="s">
        <v>52</v>
      </c>
      <c r="H59" s="156"/>
    </row>
    <row r="60" spans="1:8" ht="15.75">
      <c r="A60" s="27" t="s">
        <v>56</v>
      </c>
      <c r="B60" s="2"/>
      <c r="C60" s="2"/>
      <c r="D60" s="3"/>
      <c r="E60" s="3"/>
      <c r="F60" s="3"/>
      <c r="G60" s="3"/>
      <c r="H60" s="1" t="s">
        <v>327</v>
      </c>
    </row>
    <row r="61" spans="1:8" ht="15.75">
      <c r="A61" s="27" t="s">
        <v>86</v>
      </c>
      <c r="B61" s="2">
        <v>398.9</v>
      </c>
      <c r="C61" s="2">
        <v>333.98430000000002</v>
      </c>
      <c r="D61" s="3">
        <v>376.6</v>
      </c>
      <c r="E61" s="3">
        <v>357.09440000000001</v>
      </c>
      <c r="F61" s="3">
        <v>474.9</v>
      </c>
      <c r="G61" s="3">
        <v>508.64839999999998</v>
      </c>
      <c r="H61" s="1" t="s">
        <v>332</v>
      </c>
    </row>
    <row r="62" spans="1:8" ht="15.75">
      <c r="A62" s="27" t="s">
        <v>8</v>
      </c>
      <c r="B62" s="2">
        <v>0</v>
      </c>
      <c r="C62" s="2">
        <v>0</v>
      </c>
      <c r="D62" s="3">
        <v>0</v>
      </c>
      <c r="E62" s="3">
        <v>0</v>
      </c>
      <c r="F62" s="3">
        <v>11.9</v>
      </c>
      <c r="G62" s="3">
        <v>11.536200000000001</v>
      </c>
      <c r="H62" s="1" t="s">
        <v>9</v>
      </c>
    </row>
    <row r="63" spans="1:8" ht="15.75">
      <c r="A63" s="27" t="s">
        <v>87</v>
      </c>
      <c r="B63" s="2">
        <v>5870.2</v>
      </c>
      <c r="C63" s="2">
        <v>458.50740000000002</v>
      </c>
      <c r="D63" s="3">
        <v>4035.4</v>
      </c>
      <c r="E63" s="3">
        <v>487.46100000000001</v>
      </c>
      <c r="F63" s="3">
        <v>3672.3</v>
      </c>
      <c r="G63" s="3">
        <v>510.0433000000001</v>
      </c>
      <c r="H63" s="1" t="s">
        <v>347</v>
      </c>
    </row>
    <row r="64" spans="1:8" ht="15.75">
      <c r="A64" s="27" t="s">
        <v>88</v>
      </c>
      <c r="B64" s="2">
        <v>301.60000000000002</v>
      </c>
      <c r="C64" s="2">
        <v>137.19029999999998</v>
      </c>
      <c r="D64" s="3">
        <v>288.5</v>
      </c>
      <c r="E64" s="3">
        <v>67.3322</v>
      </c>
      <c r="F64" s="3">
        <v>572.6</v>
      </c>
      <c r="G64" s="3">
        <v>80.60260000000001</v>
      </c>
      <c r="H64" s="1" t="s">
        <v>348</v>
      </c>
    </row>
    <row r="65" spans="1:8" ht="15.75">
      <c r="A65" s="27" t="s">
        <v>57</v>
      </c>
      <c r="B65" s="2">
        <v>47.9</v>
      </c>
      <c r="C65" s="2">
        <v>17.605900000000002</v>
      </c>
      <c r="D65" s="3">
        <v>33</v>
      </c>
      <c r="E65" s="3">
        <v>10.6691</v>
      </c>
      <c r="F65" s="3">
        <v>48.4</v>
      </c>
      <c r="G65" s="3">
        <v>14.702999999999999</v>
      </c>
      <c r="H65" s="1" t="s">
        <v>329</v>
      </c>
    </row>
    <row r="66" spans="1:8" ht="15.75">
      <c r="A66" s="27" t="s">
        <v>40</v>
      </c>
      <c r="B66" s="2">
        <v>4.7</v>
      </c>
      <c r="C66" s="2">
        <v>2.9782999999999999</v>
      </c>
      <c r="D66" s="3">
        <v>3.5</v>
      </c>
      <c r="E66" s="3">
        <v>2.1489000000000003</v>
      </c>
      <c r="F66" s="3">
        <v>3.2</v>
      </c>
      <c r="G66" s="3">
        <v>1.6588000000000001</v>
      </c>
      <c r="H66" s="1" t="s">
        <v>349</v>
      </c>
    </row>
    <row r="67" spans="1:8" ht="15.75">
      <c r="A67" s="27" t="s">
        <v>42</v>
      </c>
      <c r="B67" s="2">
        <v>0.2</v>
      </c>
      <c r="C67" s="2">
        <v>0.15080000000000002</v>
      </c>
      <c r="D67" s="3">
        <v>0.1</v>
      </c>
      <c r="E67" s="3">
        <v>0.11309999999999999</v>
      </c>
      <c r="F67" s="3">
        <v>0.7</v>
      </c>
      <c r="G67" s="3">
        <v>0.45239999999999997</v>
      </c>
      <c r="H67" s="1" t="s">
        <v>43</v>
      </c>
    </row>
    <row r="68" spans="1:8" ht="15.75">
      <c r="A68" s="27" t="s">
        <v>44</v>
      </c>
      <c r="B68" s="2">
        <v>1.4</v>
      </c>
      <c r="C68" s="2">
        <v>0.26389999999999997</v>
      </c>
      <c r="D68" s="3">
        <v>61.6</v>
      </c>
      <c r="E68" s="3">
        <v>12.441000000000001</v>
      </c>
      <c r="F68" s="3">
        <v>7.5</v>
      </c>
      <c r="G68" s="3">
        <v>4.7501999999999995</v>
      </c>
      <c r="H68" s="1" t="s">
        <v>45</v>
      </c>
    </row>
    <row r="69" spans="1:8" ht="15.75">
      <c r="A69" s="27" t="s">
        <v>89</v>
      </c>
      <c r="B69" s="2">
        <v>0</v>
      </c>
      <c r="C69" s="2">
        <v>0</v>
      </c>
      <c r="D69" s="3">
        <v>0</v>
      </c>
      <c r="E69" s="3">
        <v>0</v>
      </c>
      <c r="F69" s="3">
        <v>0</v>
      </c>
      <c r="G69" s="3">
        <v>0</v>
      </c>
      <c r="H69" s="1" t="s">
        <v>350</v>
      </c>
    </row>
    <row r="70" spans="1:8" ht="15.75">
      <c r="A70" s="27" t="s">
        <v>90</v>
      </c>
      <c r="B70" s="2">
        <v>120.7</v>
      </c>
      <c r="C70" s="2">
        <v>201.09180000000001</v>
      </c>
      <c r="D70" s="3">
        <v>111.6</v>
      </c>
      <c r="E70" s="3">
        <v>208.6318</v>
      </c>
      <c r="F70" s="3">
        <v>84.8</v>
      </c>
      <c r="G70" s="3">
        <v>157.0582</v>
      </c>
      <c r="H70" s="1" t="s">
        <v>335</v>
      </c>
    </row>
    <row r="71" spans="1:8" ht="15.75">
      <c r="A71" s="27" t="s">
        <v>101</v>
      </c>
      <c r="B71" s="2">
        <v>1213</v>
      </c>
      <c r="C71" s="2">
        <v>260.88400000000001</v>
      </c>
      <c r="D71" s="3">
        <v>881.7</v>
      </c>
      <c r="E71" s="3">
        <v>272.30709999999999</v>
      </c>
      <c r="F71" s="3">
        <v>1102</v>
      </c>
      <c r="G71" s="3">
        <v>302.39170000000001</v>
      </c>
      <c r="H71" s="1" t="s">
        <v>336</v>
      </c>
    </row>
    <row r="72" spans="1:8" ht="15.75">
      <c r="A72" s="27" t="s">
        <v>91</v>
      </c>
      <c r="B72" s="2">
        <v>3.4</v>
      </c>
      <c r="C72" s="2">
        <v>8.1432000000000002</v>
      </c>
      <c r="D72" s="3">
        <v>6.2</v>
      </c>
      <c r="E72" s="3">
        <v>7.8416000000000006</v>
      </c>
      <c r="F72" s="3">
        <v>4.5999999999999996</v>
      </c>
      <c r="G72" s="3">
        <v>8.0301000000000009</v>
      </c>
      <c r="H72" s="1" t="s">
        <v>337</v>
      </c>
    </row>
    <row r="73" spans="1:8" ht="15.75">
      <c r="A73" s="27" t="s">
        <v>92</v>
      </c>
      <c r="B73" s="2">
        <v>1.41</v>
      </c>
      <c r="C73" s="2">
        <v>6.1451000000000002</v>
      </c>
      <c r="D73" s="3">
        <v>0.2</v>
      </c>
      <c r="E73" s="3">
        <v>0.5655</v>
      </c>
      <c r="F73" s="3">
        <v>2.1</v>
      </c>
      <c r="G73" s="3">
        <v>3.3176000000000001</v>
      </c>
      <c r="H73" s="1" t="s">
        <v>338</v>
      </c>
    </row>
    <row r="74" spans="1:8" ht="15.75">
      <c r="A74" s="27" t="s">
        <v>59</v>
      </c>
      <c r="B74" s="2">
        <v>1906.2</v>
      </c>
      <c r="C74" s="2">
        <v>954.30010000000004</v>
      </c>
      <c r="D74" s="3">
        <v>975.4</v>
      </c>
      <c r="E74" s="3">
        <v>699.10880000000009</v>
      </c>
      <c r="F74" s="3">
        <v>958.8</v>
      </c>
      <c r="G74" s="3">
        <v>989.96430000000009</v>
      </c>
      <c r="H74" s="1" t="s">
        <v>339</v>
      </c>
    </row>
    <row r="75" spans="1:8" ht="15.75">
      <c r="A75" s="27" t="s">
        <v>93</v>
      </c>
      <c r="B75" s="5">
        <v>1.3</v>
      </c>
      <c r="C75" s="5">
        <v>6.1451000000000002</v>
      </c>
      <c r="D75" s="5">
        <v>1.6</v>
      </c>
      <c r="E75" s="5">
        <v>6.3336000000000006</v>
      </c>
      <c r="F75" s="5">
        <v>0.6</v>
      </c>
      <c r="G75" s="5">
        <v>2.0735000000000001</v>
      </c>
      <c r="H75" s="4" t="s">
        <v>340</v>
      </c>
    </row>
    <row r="76" spans="1:8" ht="15.75">
      <c r="A76" s="27" t="s">
        <v>94</v>
      </c>
      <c r="B76" s="5">
        <v>68.5</v>
      </c>
      <c r="C76" s="5">
        <v>101.86539999999999</v>
      </c>
      <c r="D76" s="5">
        <v>92</v>
      </c>
      <c r="E76" s="5">
        <v>115.36199999999999</v>
      </c>
      <c r="F76" s="5">
        <v>125.4</v>
      </c>
      <c r="G76" s="5">
        <v>135.34299999999999</v>
      </c>
      <c r="H76" s="4" t="s">
        <v>341</v>
      </c>
    </row>
    <row r="77" spans="1:8" ht="15.75">
      <c r="A77" s="27" t="s">
        <v>58</v>
      </c>
      <c r="B77" s="6">
        <v>37.700000000000003</v>
      </c>
      <c r="C77" s="6">
        <v>25.259</v>
      </c>
      <c r="D77" s="5">
        <v>302.2</v>
      </c>
      <c r="E77" s="5">
        <v>187.5575</v>
      </c>
      <c r="F77" s="5">
        <v>217.5</v>
      </c>
      <c r="G77" s="5">
        <v>44.5991</v>
      </c>
      <c r="H77" s="4" t="s">
        <v>331</v>
      </c>
    </row>
    <row r="78" spans="1:8" ht="15.75">
      <c r="A78" s="27" t="s">
        <v>95</v>
      </c>
      <c r="B78" s="5">
        <v>1102.0999999999999</v>
      </c>
      <c r="C78" s="5">
        <v>623.67110000000002</v>
      </c>
      <c r="D78" s="5">
        <v>1449</v>
      </c>
      <c r="E78" s="5">
        <v>789.89039999999989</v>
      </c>
      <c r="F78" s="5">
        <v>1736.4</v>
      </c>
      <c r="G78" s="5">
        <v>895.48810000000003</v>
      </c>
      <c r="H78" s="4" t="s">
        <v>342</v>
      </c>
    </row>
    <row r="79" spans="1:8" ht="15.75">
      <c r="A79" s="27" t="s">
        <v>96</v>
      </c>
      <c r="B79" s="5">
        <v>1065.7</v>
      </c>
      <c r="C79" s="5">
        <v>273.43809999999996</v>
      </c>
      <c r="D79" s="5">
        <v>985.5</v>
      </c>
      <c r="E79" s="5">
        <v>258.54660000000001</v>
      </c>
      <c r="F79" s="5">
        <v>910.9</v>
      </c>
      <c r="G79" s="5">
        <v>238.00009999999997</v>
      </c>
      <c r="H79" s="4" t="s">
        <v>343</v>
      </c>
    </row>
    <row r="80" spans="1:8" ht="15.75">
      <c r="A80" s="27" t="s">
        <v>97</v>
      </c>
      <c r="B80" s="5">
        <v>107.1</v>
      </c>
      <c r="C80" s="5">
        <v>128.14230000000001</v>
      </c>
      <c r="D80" s="5">
        <v>123.5</v>
      </c>
      <c r="E80" s="5">
        <v>131.1206</v>
      </c>
      <c r="F80" s="5">
        <v>294.89999999999998</v>
      </c>
      <c r="G80" s="5">
        <v>190.23420000000002</v>
      </c>
      <c r="H80" s="4" t="s">
        <v>344</v>
      </c>
    </row>
    <row r="81" spans="1:8" ht="15.75">
      <c r="A81" s="27" t="s">
        <v>98</v>
      </c>
      <c r="B81" s="5">
        <v>123.5</v>
      </c>
      <c r="C81" s="5">
        <v>45.1646</v>
      </c>
      <c r="D81" s="5">
        <v>93.3</v>
      </c>
      <c r="E81" s="5">
        <v>39.132599999999996</v>
      </c>
      <c r="F81" s="5">
        <v>148.9</v>
      </c>
      <c r="G81" s="5">
        <v>62.845899999999993</v>
      </c>
      <c r="H81" s="4" t="s">
        <v>345</v>
      </c>
    </row>
    <row r="82" spans="1:8" ht="15.75">
      <c r="A82" s="27" t="s">
        <v>99</v>
      </c>
      <c r="B82" s="5">
        <v>10.5</v>
      </c>
      <c r="C82" s="5">
        <v>8.7087000000000003</v>
      </c>
      <c r="D82" s="5">
        <v>5.7</v>
      </c>
      <c r="E82" s="5">
        <v>10.970700000000001</v>
      </c>
      <c r="F82" s="5">
        <v>6.6</v>
      </c>
      <c r="G82" s="5">
        <v>11.2346</v>
      </c>
      <c r="H82" s="4" t="s">
        <v>346</v>
      </c>
    </row>
    <row r="83" spans="1:8" ht="15.75" customHeight="1">
      <c r="A83" s="27" t="s">
        <v>100</v>
      </c>
      <c r="B83" s="5">
        <v>53.5</v>
      </c>
      <c r="C83" s="5">
        <v>110.15939999999999</v>
      </c>
      <c r="D83" s="5">
        <v>26.7</v>
      </c>
      <c r="E83" s="5">
        <v>45.089199999999998</v>
      </c>
      <c r="F83" s="5">
        <v>23.5</v>
      </c>
      <c r="G83" s="5">
        <v>76.983400000000003</v>
      </c>
      <c r="H83" s="4" t="s">
        <v>351</v>
      </c>
    </row>
    <row r="84" spans="1:8" ht="16.5" thickBot="1">
      <c r="A84" s="29" t="s">
        <v>231</v>
      </c>
      <c r="B84" s="5">
        <v>2192.489999999998</v>
      </c>
      <c r="C84" s="7">
        <v>27185.201199999996</v>
      </c>
      <c r="D84" s="7">
        <v>2434.6999999999989</v>
      </c>
      <c r="E84" s="5">
        <v>27235.282299999999</v>
      </c>
      <c r="F84" s="7">
        <v>2972.4999999999982</v>
      </c>
      <c r="G84" s="7">
        <v>33469.041299999997</v>
      </c>
      <c r="H84" s="4" t="s">
        <v>333</v>
      </c>
    </row>
    <row r="85" spans="1:8" ht="16.5" thickBot="1">
      <c r="A85" s="11" t="s">
        <v>46</v>
      </c>
      <c r="B85" s="12">
        <f>SUM(B61:B84)</f>
        <v>14631.999999999998</v>
      </c>
      <c r="C85" s="12">
        <f t="shared" ref="C85:G85" si="2">SUM(C61:C84)</f>
        <v>30888.999999999996</v>
      </c>
      <c r="D85" s="12">
        <f t="shared" si="2"/>
        <v>12288</v>
      </c>
      <c r="E85" s="12">
        <f t="shared" si="2"/>
        <v>30945</v>
      </c>
      <c r="F85" s="12">
        <f t="shared" si="2"/>
        <v>13380.999999999998</v>
      </c>
      <c r="G85" s="12">
        <f t="shared" si="2"/>
        <v>37719</v>
      </c>
      <c r="H85" s="11" t="s">
        <v>47</v>
      </c>
    </row>
    <row r="88" spans="1:8">
      <c r="B88" s="79"/>
      <c r="C88" s="79"/>
      <c r="D88" s="79"/>
      <c r="E88" s="79"/>
      <c r="F88" s="79"/>
      <c r="G88" s="79"/>
    </row>
    <row r="90" spans="1:8">
      <c r="A90" t="s">
        <v>244</v>
      </c>
      <c r="H90" t="s">
        <v>245</v>
      </c>
    </row>
    <row r="91" spans="1:8" ht="15.75" thickBot="1">
      <c r="A91" t="s">
        <v>53</v>
      </c>
      <c r="F91" t="s">
        <v>55</v>
      </c>
      <c r="H91" t="s">
        <v>54</v>
      </c>
    </row>
    <row r="92" spans="1:8" ht="16.5" thickBot="1">
      <c r="A92" s="35"/>
      <c r="B92" s="153">
        <v>2014</v>
      </c>
      <c r="C92" s="154"/>
      <c r="D92" s="153">
        <v>2015</v>
      </c>
      <c r="E92" s="154"/>
      <c r="F92" s="153">
        <v>2016</v>
      </c>
      <c r="G92" s="154"/>
      <c r="H92" s="155" t="s">
        <v>1</v>
      </c>
    </row>
    <row r="93" spans="1:8" ht="16.5" thickBot="1">
      <c r="A93" s="28" t="s">
        <v>62</v>
      </c>
      <c r="B93" s="13" t="s">
        <v>51</v>
      </c>
      <c r="C93" s="14" t="s">
        <v>52</v>
      </c>
      <c r="D93" s="13" t="s">
        <v>51</v>
      </c>
      <c r="E93" s="14" t="s">
        <v>52</v>
      </c>
      <c r="F93" s="13" t="s">
        <v>51</v>
      </c>
      <c r="G93" s="14" t="s">
        <v>52</v>
      </c>
      <c r="H93" s="156"/>
    </row>
    <row r="94" spans="1:8" ht="15.75">
      <c r="A94" s="29" t="s">
        <v>56</v>
      </c>
      <c r="B94" s="2"/>
      <c r="C94" s="2"/>
      <c r="D94" s="3"/>
      <c r="E94" s="3"/>
      <c r="F94" s="3"/>
      <c r="G94" s="3"/>
      <c r="H94" s="1" t="s">
        <v>327</v>
      </c>
    </row>
    <row r="95" spans="1:8" ht="15.75">
      <c r="A95" s="30" t="s">
        <v>86</v>
      </c>
      <c r="B95" s="36">
        <v>93</v>
      </c>
      <c r="C95" s="36">
        <v>315</v>
      </c>
      <c r="D95" s="36">
        <v>82</v>
      </c>
      <c r="E95" s="36">
        <v>372</v>
      </c>
      <c r="F95" s="37">
        <v>103</v>
      </c>
      <c r="G95" s="37">
        <v>364.5</v>
      </c>
      <c r="H95" s="1" t="s">
        <v>332</v>
      </c>
    </row>
    <row r="96" spans="1:8" ht="15.75">
      <c r="A96" s="31" t="s">
        <v>102</v>
      </c>
      <c r="B96" s="36">
        <v>0</v>
      </c>
      <c r="C96" s="36">
        <v>0</v>
      </c>
      <c r="D96" s="36">
        <v>48</v>
      </c>
      <c r="E96" s="36">
        <v>39</v>
      </c>
      <c r="F96" s="37">
        <v>962</v>
      </c>
      <c r="G96" s="37">
        <v>586</v>
      </c>
      <c r="H96" s="4" t="s">
        <v>353</v>
      </c>
    </row>
    <row r="97" spans="1:8" ht="15.75">
      <c r="A97" s="31" t="s">
        <v>88</v>
      </c>
      <c r="B97" s="36">
        <v>213</v>
      </c>
      <c r="C97" s="36">
        <v>580</v>
      </c>
      <c r="D97" s="36">
        <v>80</v>
      </c>
      <c r="E97" s="36">
        <v>158</v>
      </c>
      <c r="F97" s="37">
        <v>134</v>
      </c>
      <c r="G97" s="37">
        <v>234.5</v>
      </c>
      <c r="H97" s="1" t="s">
        <v>348</v>
      </c>
    </row>
    <row r="98" spans="1:8" ht="15.75">
      <c r="A98" s="31" t="s">
        <v>10</v>
      </c>
      <c r="B98" s="36">
        <v>261</v>
      </c>
      <c r="C98" s="36">
        <v>1093</v>
      </c>
      <c r="D98" s="36">
        <v>97</v>
      </c>
      <c r="E98" s="36">
        <v>101</v>
      </c>
      <c r="F98" s="37">
        <v>111</v>
      </c>
      <c r="G98" s="37">
        <v>113.5</v>
      </c>
      <c r="H98" s="4" t="s">
        <v>11</v>
      </c>
    </row>
    <row r="99" spans="1:8" ht="15.75">
      <c r="A99" s="31" t="s">
        <v>57</v>
      </c>
      <c r="B99" s="38">
        <v>21</v>
      </c>
      <c r="C99" s="38">
        <v>158</v>
      </c>
      <c r="D99" s="38">
        <v>19</v>
      </c>
      <c r="E99" s="38">
        <v>112</v>
      </c>
      <c r="F99" s="37">
        <v>26</v>
      </c>
      <c r="G99" s="37">
        <v>72.5</v>
      </c>
      <c r="H99" s="4" t="s">
        <v>329</v>
      </c>
    </row>
    <row r="100" spans="1:8" ht="15.75">
      <c r="A100" s="31" t="s">
        <v>40</v>
      </c>
      <c r="B100" s="38">
        <v>4561</v>
      </c>
      <c r="C100" s="38">
        <v>5435</v>
      </c>
      <c r="D100" s="36">
        <v>1947</v>
      </c>
      <c r="E100" s="36">
        <v>2049</v>
      </c>
      <c r="F100" s="37">
        <v>1467</v>
      </c>
      <c r="G100" s="37">
        <v>1904.5</v>
      </c>
      <c r="H100" s="4" t="s">
        <v>41</v>
      </c>
    </row>
    <row r="101" spans="1:8" ht="15.75">
      <c r="A101" s="31" t="s">
        <v>42</v>
      </c>
      <c r="B101" s="36">
        <v>287</v>
      </c>
      <c r="C101" s="36">
        <v>708</v>
      </c>
      <c r="D101" s="36">
        <v>369</v>
      </c>
      <c r="E101" s="36">
        <v>909</v>
      </c>
      <c r="F101" s="37">
        <v>414</v>
      </c>
      <c r="G101" s="37">
        <v>812.5</v>
      </c>
      <c r="H101" s="4" t="s">
        <v>43</v>
      </c>
    </row>
    <row r="102" spans="1:8" ht="15.75">
      <c r="A102" s="32" t="s">
        <v>44</v>
      </c>
      <c r="B102" s="38">
        <v>213</v>
      </c>
      <c r="C102" s="38">
        <v>298</v>
      </c>
      <c r="D102" s="36">
        <v>0</v>
      </c>
      <c r="E102" s="36">
        <v>0</v>
      </c>
      <c r="F102" s="37">
        <v>0</v>
      </c>
      <c r="G102" s="37">
        <v>0</v>
      </c>
      <c r="H102" s="4" t="s">
        <v>45</v>
      </c>
    </row>
    <row r="103" spans="1:8" ht="15.75">
      <c r="A103" s="33" t="s">
        <v>103</v>
      </c>
      <c r="B103" s="36">
        <v>11040</v>
      </c>
      <c r="C103" s="36">
        <v>33447</v>
      </c>
      <c r="D103" s="36">
        <v>6299</v>
      </c>
      <c r="E103" s="36">
        <v>26928</v>
      </c>
      <c r="F103" s="37">
        <v>8290</v>
      </c>
      <c r="G103" s="37">
        <v>32535</v>
      </c>
      <c r="H103" s="4" t="s">
        <v>352</v>
      </c>
    </row>
    <row r="104" spans="1:8" ht="15.75">
      <c r="A104" s="34" t="s">
        <v>104</v>
      </c>
      <c r="B104" s="38">
        <v>18481</v>
      </c>
      <c r="C104" s="38">
        <v>23215</v>
      </c>
      <c r="D104" s="38">
        <v>7987</v>
      </c>
      <c r="E104" s="38">
        <v>16727</v>
      </c>
      <c r="F104" s="37">
        <v>12050</v>
      </c>
      <c r="G104" s="37">
        <v>18050</v>
      </c>
      <c r="H104" s="4" t="s">
        <v>354</v>
      </c>
    </row>
    <row r="105" spans="1:8" ht="15.75">
      <c r="A105" s="31" t="s">
        <v>105</v>
      </c>
      <c r="B105" s="38">
        <v>919</v>
      </c>
      <c r="C105" s="38">
        <v>1038</v>
      </c>
      <c r="D105" s="36">
        <v>1085</v>
      </c>
      <c r="E105" s="36">
        <v>1673</v>
      </c>
      <c r="F105" s="37">
        <v>431</v>
      </c>
      <c r="G105" s="37">
        <v>973</v>
      </c>
      <c r="H105" s="4" t="s">
        <v>355</v>
      </c>
    </row>
    <row r="106" spans="1:8" ht="15.75">
      <c r="A106" s="31" t="s">
        <v>106</v>
      </c>
      <c r="B106" s="39">
        <v>3325</v>
      </c>
      <c r="C106" s="40">
        <v>5048</v>
      </c>
      <c r="D106" s="36">
        <v>8436</v>
      </c>
      <c r="E106" s="36">
        <v>12078</v>
      </c>
      <c r="F106" s="37">
        <v>3020</v>
      </c>
      <c r="G106" s="37">
        <v>4563</v>
      </c>
      <c r="H106" s="4" t="s">
        <v>356</v>
      </c>
    </row>
    <row r="107" spans="1:8" ht="16.5" thickBot="1">
      <c r="A107" s="29" t="s">
        <v>231</v>
      </c>
      <c r="B107" s="36">
        <v>37</v>
      </c>
      <c r="C107" s="36">
        <v>133</v>
      </c>
      <c r="D107" s="36">
        <v>28</v>
      </c>
      <c r="E107" s="36">
        <v>73</v>
      </c>
      <c r="F107" s="37">
        <v>4513</v>
      </c>
      <c r="G107" s="37">
        <v>13298.5</v>
      </c>
      <c r="H107" s="4" t="s">
        <v>333</v>
      </c>
    </row>
    <row r="108" spans="1:8" ht="16.5" thickBot="1">
      <c r="A108" s="11" t="s">
        <v>46</v>
      </c>
      <c r="B108" s="12">
        <f>SUM(B95:B95:B107)</f>
        <v>39451</v>
      </c>
      <c r="C108" s="12">
        <f>SUM(C95:C95:C107)</f>
        <v>71468</v>
      </c>
      <c r="D108" s="12">
        <f>SUM(D95:D107)</f>
        <v>26477</v>
      </c>
      <c r="E108" s="12">
        <f>SUM(E95:E107)</f>
        <v>61219</v>
      </c>
      <c r="F108" s="12">
        <f>SUM(F95:F107)</f>
        <v>31521</v>
      </c>
      <c r="G108" s="12">
        <f>SUM(G95:G107)</f>
        <v>73507.5</v>
      </c>
      <c r="H108" s="11" t="s">
        <v>47</v>
      </c>
    </row>
    <row r="114" spans="1:8">
      <c r="A114" t="s">
        <v>246</v>
      </c>
      <c r="H114" t="s">
        <v>247</v>
      </c>
    </row>
    <row r="115" spans="1:8" ht="15.75" thickBot="1">
      <c r="A115" t="s">
        <v>53</v>
      </c>
      <c r="F115" t="s">
        <v>55</v>
      </c>
      <c r="H115" t="s">
        <v>54</v>
      </c>
    </row>
    <row r="116" spans="1:8" ht="18.75" thickBot="1">
      <c r="A116" s="41"/>
      <c r="B116" s="153">
        <v>2014</v>
      </c>
      <c r="C116" s="154"/>
      <c r="D116" s="153">
        <v>2015</v>
      </c>
      <c r="E116" s="154"/>
      <c r="F116" s="153">
        <v>2016</v>
      </c>
      <c r="G116" s="154"/>
      <c r="H116" s="159" t="s">
        <v>1</v>
      </c>
    </row>
    <row r="117" spans="1:8" ht="36.75" thickBot="1">
      <c r="A117" s="42" t="s">
        <v>62</v>
      </c>
      <c r="B117" s="13" t="s">
        <v>51</v>
      </c>
      <c r="C117" s="14" t="s">
        <v>52</v>
      </c>
      <c r="D117" s="13" t="s">
        <v>51</v>
      </c>
      <c r="E117" s="14" t="s">
        <v>52</v>
      </c>
      <c r="F117" s="13" t="s">
        <v>51</v>
      </c>
      <c r="G117" s="14" t="s">
        <v>52</v>
      </c>
      <c r="H117" s="160"/>
    </row>
    <row r="118" spans="1:8" ht="15.75">
      <c r="A118" s="31" t="s">
        <v>8</v>
      </c>
      <c r="B118" s="43">
        <v>1599.8320000000001</v>
      </c>
      <c r="C118" s="44">
        <v>6125.0630833000005</v>
      </c>
      <c r="D118" s="45">
        <v>2033.3381919999999</v>
      </c>
      <c r="E118" s="46">
        <v>5388.565349999998</v>
      </c>
      <c r="F118" s="45">
        <v>1650.2329999999999</v>
      </c>
      <c r="G118" s="45">
        <v>2670.9889700000003</v>
      </c>
      <c r="H118" s="1" t="s">
        <v>9</v>
      </c>
    </row>
    <row r="119" spans="1:8" ht="15.75">
      <c r="A119" s="31" t="s">
        <v>40</v>
      </c>
      <c r="B119" s="43">
        <v>2095.6669999999999</v>
      </c>
      <c r="C119" s="44">
        <v>2879.7207579000001</v>
      </c>
      <c r="D119" s="45">
        <v>3577.3557999999998</v>
      </c>
      <c r="E119" s="45">
        <v>4332.4497699999993</v>
      </c>
      <c r="F119" s="45">
        <v>3793.7860000000001</v>
      </c>
      <c r="G119" s="45">
        <v>4724.26818</v>
      </c>
      <c r="H119" s="4" t="s">
        <v>41</v>
      </c>
    </row>
    <row r="120" spans="1:8" ht="15.75">
      <c r="A120" s="31" t="s">
        <v>42</v>
      </c>
      <c r="B120" s="47">
        <v>244.43100000000001</v>
      </c>
      <c r="C120" s="44">
        <v>555.45832689999997</v>
      </c>
      <c r="D120" s="46">
        <v>7.0216000000000003</v>
      </c>
      <c r="E120" s="46">
        <v>32.175689999999996</v>
      </c>
      <c r="F120" s="46">
        <v>65.003</v>
      </c>
      <c r="G120" s="46">
        <v>228.54089999999999</v>
      </c>
      <c r="H120" s="4" t="s">
        <v>43</v>
      </c>
    </row>
    <row r="121" spans="1:8" ht="16.5" thickBot="1">
      <c r="A121" s="29" t="s">
        <v>231</v>
      </c>
      <c r="B121" s="48">
        <v>30206.07</v>
      </c>
      <c r="C121" s="49">
        <v>102140.7578319</v>
      </c>
      <c r="D121" s="45">
        <v>26135.284408</v>
      </c>
      <c r="E121" s="45">
        <v>74632.80919</v>
      </c>
      <c r="F121" s="45">
        <v>38824.978000000003</v>
      </c>
      <c r="G121" s="45">
        <v>108775.20195</v>
      </c>
      <c r="H121" s="4" t="s">
        <v>333</v>
      </c>
    </row>
    <row r="122" spans="1:8" ht="16.5" thickBot="1">
      <c r="A122" s="11" t="s">
        <v>46</v>
      </c>
      <c r="B122" s="12">
        <f>SUM(B118:B121)</f>
        <v>34146</v>
      </c>
      <c r="C122" s="12">
        <f>SUM(C118:C121)</f>
        <v>111701</v>
      </c>
      <c r="D122" s="12">
        <f>SUM(D118:D121)</f>
        <v>31753</v>
      </c>
      <c r="E122" s="12">
        <f>SUM(E118:E121)</f>
        <v>84386</v>
      </c>
      <c r="F122" s="12">
        <f>SUM(F118:F121)</f>
        <v>44334</v>
      </c>
      <c r="G122" s="12">
        <v>116399.92726</v>
      </c>
      <c r="H122" s="11" t="s">
        <v>47</v>
      </c>
    </row>
    <row r="128" spans="1:8">
      <c r="A128" t="s">
        <v>248</v>
      </c>
      <c r="H128" t="s">
        <v>249</v>
      </c>
    </row>
    <row r="129" spans="1:8" ht="15.75" thickBot="1">
      <c r="A129" t="s">
        <v>53</v>
      </c>
      <c r="F129" t="s">
        <v>55</v>
      </c>
      <c r="H129" t="s">
        <v>54</v>
      </c>
    </row>
    <row r="130" spans="1:8" ht="16.5" thickBot="1">
      <c r="A130" s="151" t="s">
        <v>0</v>
      </c>
      <c r="B130" s="153">
        <v>2014</v>
      </c>
      <c r="C130" s="154"/>
      <c r="D130" s="153">
        <v>2015</v>
      </c>
      <c r="E130" s="154"/>
      <c r="F130" s="153">
        <v>2016</v>
      </c>
      <c r="G130" s="154"/>
      <c r="H130" s="159" t="s">
        <v>1</v>
      </c>
    </row>
    <row r="131" spans="1:8" ht="16.5" thickBot="1">
      <c r="A131" s="152"/>
      <c r="B131" s="13" t="s">
        <v>51</v>
      </c>
      <c r="C131" s="14" t="s">
        <v>52</v>
      </c>
      <c r="D131" s="13" t="s">
        <v>51</v>
      </c>
      <c r="E131" s="14" t="s">
        <v>52</v>
      </c>
      <c r="F131" s="13" t="s">
        <v>51</v>
      </c>
      <c r="G131" s="14" t="s">
        <v>52</v>
      </c>
      <c r="H131" s="160"/>
    </row>
    <row r="132" spans="1:8" ht="16.5" thickBot="1">
      <c r="A132" s="1" t="s">
        <v>232</v>
      </c>
      <c r="B132" s="2">
        <v>553</v>
      </c>
      <c r="C132" s="2">
        <v>601</v>
      </c>
      <c r="D132" s="3">
        <v>434</v>
      </c>
      <c r="E132" s="3">
        <v>1379</v>
      </c>
      <c r="F132" s="3">
        <v>497</v>
      </c>
      <c r="G132" s="3">
        <v>1020</v>
      </c>
      <c r="H132" s="1" t="s">
        <v>357</v>
      </c>
    </row>
    <row r="133" spans="1:8" ht="16.5" thickBot="1">
      <c r="A133" s="11" t="s">
        <v>46</v>
      </c>
      <c r="B133" s="12">
        <f>SUM(B132)</f>
        <v>553</v>
      </c>
      <c r="C133" s="12">
        <f t="shared" ref="C133:G133" si="3">SUM(C132)</f>
        <v>601</v>
      </c>
      <c r="D133" s="12">
        <f t="shared" si="3"/>
        <v>434</v>
      </c>
      <c r="E133" s="12">
        <f t="shared" si="3"/>
        <v>1379</v>
      </c>
      <c r="F133" s="12">
        <f t="shared" si="3"/>
        <v>497</v>
      </c>
      <c r="G133" s="12">
        <f t="shared" si="3"/>
        <v>1020</v>
      </c>
      <c r="H133" s="11" t="s">
        <v>47</v>
      </c>
    </row>
    <row r="138" spans="1:8">
      <c r="A138" t="s">
        <v>250</v>
      </c>
      <c r="H138" t="s">
        <v>251</v>
      </c>
    </row>
    <row r="139" spans="1:8" ht="15.75" thickBot="1">
      <c r="A139" t="s">
        <v>53</v>
      </c>
      <c r="F139" t="s">
        <v>55</v>
      </c>
      <c r="H139" t="s">
        <v>54</v>
      </c>
    </row>
    <row r="140" spans="1:8" ht="16.5" thickBot="1">
      <c r="A140" s="151" t="s">
        <v>0</v>
      </c>
      <c r="B140" s="153">
        <v>2014</v>
      </c>
      <c r="C140" s="154"/>
      <c r="D140" s="153">
        <v>2015</v>
      </c>
      <c r="E140" s="154"/>
      <c r="F140" s="153">
        <v>2016</v>
      </c>
      <c r="G140" s="154"/>
      <c r="H140" s="159" t="s">
        <v>1</v>
      </c>
    </row>
    <row r="141" spans="1:8" ht="16.5" thickBot="1">
      <c r="A141" s="152"/>
      <c r="B141" s="13" t="s">
        <v>51</v>
      </c>
      <c r="C141" s="14" t="s">
        <v>52</v>
      </c>
      <c r="D141" s="13" t="s">
        <v>51</v>
      </c>
      <c r="E141" s="14" t="s">
        <v>52</v>
      </c>
      <c r="F141" s="13" t="s">
        <v>51</v>
      </c>
      <c r="G141" s="14" t="s">
        <v>52</v>
      </c>
      <c r="H141" s="160"/>
    </row>
    <row r="142" spans="1:8" ht="15.75">
      <c r="A142" s="4" t="s">
        <v>4</v>
      </c>
      <c r="B142" s="128">
        <v>41</v>
      </c>
      <c r="C142" s="128">
        <v>148</v>
      </c>
      <c r="D142" s="128">
        <v>3</v>
      </c>
      <c r="E142" s="128">
        <v>7</v>
      </c>
      <c r="F142" s="128">
        <v>4</v>
      </c>
      <c r="G142" s="128">
        <v>25</v>
      </c>
      <c r="H142" s="4" t="s">
        <v>5</v>
      </c>
    </row>
    <row r="143" spans="1:8" ht="15.75">
      <c r="A143" s="4" t="s">
        <v>26</v>
      </c>
      <c r="B143" s="128"/>
      <c r="C143" s="128">
        <v>1</v>
      </c>
      <c r="D143" s="128"/>
      <c r="E143" s="128"/>
      <c r="F143" s="128"/>
      <c r="G143" s="128"/>
      <c r="H143" s="4" t="s">
        <v>27</v>
      </c>
    </row>
    <row r="144" spans="1:8" ht="15.75">
      <c r="A144" s="4" t="s">
        <v>44</v>
      </c>
      <c r="B144" s="128">
        <v>0.4</v>
      </c>
      <c r="C144" s="128">
        <v>1</v>
      </c>
      <c r="D144" s="128"/>
      <c r="E144" s="128"/>
      <c r="F144" s="128"/>
      <c r="G144" s="128"/>
      <c r="H144" s="8" t="s">
        <v>45</v>
      </c>
    </row>
    <row r="145" spans="1:8" ht="16.5" thickBot="1">
      <c r="A145" s="4" t="s">
        <v>116</v>
      </c>
      <c r="B145" s="128">
        <v>14.600000000000001</v>
      </c>
      <c r="C145" s="128">
        <v>167</v>
      </c>
      <c r="D145" s="128">
        <v>33</v>
      </c>
      <c r="E145" s="128">
        <v>299</v>
      </c>
      <c r="F145" s="128">
        <v>58</v>
      </c>
      <c r="G145" s="128">
        <v>524</v>
      </c>
      <c r="H145" s="4" t="s">
        <v>333</v>
      </c>
    </row>
    <row r="146" spans="1:8" ht="16.5" thickBot="1">
      <c r="A146" s="11" t="s">
        <v>46</v>
      </c>
      <c r="B146" s="12">
        <f>SUM(B142:B145)</f>
        <v>56</v>
      </c>
      <c r="C146" s="12">
        <f t="shared" ref="C146:G146" si="4">SUM(C142:C145)</f>
        <v>317</v>
      </c>
      <c r="D146" s="12">
        <f t="shared" si="4"/>
        <v>36</v>
      </c>
      <c r="E146" s="12">
        <f t="shared" si="4"/>
        <v>306</v>
      </c>
      <c r="F146" s="12">
        <f t="shared" si="4"/>
        <v>62</v>
      </c>
      <c r="G146" s="12">
        <f t="shared" si="4"/>
        <v>549</v>
      </c>
      <c r="H146" s="11" t="s">
        <v>47</v>
      </c>
    </row>
    <row r="148" spans="1:8">
      <c r="B148" s="79"/>
      <c r="C148" s="79"/>
      <c r="D148" s="79"/>
      <c r="E148" s="79"/>
      <c r="F148" s="79"/>
      <c r="G148" s="79"/>
    </row>
    <row r="152" spans="1:8">
      <c r="A152" t="s">
        <v>252</v>
      </c>
      <c r="H152" t="s">
        <v>253</v>
      </c>
    </row>
    <row r="153" spans="1:8" ht="15.75" thickBot="1">
      <c r="A153" t="s">
        <v>53</v>
      </c>
      <c r="F153" t="s">
        <v>55</v>
      </c>
      <c r="H153" t="s">
        <v>54</v>
      </c>
    </row>
    <row r="154" spans="1:8" ht="16.5" thickBot="1">
      <c r="A154" s="151" t="s">
        <v>0</v>
      </c>
      <c r="B154" s="153">
        <v>2014</v>
      </c>
      <c r="C154" s="154"/>
      <c r="D154" s="153">
        <v>2015</v>
      </c>
      <c r="E154" s="154"/>
      <c r="F154" s="153">
        <v>2016</v>
      </c>
      <c r="G154" s="154"/>
      <c r="H154" s="159" t="s">
        <v>1</v>
      </c>
    </row>
    <row r="155" spans="1:8" ht="16.5" thickBot="1">
      <c r="A155" s="152"/>
      <c r="B155" s="13" t="s">
        <v>51</v>
      </c>
      <c r="C155" s="14" t="s">
        <v>52</v>
      </c>
      <c r="D155" s="13" t="s">
        <v>51</v>
      </c>
      <c r="E155" s="14" t="s">
        <v>52</v>
      </c>
      <c r="F155" s="13" t="s">
        <v>51</v>
      </c>
      <c r="G155" s="14" t="s">
        <v>52</v>
      </c>
      <c r="H155" s="160"/>
    </row>
    <row r="156" spans="1:8" ht="15.75">
      <c r="A156" s="4" t="s">
        <v>4</v>
      </c>
      <c r="B156" s="128">
        <v>9475</v>
      </c>
      <c r="C156" s="128">
        <v>40935</v>
      </c>
      <c r="D156" s="128">
        <v>9360</v>
      </c>
      <c r="E156" s="128">
        <v>40025</v>
      </c>
      <c r="F156" s="128">
        <v>9666</v>
      </c>
      <c r="G156" s="128">
        <v>41464</v>
      </c>
      <c r="H156" s="4" t="s">
        <v>5</v>
      </c>
    </row>
    <row r="157" spans="1:8" ht="15.75">
      <c r="A157" s="4" t="s">
        <v>6</v>
      </c>
      <c r="B157" s="128">
        <v>1240</v>
      </c>
      <c r="C157" s="128">
        <v>8456</v>
      </c>
      <c r="D157" s="128">
        <v>1792</v>
      </c>
      <c r="E157" s="128">
        <v>10391</v>
      </c>
      <c r="F157" s="128">
        <v>2129</v>
      </c>
      <c r="G157" s="128">
        <v>10256</v>
      </c>
      <c r="H157" s="4" t="s">
        <v>7</v>
      </c>
    </row>
    <row r="158" spans="1:8" ht="15.75">
      <c r="A158" s="4" t="s">
        <v>8</v>
      </c>
      <c r="B158" s="128"/>
      <c r="C158" s="128"/>
      <c r="D158" s="128">
        <v>5</v>
      </c>
      <c r="E158" s="128">
        <v>37</v>
      </c>
      <c r="F158" s="128">
        <v>51</v>
      </c>
      <c r="G158" s="128">
        <v>310</v>
      </c>
      <c r="H158" s="4" t="s">
        <v>9</v>
      </c>
    </row>
    <row r="159" spans="1:8" ht="15.75">
      <c r="A159" s="4" t="s">
        <v>18</v>
      </c>
      <c r="B159" s="128">
        <v>216</v>
      </c>
      <c r="C159" s="128">
        <v>794</v>
      </c>
      <c r="D159" s="128">
        <v>268</v>
      </c>
      <c r="E159" s="128">
        <v>1043</v>
      </c>
      <c r="F159" s="128">
        <v>296</v>
      </c>
      <c r="G159" s="128">
        <v>1187</v>
      </c>
      <c r="H159" s="4" t="s">
        <v>19</v>
      </c>
    </row>
    <row r="160" spans="1:8" ht="15.75">
      <c r="A160" s="4" t="s">
        <v>22</v>
      </c>
      <c r="B160" s="128"/>
      <c r="C160" s="128"/>
      <c r="D160" s="128">
        <v>88</v>
      </c>
      <c r="E160" s="128">
        <v>178</v>
      </c>
      <c r="F160" s="128"/>
      <c r="G160" s="128"/>
      <c r="H160" s="4" t="s">
        <v>23</v>
      </c>
    </row>
    <row r="161" spans="1:8" ht="15.75">
      <c r="A161" s="4" t="s">
        <v>26</v>
      </c>
      <c r="B161" s="128">
        <v>23871</v>
      </c>
      <c r="C161" s="128">
        <v>21022</v>
      </c>
      <c r="D161" s="128">
        <v>24052</v>
      </c>
      <c r="E161" s="128">
        <v>22697</v>
      </c>
      <c r="F161" s="128">
        <v>21848</v>
      </c>
      <c r="G161" s="128">
        <v>18427</v>
      </c>
      <c r="H161" s="4" t="s">
        <v>27</v>
      </c>
    </row>
    <row r="162" spans="1:8" ht="15.75">
      <c r="A162" s="4" t="s">
        <v>30</v>
      </c>
      <c r="B162" s="128">
        <v>2427</v>
      </c>
      <c r="C162" s="128">
        <v>1214</v>
      </c>
      <c r="D162" s="128">
        <v>2499</v>
      </c>
      <c r="E162" s="128">
        <v>1115</v>
      </c>
      <c r="F162" s="128">
        <v>1971</v>
      </c>
      <c r="G162" s="128">
        <v>1068</v>
      </c>
      <c r="H162" s="4" t="s">
        <v>31</v>
      </c>
    </row>
    <row r="163" spans="1:8" ht="15.75">
      <c r="A163" s="4" t="s">
        <v>34</v>
      </c>
      <c r="B163" s="128">
        <v>3</v>
      </c>
      <c r="C163" s="128">
        <v>94</v>
      </c>
      <c r="D163" s="128"/>
      <c r="E163" s="128"/>
      <c r="F163" s="128">
        <v>10</v>
      </c>
      <c r="G163" s="128">
        <v>54</v>
      </c>
      <c r="H163" s="4" t="s">
        <v>35</v>
      </c>
    </row>
    <row r="164" spans="1:8" ht="15.75">
      <c r="A164" s="4" t="s">
        <v>38</v>
      </c>
      <c r="B164" s="128">
        <v>14284</v>
      </c>
      <c r="C164" s="128">
        <v>45463</v>
      </c>
      <c r="D164" s="128">
        <v>19714</v>
      </c>
      <c r="E164" s="128">
        <v>46361</v>
      </c>
      <c r="F164" s="128">
        <v>26232</v>
      </c>
      <c r="G164" s="128">
        <v>53627</v>
      </c>
      <c r="H164" s="4" t="s">
        <v>39</v>
      </c>
    </row>
    <row r="165" spans="1:8" ht="15.75">
      <c r="A165" s="4" t="s">
        <v>40</v>
      </c>
      <c r="B165" s="128"/>
      <c r="C165" s="128"/>
      <c r="D165" s="128"/>
      <c r="E165" s="128"/>
      <c r="F165" s="128">
        <v>20</v>
      </c>
      <c r="G165" s="128">
        <v>54</v>
      </c>
      <c r="H165" s="4" t="s">
        <v>41</v>
      </c>
    </row>
    <row r="166" spans="1:8" ht="15.75">
      <c r="A166" s="8" t="s">
        <v>44</v>
      </c>
      <c r="B166" s="128">
        <v>42241</v>
      </c>
      <c r="C166" s="128">
        <v>103081</v>
      </c>
      <c r="D166" s="128">
        <v>15263</v>
      </c>
      <c r="E166" s="128">
        <v>36826</v>
      </c>
      <c r="F166" s="128">
        <v>7619</v>
      </c>
      <c r="G166" s="128">
        <v>14237</v>
      </c>
      <c r="H166" s="8" t="s">
        <v>45</v>
      </c>
    </row>
    <row r="167" spans="1:8" ht="16.5" thickBot="1">
      <c r="A167" s="8" t="s">
        <v>116</v>
      </c>
      <c r="B167" s="128">
        <v>88714</v>
      </c>
      <c r="C167" s="128">
        <v>222661</v>
      </c>
      <c r="D167" s="128">
        <v>96400</v>
      </c>
      <c r="E167" s="128">
        <v>226855</v>
      </c>
      <c r="F167" s="128">
        <v>101524</v>
      </c>
      <c r="G167" s="128">
        <v>238040</v>
      </c>
      <c r="H167" s="4" t="s">
        <v>333</v>
      </c>
    </row>
    <row r="168" spans="1:8" ht="16.5" thickBot="1">
      <c r="A168" s="11" t="s">
        <v>46</v>
      </c>
      <c r="B168" s="90">
        <f t="shared" ref="B168:G168" si="5">SUM(B156:B167)</f>
        <v>182471</v>
      </c>
      <c r="C168" s="90">
        <f t="shared" si="5"/>
        <v>443720</v>
      </c>
      <c r="D168" s="90">
        <f t="shared" si="5"/>
        <v>169441</v>
      </c>
      <c r="E168" s="90">
        <f t="shared" si="5"/>
        <v>385528</v>
      </c>
      <c r="F168" s="90">
        <f t="shared" si="5"/>
        <v>171366</v>
      </c>
      <c r="G168" s="90">
        <f t="shared" si="5"/>
        <v>378724</v>
      </c>
      <c r="H168" s="11" t="s">
        <v>47</v>
      </c>
    </row>
    <row r="170" spans="1:8">
      <c r="B170" s="79"/>
      <c r="C170" s="79"/>
      <c r="D170" s="79"/>
      <c r="E170" s="79"/>
      <c r="F170" s="79"/>
      <c r="G170" s="79"/>
    </row>
    <row r="174" spans="1:8">
      <c r="A174" t="s">
        <v>254</v>
      </c>
      <c r="H174" t="s">
        <v>255</v>
      </c>
    </row>
    <row r="175" spans="1:8" ht="15.75" thickBot="1">
      <c r="A175" t="s">
        <v>53</v>
      </c>
      <c r="F175" t="s">
        <v>55</v>
      </c>
      <c r="H175" t="s">
        <v>54</v>
      </c>
    </row>
    <row r="176" spans="1:8" ht="16.5" thickBot="1">
      <c r="A176" s="35"/>
      <c r="B176" s="153">
        <v>2014</v>
      </c>
      <c r="C176" s="154"/>
      <c r="D176" s="153">
        <v>2015</v>
      </c>
      <c r="E176" s="154"/>
      <c r="F176" s="153">
        <v>2016</v>
      </c>
      <c r="G176" s="154"/>
      <c r="H176" s="159" t="s">
        <v>1</v>
      </c>
    </row>
    <row r="177" spans="1:8" ht="16.5" thickBot="1">
      <c r="A177" s="28" t="s">
        <v>62</v>
      </c>
      <c r="B177" s="13" t="s">
        <v>51</v>
      </c>
      <c r="C177" s="14" t="s">
        <v>52</v>
      </c>
      <c r="D177" s="13" t="s">
        <v>51</v>
      </c>
      <c r="E177" s="14" t="s">
        <v>52</v>
      </c>
      <c r="F177" s="13" t="s">
        <v>51</v>
      </c>
      <c r="G177" s="14" t="s">
        <v>52</v>
      </c>
      <c r="H177" s="160"/>
    </row>
    <row r="178" spans="1:8" ht="15.75">
      <c r="A178" s="4" t="s">
        <v>4</v>
      </c>
      <c r="B178" s="128">
        <v>0</v>
      </c>
      <c r="C178" s="128">
        <v>0</v>
      </c>
      <c r="D178" s="133">
        <v>515</v>
      </c>
      <c r="E178" s="133">
        <v>1139</v>
      </c>
      <c r="F178" s="128">
        <v>0</v>
      </c>
      <c r="G178" s="128">
        <v>0</v>
      </c>
      <c r="H178" s="4" t="s">
        <v>5</v>
      </c>
    </row>
    <row r="179" spans="1:8" ht="15.75">
      <c r="A179" s="8" t="s">
        <v>16</v>
      </c>
      <c r="B179" s="128">
        <v>0</v>
      </c>
      <c r="C179" s="128">
        <v>0</v>
      </c>
      <c r="D179" s="133">
        <v>46</v>
      </c>
      <c r="E179" s="133">
        <v>93</v>
      </c>
      <c r="F179" s="128">
        <v>0</v>
      </c>
      <c r="G179" s="128">
        <v>0</v>
      </c>
      <c r="H179" s="1" t="s">
        <v>347</v>
      </c>
    </row>
    <row r="180" spans="1:8" ht="15.75">
      <c r="A180" s="8" t="s">
        <v>32</v>
      </c>
      <c r="B180" s="128">
        <v>0</v>
      </c>
      <c r="C180" s="128">
        <v>0</v>
      </c>
      <c r="D180" s="133">
        <v>23</v>
      </c>
      <c r="E180" s="133">
        <v>53</v>
      </c>
      <c r="F180" s="128">
        <v>0</v>
      </c>
      <c r="G180" s="128">
        <v>0</v>
      </c>
      <c r="H180" s="8" t="s">
        <v>33</v>
      </c>
    </row>
    <row r="181" spans="1:8" ht="15.75">
      <c r="A181" s="8" t="s">
        <v>57</v>
      </c>
      <c r="B181" s="128">
        <v>0</v>
      </c>
      <c r="C181" s="128">
        <v>0</v>
      </c>
      <c r="D181" s="133">
        <v>244</v>
      </c>
      <c r="E181" s="133">
        <v>468</v>
      </c>
      <c r="F181" s="128">
        <v>0</v>
      </c>
      <c r="G181" s="128">
        <v>0</v>
      </c>
      <c r="H181" s="8" t="s">
        <v>329</v>
      </c>
    </row>
    <row r="182" spans="1:8" ht="15.75">
      <c r="A182" s="8" t="s">
        <v>40</v>
      </c>
      <c r="B182" s="128">
        <v>0</v>
      </c>
      <c r="C182" s="128">
        <v>0</v>
      </c>
      <c r="D182" s="133">
        <v>2</v>
      </c>
      <c r="E182" s="133">
        <v>4</v>
      </c>
      <c r="F182" s="128">
        <v>0</v>
      </c>
      <c r="G182" s="128">
        <v>0</v>
      </c>
      <c r="H182" s="8" t="s">
        <v>41</v>
      </c>
    </row>
    <row r="183" spans="1:8" ht="15.75">
      <c r="A183" s="8" t="s">
        <v>233</v>
      </c>
      <c r="B183" s="128">
        <v>112</v>
      </c>
      <c r="C183" s="128">
        <v>125</v>
      </c>
      <c r="D183" s="133">
        <v>0</v>
      </c>
      <c r="E183" s="133">
        <v>0</v>
      </c>
      <c r="F183" s="128">
        <v>0</v>
      </c>
      <c r="G183" s="128">
        <v>0</v>
      </c>
      <c r="H183" s="8" t="s">
        <v>330</v>
      </c>
    </row>
    <row r="184" spans="1:8" ht="16.5" thickBot="1">
      <c r="A184" s="8" t="s">
        <v>116</v>
      </c>
      <c r="B184" s="128">
        <v>0</v>
      </c>
      <c r="C184" s="128">
        <v>0</v>
      </c>
      <c r="D184" s="133">
        <v>217</v>
      </c>
      <c r="E184" s="133">
        <v>602.00000000000045</v>
      </c>
      <c r="F184" s="128">
        <v>1059</v>
      </c>
      <c r="G184" s="128">
        <v>1961</v>
      </c>
      <c r="H184" s="4" t="s">
        <v>333</v>
      </c>
    </row>
    <row r="185" spans="1:8" ht="16.5" thickBot="1">
      <c r="A185" s="11" t="s">
        <v>46</v>
      </c>
      <c r="B185" s="12">
        <f>SUM(B178:B184)</f>
        <v>112</v>
      </c>
      <c r="C185" s="12">
        <f t="shared" ref="C185:G185" si="6">SUM(C178:C184)</f>
        <v>125</v>
      </c>
      <c r="D185" s="12">
        <f t="shared" si="6"/>
        <v>1047</v>
      </c>
      <c r="E185" s="12">
        <f t="shared" si="6"/>
        <v>2359.0000000000005</v>
      </c>
      <c r="F185" s="12">
        <f t="shared" si="6"/>
        <v>1059</v>
      </c>
      <c r="G185" s="12">
        <f t="shared" si="6"/>
        <v>1961</v>
      </c>
      <c r="H185" s="11" t="s">
        <v>47</v>
      </c>
    </row>
    <row r="187" spans="1:8">
      <c r="B187" s="79"/>
      <c r="C187" s="79"/>
      <c r="D187" s="79"/>
      <c r="E187" s="79"/>
      <c r="F187" s="79"/>
      <c r="G187" s="79"/>
    </row>
    <row r="190" spans="1:8">
      <c r="A190" t="s">
        <v>256</v>
      </c>
      <c r="H190" t="s">
        <v>257</v>
      </c>
    </row>
    <row r="191" spans="1:8" ht="15.75" thickBot="1">
      <c r="A191" t="s">
        <v>53</v>
      </c>
      <c r="F191" t="s">
        <v>55</v>
      </c>
      <c r="H191" t="s">
        <v>54</v>
      </c>
    </row>
    <row r="192" spans="1:8" ht="16.5" thickBot="1">
      <c r="A192" s="151" t="s">
        <v>0</v>
      </c>
      <c r="B192" s="153">
        <v>2014</v>
      </c>
      <c r="C192" s="154"/>
      <c r="D192" s="153">
        <v>2015</v>
      </c>
      <c r="E192" s="154"/>
      <c r="F192" s="153">
        <v>2016</v>
      </c>
      <c r="G192" s="154"/>
      <c r="H192" s="159" t="s">
        <v>1</v>
      </c>
    </row>
    <row r="193" spans="1:8" ht="16.5" thickBot="1">
      <c r="A193" s="152"/>
      <c r="B193" s="13" t="s">
        <v>51</v>
      </c>
      <c r="C193" s="14" t="s">
        <v>52</v>
      </c>
      <c r="D193" s="13" t="s">
        <v>51</v>
      </c>
      <c r="E193" s="14" t="s">
        <v>52</v>
      </c>
      <c r="F193" s="13" t="s">
        <v>51</v>
      </c>
      <c r="G193" s="14" t="s">
        <v>52</v>
      </c>
      <c r="H193" s="160"/>
    </row>
    <row r="194" spans="1:8" ht="15.75">
      <c r="A194" s="4" t="s">
        <v>4</v>
      </c>
      <c r="B194" s="128">
        <v>0</v>
      </c>
      <c r="C194" s="128">
        <v>0</v>
      </c>
      <c r="D194" s="128">
        <v>22</v>
      </c>
      <c r="E194" s="128">
        <v>24</v>
      </c>
      <c r="F194" s="128">
        <v>0</v>
      </c>
      <c r="G194" s="128">
        <v>0</v>
      </c>
      <c r="H194" s="4" t="s">
        <v>5</v>
      </c>
    </row>
    <row r="195" spans="1:8" ht="15.75">
      <c r="A195" s="4" t="s">
        <v>26</v>
      </c>
      <c r="B195" s="128">
        <v>231</v>
      </c>
      <c r="C195" s="128">
        <v>225</v>
      </c>
      <c r="D195" s="128">
        <v>209</v>
      </c>
      <c r="E195" s="128">
        <v>188</v>
      </c>
      <c r="F195" s="128">
        <v>0</v>
      </c>
      <c r="G195" s="128">
        <v>0</v>
      </c>
      <c r="H195" s="4" t="s">
        <v>27</v>
      </c>
    </row>
    <row r="196" spans="1:8" ht="15.75">
      <c r="A196" s="4" t="s">
        <v>34</v>
      </c>
      <c r="B196" s="128">
        <v>185</v>
      </c>
      <c r="C196" s="128">
        <v>249</v>
      </c>
      <c r="D196" s="128">
        <v>161</v>
      </c>
      <c r="E196" s="128">
        <v>302</v>
      </c>
      <c r="F196" s="128">
        <v>0</v>
      </c>
      <c r="G196" s="128">
        <v>0</v>
      </c>
      <c r="H196" s="4" t="s">
        <v>35</v>
      </c>
    </row>
    <row r="197" spans="1:8" ht="15.75">
      <c r="A197" s="4" t="s">
        <v>38</v>
      </c>
      <c r="B197" s="128">
        <v>3</v>
      </c>
      <c r="C197" s="128">
        <v>5</v>
      </c>
      <c r="D197" s="128">
        <v>1</v>
      </c>
      <c r="E197" s="128">
        <v>6</v>
      </c>
      <c r="F197" s="128">
        <v>0</v>
      </c>
      <c r="G197" s="128">
        <v>0</v>
      </c>
      <c r="H197" s="4" t="s">
        <v>39</v>
      </c>
    </row>
    <row r="198" spans="1:8" ht="15.75">
      <c r="A198" s="4" t="s">
        <v>40</v>
      </c>
      <c r="B198" s="128">
        <v>0</v>
      </c>
      <c r="C198" s="128">
        <v>0</v>
      </c>
      <c r="D198" s="128">
        <v>22</v>
      </c>
      <c r="E198" s="128">
        <v>12</v>
      </c>
      <c r="F198" s="128">
        <v>0</v>
      </c>
      <c r="G198" s="128">
        <v>0</v>
      </c>
      <c r="H198" s="4" t="s">
        <v>41</v>
      </c>
    </row>
    <row r="199" spans="1:8" ht="16.5" thickBot="1">
      <c r="A199" s="8" t="s">
        <v>116</v>
      </c>
      <c r="B199" s="128">
        <v>3822</v>
      </c>
      <c r="C199" s="128">
        <v>7508.9999999999991</v>
      </c>
      <c r="D199" s="128">
        <v>1818</v>
      </c>
      <c r="E199" s="128">
        <v>3864</v>
      </c>
      <c r="F199" s="128">
        <v>2108</v>
      </c>
      <c r="G199" s="128">
        <v>3407</v>
      </c>
      <c r="H199" s="4" t="s">
        <v>333</v>
      </c>
    </row>
    <row r="200" spans="1:8" ht="16.5" thickBot="1">
      <c r="A200" s="11" t="s">
        <v>46</v>
      </c>
      <c r="B200" s="12">
        <f t="shared" ref="B200:G200" si="7">SUM(B194:B199)</f>
        <v>4241</v>
      </c>
      <c r="C200" s="12">
        <f t="shared" si="7"/>
        <v>7987.9999999999991</v>
      </c>
      <c r="D200" s="12">
        <f t="shared" si="7"/>
        <v>2233</v>
      </c>
      <c r="E200" s="12">
        <f t="shared" si="7"/>
        <v>4396</v>
      </c>
      <c r="F200" s="12">
        <f t="shared" si="7"/>
        <v>2108</v>
      </c>
      <c r="G200" s="12">
        <f t="shared" si="7"/>
        <v>3407</v>
      </c>
      <c r="H200" s="11" t="s">
        <v>47</v>
      </c>
    </row>
    <row r="202" spans="1:8">
      <c r="B202" s="79"/>
      <c r="C202" s="79"/>
      <c r="D202" s="79"/>
      <c r="E202" s="79"/>
      <c r="F202" s="79"/>
      <c r="G202" s="79"/>
    </row>
    <row r="206" spans="1:8">
      <c r="A206" t="s">
        <v>258</v>
      </c>
      <c r="H206" t="s">
        <v>259</v>
      </c>
    </row>
    <row r="207" spans="1:8" ht="15.75" thickBot="1">
      <c r="A207" t="s">
        <v>53</v>
      </c>
      <c r="F207" t="s">
        <v>55</v>
      </c>
      <c r="H207" t="s">
        <v>54</v>
      </c>
    </row>
    <row r="208" spans="1:8" ht="16.5" thickBot="1">
      <c r="A208" s="151" t="s">
        <v>0</v>
      </c>
      <c r="B208" s="153">
        <v>2014</v>
      </c>
      <c r="C208" s="154"/>
      <c r="D208" s="153">
        <v>2015</v>
      </c>
      <c r="E208" s="154"/>
      <c r="F208" s="153">
        <v>2016</v>
      </c>
      <c r="G208" s="154"/>
      <c r="H208" s="159" t="s">
        <v>1</v>
      </c>
    </row>
    <row r="209" spans="1:8" ht="16.5" thickBot="1">
      <c r="A209" s="152"/>
      <c r="B209" s="13" t="s">
        <v>51</v>
      </c>
      <c r="C209" s="14" t="s">
        <v>52</v>
      </c>
      <c r="D209" s="13" t="s">
        <v>51</v>
      </c>
      <c r="E209" s="14" t="s">
        <v>52</v>
      </c>
      <c r="F209" s="13" t="s">
        <v>51</v>
      </c>
      <c r="G209" s="14" t="s">
        <v>52</v>
      </c>
      <c r="H209" s="160"/>
    </row>
    <row r="210" spans="1:8" ht="15.75">
      <c r="A210" s="1" t="s">
        <v>2</v>
      </c>
      <c r="B210" s="2"/>
      <c r="C210" s="2"/>
      <c r="D210" s="3"/>
      <c r="E210" s="3"/>
      <c r="F210" s="3"/>
      <c r="G210" s="3"/>
      <c r="H210" s="1" t="s">
        <v>3</v>
      </c>
    </row>
    <row r="211" spans="1:8" ht="15.75">
      <c r="A211" s="4" t="s">
        <v>4</v>
      </c>
      <c r="B211" s="128">
        <v>98</v>
      </c>
      <c r="C211" s="128">
        <v>157</v>
      </c>
      <c r="D211" s="128">
        <v>147</v>
      </c>
      <c r="E211" s="128">
        <v>393</v>
      </c>
      <c r="F211" s="128">
        <v>44</v>
      </c>
      <c r="G211" s="128">
        <v>99</v>
      </c>
      <c r="H211" s="4" t="s">
        <v>5</v>
      </c>
    </row>
    <row r="212" spans="1:8" ht="15.75">
      <c r="A212" s="4" t="s">
        <v>26</v>
      </c>
      <c r="B212" s="5"/>
      <c r="C212" s="7"/>
      <c r="D212" s="7"/>
      <c r="E212" s="5"/>
      <c r="F212" s="128">
        <v>2</v>
      </c>
      <c r="G212" s="128">
        <v>2</v>
      </c>
      <c r="H212" s="4" t="s">
        <v>27</v>
      </c>
    </row>
    <row r="213" spans="1:8" ht="15.75">
      <c r="A213" s="8" t="s">
        <v>44</v>
      </c>
      <c r="B213" s="128">
        <v>9</v>
      </c>
      <c r="C213" s="128">
        <v>66</v>
      </c>
      <c r="D213" s="10"/>
      <c r="E213" s="9"/>
      <c r="F213" s="10"/>
      <c r="G213" s="10"/>
      <c r="H213" s="8" t="s">
        <v>45</v>
      </c>
    </row>
    <row r="214" spans="1:8" ht="16.5" thickBot="1">
      <c r="A214" s="4" t="s">
        <v>116</v>
      </c>
      <c r="B214" s="128">
        <v>169</v>
      </c>
      <c r="C214" s="128">
        <v>540</v>
      </c>
      <c r="D214" s="128">
        <v>587</v>
      </c>
      <c r="E214" s="128">
        <v>1292</v>
      </c>
      <c r="F214" s="128">
        <v>363</v>
      </c>
      <c r="G214" s="128">
        <v>799</v>
      </c>
      <c r="H214" s="4" t="s">
        <v>333</v>
      </c>
    </row>
    <row r="215" spans="1:8" ht="16.5" thickBot="1">
      <c r="A215" s="11" t="s">
        <v>46</v>
      </c>
      <c r="B215" s="12">
        <f>SUM(B210:B214)</f>
        <v>276</v>
      </c>
      <c r="C215" s="12">
        <f t="shared" ref="C215:G215" si="8">SUM(C210:C214)</f>
        <v>763</v>
      </c>
      <c r="D215" s="12">
        <f t="shared" si="8"/>
        <v>734</v>
      </c>
      <c r="E215" s="12">
        <f t="shared" si="8"/>
        <v>1685</v>
      </c>
      <c r="F215" s="12">
        <f t="shared" si="8"/>
        <v>409</v>
      </c>
      <c r="G215" s="12">
        <f t="shared" si="8"/>
        <v>900</v>
      </c>
      <c r="H215" s="11" t="s">
        <v>47</v>
      </c>
    </row>
    <row r="217" spans="1:8">
      <c r="B217" s="79"/>
      <c r="C217" s="79"/>
      <c r="D217" s="79"/>
      <c r="E217" s="79"/>
      <c r="F217" s="79"/>
      <c r="G217" s="79"/>
    </row>
    <row r="221" spans="1:8">
      <c r="A221" t="s">
        <v>260</v>
      </c>
      <c r="H221" t="s">
        <v>261</v>
      </c>
    </row>
    <row r="222" spans="1:8" ht="15.75" thickBot="1">
      <c r="A222" t="s">
        <v>53</v>
      </c>
      <c r="F222" t="s">
        <v>55</v>
      </c>
      <c r="H222" t="s">
        <v>54</v>
      </c>
    </row>
    <row r="223" spans="1:8" ht="18.75" thickBot="1">
      <c r="A223" s="53"/>
      <c r="B223" s="153">
        <v>2014</v>
      </c>
      <c r="C223" s="154"/>
      <c r="D223" s="153">
        <v>2015</v>
      </c>
      <c r="E223" s="154"/>
      <c r="F223" s="153">
        <v>2016</v>
      </c>
      <c r="G223" s="154"/>
      <c r="H223" s="155" t="s">
        <v>1</v>
      </c>
    </row>
    <row r="224" spans="1:8" ht="32.25" thickBot="1">
      <c r="A224" s="54" t="s">
        <v>62</v>
      </c>
      <c r="B224" s="13" t="s">
        <v>51</v>
      </c>
      <c r="C224" s="14" t="s">
        <v>52</v>
      </c>
      <c r="D224" s="13" t="s">
        <v>51</v>
      </c>
      <c r="E224" s="14" t="s">
        <v>52</v>
      </c>
      <c r="F224" s="13" t="s">
        <v>51</v>
      </c>
      <c r="G224" s="14" t="s">
        <v>52</v>
      </c>
      <c r="H224" s="156"/>
    </row>
    <row r="225" spans="1:8" ht="15.75">
      <c r="A225" s="1" t="s">
        <v>2</v>
      </c>
      <c r="B225" s="128">
        <v>45</v>
      </c>
      <c r="C225" s="128">
        <v>70</v>
      </c>
      <c r="D225" s="128">
        <v>31</v>
      </c>
      <c r="E225" s="128">
        <v>104</v>
      </c>
      <c r="F225" s="3"/>
      <c r="G225" s="3"/>
      <c r="H225" s="1" t="s">
        <v>3</v>
      </c>
    </row>
    <row r="226" spans="1:8" ht="15.75">
      <c r="A226" s="4" t="s">
        <v>4</v>
      </c>
      <c r="B226" s="128">
        <v>240</v>
      </c>
      <c r="C226" s="128">
        <v>400</v>
      </c>
      <c r="D226" s="128">
        <v>205</v>
      </c>
      <c r="E226" s="128">
        <v>722</v>
      </c>
      <c r="F226" s="128">
        <v>325</v>
      </c>
      <c r="G226" s="128">
        <v>716</v>
      </c>
      <c r="H226" s="4" t="s">
        <v>332</v>
      </c>
    </row>
    <row r="227" spans="1:8" ht="15.75">
      <c r="A227" s="1" t="s">
        <v>16</v>
      </c>
      <c r="B227" s="128">
        <v>246</v>
      </c>
      <c r="C227" s="128">
        <v>449</v>
      </c>
      <c r="D227" s="128"/>
      <c r="E227" s="128"/>
      <c r="F227" s="3"/>
      <c r="G227" s="3"/>
      <c r="H227" s="1" t="s">
        <v>347</v>
      </c>
    </row>
    <row r="228" spans="1:8" ht="15.75">
      <c r="A228" s="4" t="s">
        <v>20</v>
      </c>
      <c r="B228" s="128">
        <v>77</v>
      </c>
      <c r="C228" s="128">
        <v>39</v>
      </c>
      <c r="D228" s="128"/>
      <c r="E228" s="128"/>
      <c r="F228" s="128"/>
      <c r="G228" s="128"/>
      <c r="H228" s="4" t="s">
        <v>21</v>
      </c>
    </row>
    <row r="229" spans="1:8" ht="15.75">
      <c r="A229" s="1" t="s">
        <v>230</v>
      </c>
      <c r="B229" s="128">
        <v>310</v>
      </c>
      <c r="C229" s="128">
        <v>466</v>
      </c>
      <c r="D229" s="128">
        <v>308</v>
      </c>
      <c r="E229" s="128">
        <v>325</v>
      </c>
      <c r="F229" s="128">
        <v>147</v>
      </c>
      <c r="G229" s="128">
        <v>230</v>
      </c>
      <c r="H229" s="1" t="s">
        <v>27</v>
      </c>
    </row>
    <row r="230" spans="1:8" ht="15.75">
      <c r="A230" s="4" t="s">
        <v>32</v>
      </c>
      <c r="B230" s="128">
        <v>221</v>
      </c>
      <c r="C230" s="128">
        <v>433</v>
      </c>
      <c r="D230" s="128">
        <v>36</v>
      </c>
      <c r="E230" s="128">
        <v>180</v>
      </c>
      <c r="F230" s="128">
        <v>23</v>
      </c>
      <c r="G230" s="128">
        <v>85</v>
      </c>
      <c r="H230" s="4" t="s">
        <v>33</v>
      </c>
    </row>
    <row r="231" spans="1:8" ht="15.75">
      <c r="A231" s="1" t="s">
        <v>34</v>
      </c>
      <c r="B231" s="128">
        <v>4</v>
      </c>
      <c r="C231" s="128">
        <v>1</v>
      </c>
      <c r="D231" s="128">
        <v>8</v>
      </c>
      <c r="E231" s="128">
        <v>96</v>
      </c>
      <c r="F231" s="134">
        <v>7</v>
      </c>
      <c r="G231" s="135">
        <v>99</v>
      </c>
      <c r="H231" s="1" t="s">
        <v>35</v>
      </c>
    </row>
    <row r="232" spans="1:8" ht="15.75">
      <c r="A232" s="4" t="s">
        <v>234</v>
      </c>
      <c r="B232" s="128">
        <v>56</v>
      </c>
      <c r="C232" s="128">
        <v>87</v>
      </c>
      <c r="D232" s="128">
        <v>20</v>
      </c>
      <c r="E232" s="128">
        <v>105</v>
      </c>
      <c r="F232" s="131">
        <v>0.19047619047619047</v>
      </c>
      <c r="G232" s="128">
        <v>1</v>
      </c>
      <c r="H232" s="4" t="s">
        <v>329</v>
      </c>
    </row>
    <row r="233" spans="1:8" ht="15.75">
      <c r="A233" s="1" t="s">
        <v>40</v>
      </c>
      <c r="B233" s="128">
        <v>95</v>
      </c>
      <c r="C233" s="128">
        <v>270</v>
      </c>
      <c r="D233" s="128"/>
      <c r="E233" s="128"/>
      <c r="F233" s="3"/>
      <c r="G233" s="3"/>
      <c r="H233" s="1" t="s">
        <v>41</v>
      </c>
    </row>
    <row r="234" spans="1:8" ht="16.5" thickBot="1">
      <c r="A234" s="4" t="s">
        <v>116</v>
      </c>
      <c r="B234" s="128">
        <v>38311.999999999993</v>
      </c>
      <c r="C234" s="128">
        <v>64244</v>
      </c>
      <c r="D234" s="128">
        <v>91899</v>
      </c>
      <c r="E234" s="128">
        <v>85962</v>
      </c>
      <c r="F234" s="128">
        <v>56237.559523809527</v>
      </c>
      <c r="G234" s="128">
        <v>157547</v>
      </c>
      <c r="H234" s="4" t="s">
        <v>333</v>
      </c>
    </row>
    <row r="235" spans="1:8" ht="16.5" thickBot="1">
      <c r="A235" s="55" t="s">
        <v>46</v>
      </c>
      <c r="B235" s="90">
        <f>SUM(B225:B234)</f>
        <v>39605.999999999993</v>
      </c>
      <c r="C235" s="90">
        <f t="shared" ref="C235:G235" si="9">SUM(C225:C234)</f>
        <v>66459</v>
      </c>
      <c r="D235" s="90">
        <f t="shared" si="9"/>
        <v>92507</v>
      </c>
      <c r="E235" s="90">
        <f t="shared" si="9"/>
        <v>87494</v>
      </c>
      <c r="F235" s="90">
        <f t="shared" si="9"/>
        <v>56739.75</v>
      </c>
      <c r="G235" s="90">
        <f t="shared" si="9"/>
        <v>158678</v>
      </c>
      <c r="H235" s="56" t="s">
        <v>47</v>
      </c>
    </row>
    <row r="240" spans="1:8">
      <c r="A240" t="s">
        <v>262</v>
      </c>
      <c r="H240" t="s">
        <v>263</v>
      </c>
    </row>
    <row r="241" spans="1:8" ht="15.75" thickBot="1">
      <c r="A241" t="s">
        <v>53</v>
      </c>
      <c r="F241" t="s">
        <v>55</v>
      </c>
      <c r="H241" t="s">
        <v>54</v>
      </c>
    </row>
    <row r="242" spans="1:8" ht="16.5" thickBot="1">
      <c r="A242" s="151" t="s">
        <v>0</v>
      </c>
      <c r="B242" s="153">
        <v>2014</v>
      </c>
      <c r="C242" s="154"/>
      <c r="D242" s="153">
        <v>2015</v>
      </c>
      <c r="E242" s="154"/>
      <c r="F242" s="153">
        <v>2016</v>
      </c>
      <c r="G242" s="154"/>
      <c r="H242" s="155" t="s">
        <v>1</v>
      </c>
    </row>
    <row r="243" spans="1:8" ht="16.5" thickBot="1">
      <c r="A243" s="152"/>
      <c r="B243" s="13" t="s">
        <v>51</v>
      </c>
      <c r="C243" s="14" t="s">
        <v>52</v>
      </c>
      <c r="D243" s="13" t="s">
        <v>51</v>
      </c>
      <c r="E243" s="14" t="s">
        <v>52</v>
      </c>
      <c r="F243" s="13" t="s">
        <v>51</v>
      </c>
      <c r="G243" s="14" t="s">
        <v>52</v>
      </c>
      <c r="H243" s="156"/>
    </row>
    <row r="244" spans="1:8" ht="15.75">
      <c r="A244" s="57" t="s">
        <v>117</v>
      </c>
      <c r="B244" s="58">
        <v>5861</v>
      </c>
      <c r="C244" s="58">
        <v>11380</v>
      </c>
      <c r="D244" s="128">
        <v>6326</v>
      </c>
      <c r="E244" s="128">
        <v>12340</v>
      </c>
      <c r="F244" s="128">
        <v>10960</v>
      </c>
      <c r="G244" s="128">
        <v>17384</v>
      </c>
      <c r="H244" s="1" t="s">
        <v>332</v>
      </c>
    </row>
    <row r="245" spans="1:8" ht="15.75">
      <c r="A245" s="60" t="s">
        <v>8</v>
      </c>
      <c r="B245" s="58">
        <v>0</v>
      </c>
      <c r="C245" s="58">
        <v>0</v>
      </c>
      <c r="D245" s="58">
        <v>0</v>
      </c>
      <c r="E245" s="58">
        <v>0</v>
      </c>
      <c r="F245" s="61"/>
      <c r="G245" s="61">
        <v>5</v>
      </c>
      <c r="H245" s="1" t="s">
        <v>9</v>
      </c>
    </row>
    <row r="246" spans="1:8" ht="15.75">
      <c r="A246" s="57" t="s">
        <v>118</v>
      </c>
      <c r="B246" s="58">
        <v>3</v>
      </c>
      <c r="C246" s="58">
        <v>3</v>
      </c>
      <c r="D246" s="58">
        <v>0</v>
      </c>
      <c r="E246" s="58">
        <v>0</v>
      </c>
      <c r="F246" s="59">
        <v>53.731999999999999</v>
      </c>
      <c r="G246" s="59">
        <v>33.817630000000001</v>
      </c>
      <c r="H246" s="1" t="s">
        <v>347</v>
      </c>
    </row>
    <row r="247" spans="1:8" ht="15.75">
      <c r="A247" s="60" t="s">
        <v>119</v>
      </c>
      <c r="B247" s="128">
        <v>1549</v>
      </c>
      <c r="C247" s="128">
        <v>1997</v>
      </c>
      <c r="D247" s="128">
        <v>3738</v>
      </c>
      <c r="E247" s="128">
        <v>5497</v>
      </c>
      <c r="F247" s="128">
        <v>4144</v>
      </c>
      <c r="G247" s="128">
        <v>4612</v>
      </c>
      <c r="H247" s="1" t="s">
        <v>328</v>
      </c>
    </row>
    <row r="248" spans="1:8" ht="15.75">
      <c r="A248" s="60" t="s">
        <v>30</v>
      </c>
      <c r="B248" s="58"/>
      <c r="C248" s="58">
        <v>5</v>
      </c>
      <c r="D248" s="58">
        <v>11</v>
      </c>
      <c r="E248" s="58">
        <v>113</v>
      </c>
      <c r="F248" s="59"/>
      <c r="G248" s="59"/>
      <c r="H248" s="1" t="s">
        <v>31</v>
      </c>
    </row>
    <row r="249" spans="1:8" ht="15.75">
      <c r="A249" s="60" t="s">
        <v>120</v>
      </c>
      <c r="B249" s="58">
        <v>0</v>
      </c>
      <c r="C249" s="58">
        <v>0</v>
      </c>
      <c r="D249" s="58">
        <v>0</v>
      </c>
      <c r="E249" s="58">
        <v>0</v>
      </c>
      <c r="F249" s="62">
        <v>0</v>
      </c>
      <c r="G249" s="62">
        <v>0</v>
      </c>
      <c r="H249" s="1" t="s">
        <v>33</v>
      </c>
    </row>
    <row r="250" spans="1:8" ht="15.75">
      <c r="A250" s="60" t="s">
        <v>121</v>
      </c>
      <c r="B250" s="128">
        <v>4870</v>
      </c>
      <c r="C250" s="128">
        <v>9692</v>
      </c>
      <c r="D250" s="128">
        <v>6309</v>
      </c>
      <c r="E250" s="128">
        <v>12516</v>
      </c>
      <c r="F250" s="128">
        <v>11100</v>
      </c>
      <c r="G250" s="128">
        <v>22387</v>
      </c>
      <c r="H250" s="1" t="s">
        <v>45</v>
      </c>
    </row>
    <row r="251" spans="1:8" ht="15.75">
      <c r="A251" s="60" t="s">
        <v>57</v>
      </c>
      <c r="B251" s="58">
        <v>92</v>
      </c>
      <c r="C251" s="58">
        <v>148</v>
      </c>
      <c r="D251" s="128">
        <v>118</v>
      </c>
      <c r="E251" s="128">
        <v>179</v>
      </c>
      <c r="F251" s="128">
        <v>144</v>
      </c>
      <c r="G251" s="128">
        <v>343</v>
      </c>
      <c r="H251" s="1" t="s">
        <v>329</v>
      </c>
    </row>
    <row r="252" spans="1:8" ht="18">
      <c r="A252" s="63" t="s">
        <v>40</v>
      </c>
      <c r="B252" s="64"/>
      <c r="C252" s="65"/>
      <c r="D252" s="64"/>
      <c r="E252" s="65"/>
      <c r="F252" s="128">
        <v>2</v>
      </c>
      <c r="G252" s="128">
        <v>13</v>
      </c>
      <c r="H252" s="1" t="s">
        <v>41</v>
      </c>
    </row>
    <row r="253" spans="1:8" ht="16.5" thickBot="1">
      <c r="A253" s="63" t="s">
        <v>116</v>
      </c>
      <c r="B253" s="133">
        <v>4163.0840000000098</v>
      </c>
      <c r="C253" s="133">
        <v>15394.743523316087</v>
      </c>
      <c r="D253" s="133">
        <v>6948.1579999999958</v>
      </c>
      <c r="E253" s="133">
        <f>C253/B253*D253</f>
        <v>25693.718975998694</v>
      </c>
      <c r="F253" s="133">
        <v>3350.6810000000005</v>
      </c>
      <c r="G253" s="133">
        <v>15147.607240466314</v>
      </c>
      <c r="H253" s="4" t="s">
        <v>333</v>
      </c>
    </row>
    <row r="254" spans="1:8" ht="16.5" thickBot="1">
      <c r="A254" s="11" t="s">
        <v>46</v>
      </c>
      <c r="B254" s="12">
        <f>SUM(B244:B253)</f>
        <v>16538.08400000001</v>
      </c>
      <c r="C254" s="12">
        <f t="shared" ref="C254:G254" si="10">SUM(C244:C253)</f>
        <v>38619.743523316087</v>
      </c>
      <c r="D254" s="12">
        <f t="shared" si="10"/>
        <v>23450.157999999996</v>
      </c>
      <c r="E254" s="12">
        <f t="shared" si="10"/>
        <v>56338.718975998694</v>
      </c>
      <c r="F254" s="12">
        <f t="shared" si="10"/>
        <v>29754.413</v>
      </c>
      <c r="G254" s="12">
        <f t="shared" si="10"/>
        <v>59925.424870466319</v>
      </c>
      <c r="H254" s="11" t="s">
        <v>47</v>
      </c>
    </row>
    <row r="256" spans="1:8">
      <c r="B256" s="130"/>
      <c r="C256" s="130"/>
      <c r="D256" s="130"/>
      <c r="E256" s="130"/>
      <c r="F256" s="130"/>
      <c r="G256" s="130"/>
    </row>
    <row r="258" spans="1:8">
      <c r="D258" t="s">
        <v>235</v>
      </c>
    </row>
    <row r="259" spans="1:8">
      <c r="A259" t="s">
        <v>264</v>
      </c>
      <c r="H259" t="s">
        <v>265</v>
      </c>
    </row>
    <row r="260" spans="1:8" ht="15.75" thickBot="1">
      <c r="A260" t="s">
        <v>53</v>
      </c>
      <c r="F260" t="s">
        <v>55</v>
      </c>
      <c r="H260" t="s">
        <v>54</v>
      </c>
    </row>
    <row r="261" spans="1:8" ht="16.5" thickBot="1">
      <c r="A261" s="35"/>
      <c r="B261" s="153">
        <v>2014</v>
      </c>
      <c r="C261" s="154"/>
      <c r="D261" s="153">
        <v>2015</v>
      </c>
      <c r="E261" s="154"/>
      <c r="F261" s="153">
        <v>2016</v>
      </c>
      <c r="G261" s="154"/>
      <c r="H261" s="155" t="s">
        <v>1</v>
      </c>
    </row>
    <row r="262" spans="1:8" ht="16.5" thickBot="1">
      <c r="A262" s="28" t="s">
        <v>62</v>
      </c>
      <c r="B262" s="13" t="s">
        <v>51</v>
      </c>
      <c r="C262" s="14" t="s">
        <v>52</v>
      </c>
      <c r="D262" s="13" t="s">
        <v>51</v>
      </c>
      <c r="E262" s="14" t="s">
        <v>52</v>
      </c>
      <c r="F262" s="13" t="s">
        <v>51</v>
      </c>
      <c r="G262" s="14" t="s">
        <v>52</v>
      </c>
      <c r="H262" s="156"/>
    </row>
    <row r="263" spans="1:8" ht="15.75">
      <c r="A263" s="29" t="s">
        <v>2</v>
      </c>
      <c r="B263" s="51">
        <v>4</v>
      </c>
      <c r="C263" s="52">
        <v>24</v>
      </c>
      <c r="D263" s="51">
        <v>1</v>
      </c>
      <c r="E263" s="52">
        <v>4</v>
      </c>
      <c r="F263" s="51">
        <v>0.25</v>
      </c>
      <c r="G263" s="52">
        <v>1</v>
      </c>
      <c r="H263" s="1" t="s">
        <v>3</v>
      </c>
    </row>
    <row r="264" spans="1:8" ht="15.75">
      <c r="A264" s="31" t="s">
        <v>88</v>
      </c>
      <c r="B264" s="67"/>
      <c r="C264" s="68"/>
      <c r="D264" s="128">
        <v>31</v>
      </c>
      <c r="E264" s="128">
        <v>27</v>
      </c>
      <c r="F264" s="128">
        <v>39</v>
      </c>
      <c r="G264" s="128">
        <v>43</v>
      </c>
      <c r="H264" s="4" t="s">
        <v>27</v>
      </c>
    </row>
    <row r="265" spans="1:8" ht="15.75">
      <c r="A265" s="31" t="s">
        <v>42</v>
      </c>
      <c r="B265" s="67"/>
      <c r="C265" s="68"/>
      <c r="D265" s="128">
        <v>9</v>
      </c>
      <c r="E265" s="128">
        <v>20</v>
      </c>
      <c r="F265" s="67"/>
      <c r="G265" s="68"/>
      <c r="H265" s="4" t="s">
        <v>43</v>
      </c>
    </row>
    <row r="266" spans="1:8" ht="15.75">
      <c r="A266" s="31" t="s">
        <v>115</v>
      </c>
      <c r="B266" s="69">
        <v>3524</v>
      </c>
      <c r="C266" s="69">
        <v>10000</v>
      </c>
      <c r="D266" s="69">
        <v>4000</v>
      </c>
      <c r="E266" s="69">
        <v>11000</v>
      </c>
      <c r="F266" s="70">
        <v>3300</v>
      </c>
      <c r="G266" s="70">
        <v>9000</v>
      </c>
      <c r="H266" s="4" t="s">
        <v>358</v>
      </c>
    </row>
    <row r="267" spans="1:8" ht="16.5" thickBot="1">
      <c r="A267" s="29" t="s">
        <v>116</v>
      </c>
      <c r="B267" s="71">
        <v>486</v>
      </c>
      <c r="C267" s="71">
        <v>2066</v>
      </c>
      <c r="D267" s="71">
        <v>1179</v>
      </c>
      <c r="E267" s="69">
        <v>4757</v>
      </c>
      <c r="F267" s="72">
        <v>967.75</v>
      </c>
      <c r="G267" s="70">
        <v>4036</v>
      </c>
      <c r="H267" s="4" t="s">
        <v>333</v>
      </c>
    </row>
    <row r="268" spans="1:8" ht="16.5" thickBot="1">
      <c r="A268" s="11" t="s">
        <v>46</v>
      </c>
      <c r="B268" s="12">
        <f>SUM(B263:B267)</f>
        <v>4014</v>
      </c>
      <c r="C268" s="12">
        <f t="shared" ref="C268:G268" si="11">SUM(C263:C267)</f>
        <v>12090</v>
      </c>
      <c r="D268" s="12">
        <f t="shared" si="11"/>
        <v>5220</v>
      </c>
      <c r="E268" s="12">
        <f t="shared" si="11"/>
        <v>15808</v>
      </c>
      <c r="F268" s="12">
        <f t="shared" si="11"/>
        <v>4307</v>
      </c>
      <c r="G268" s="12">
        <f t="shared" si="11"/>
        <v>13080</v>
      </c>
      <c r="H268" s="11" t="s">
        <v>47</v>
      </c>
    </row>
    <row r="274" spans="1:8">
      <c r="A274" t="s">
        <v>266</v>
      </c>
      <c r="H274" t="s">
        <v>267</v>
      </c>
    </row>
    <row r="275" spans="1:8" ht="15.75" thickBot="1">
      <c r="A275" t="s">
        <v>53</v>
      </c>
      <c r="F275" t="s">
        <v>55</v>
      </c>
      <c r="H275" t="s">
        <v>54</v>
      </c>
    </row>
    <row r="276" spans="1:8" ht="16.5" thickBot="1">
      <c r="A276" s="35"/>
      <c r="B276" s="153">
        <v>2014</v>
      </c>
      <c r="C276" s="154"/>
      <c r="D276" s="153">
        <v>2015</v>
      </c>
      <c r="E276" s="154"/>
      <c r="F276" s="153">
        <v>2016</v>
      </c>
      <c r="G276" s="154"/>
      <c r="H276" s="155" t="s">
        <v>1</v>
      </c>
    </row>
    <row r="277" spans="1:8" ht="16.5" thickBot="1">
      <c r="A277" s="28" t="s">
        <v>62</v>
      </c>
      <c r="B277" s="13" t="s">
        <v>51</v>
      </c>
      <c r="C277" s="14" t="s">
        <v>52</v>
      </c>
      <c r="D277" s="13" t="s">
        <v>51</v>
      </c>
      <c r="E277" s="14" t="s">
        <v>52</v>
      </c>
      <c r="F277" s="13" t="s">
        <v>51</v>
      </c>
      <c r="G277" s="14" t="s">
        <v>52</v>
      </c>
      <c r="H277" s="156"/>
    </row>
    <row r="278" spans="1:8" ht="15.75">
      <c r="A278" s="29" t="s">
        <v>56</v>
      </c>
      <c r="B278" s="51"/>
      <c r="C278" s="52"/>
      <c r="D278" s="51"/>
      <c r="E278" s="52"/>
      <c r="F278" s="51"/>
      <c r="G278" s="52"/>
      <c r="H278" s="1" t="s">
        <v>327</v>
      </c>
    </row>
    <row r="279" spans="1:8" ht="15.75">
      <c r="A279" s="31" t="s">
        <v>16</v>
      </c>
      <c r="B279" s="73">
        <v>132.66999999999999</v>
      </c>
      <c r="C279" s="73">
        <v>1384.86</v>
      </c>
      <c r="D279" s="73">
        <v>151</v>
      </c>
      <c r="E279" s="73">
        <v>1412</v>
      </c>
      <c r="F279" s="73" t="s">
        <v>169</v>
      </c>
      <c r="G279" s="73" t="s">
        <v>170</v>
      </c>
      <c r="H279" s="1" t="s">
        <v>347</v>
      </c>
    </row>
    <row r="280" spans="1:8" ht="15.75">
      <c r="A280" s="31" t="s">
        <v>88</v>
      </c>
      <c r="B280" s="73">
        <v>4086</v>
      </c>
      <c r="C280" s="75">
        <v>4862.1400000000003</v>
      </c>
      <c r="D280" s="73">
        <v>3943.1</v>
      </c>
      <c r="E280" s="75">
        <v>4520</v>
      </c>
      <c r="F280" s="75" t="s">
        <v>171</v>
      </c>
      <c r="G280" s="75" t="s">
        <v>172</v>
      </c>
      <c r="H280" s="1" t="s">
        <v>27</v>
      </c>
    </row>
    <row r="281" spans="1:8" ht="15.75">
      <c r="A281" s="33" t="s">
        <v>89</v>
      </c>
      <c r="B281" s="76"/>
      <c r="C281" s="52"/>
      <c r="D281" s="76"/>
      <c r="E281" s="52"/>
      <c r="F281" s="52"/>
      <c r="G281" s="52"/>
      <c r="H281" s="4" t="s">
        <v>359</v>
      </c>
    </row>
    <row r="282" spans="1:8" ht="15.75">
      <c r="A282" s="34" t="s">
        <v>112</v>
      </c>
      <c r="B282" s="77">
        <v>974.38</v>
      </c>
      <c r="C282" s="78">
        <v>3502.8</v>
      </c>
      <c r="D282" s="77">
        <v>967.7</v>
      </c>
      <c r="E282" s="78">
        <v>3153</v>
      </c>
      <c r="F282" s="78" t="s">
        <v>173</v>
      </c>
      <c r="G282" s="78" t="s">
        <v>174</v>
      </c>
      <c r="H282" s="4" t="s">
        <v>360</v>
      </c>
    </row>
    <row r="283" spans="1:8" ht="15.75">
      <c r="A283" s="31" t="s">
        <v>113</v>
      </c>
      <c r="B283" s="74"/>
      <c r="C283" s="68"/>
      <c r="D283" s="74"/>
      <c r="E283" s="68"/>
      <c r="F283" s="68"/>
      <c r="G283" s="68"/>
      <c r="H283" s="4" t="s">
        <v>361</v>
      </c>
    </row>
    <row r="284" spans="1:8" ht="16.5" thickBot="1">
      <c r="A284" s="31" t="s">
        <v>114</v>
      </c>
      <c r="B284" s="73">
        <v>198</v>
      </c>
      <c r="C284" s="73">
        <v>2066.8000000000002</v>
      </c>
      <c r="D284" s="73">
        <v>205</v>
      </c>
      <c r="E284" s="73">
        <v>2025</v>
      </c>
      <c r="F284" s="73" t="s">
        <v>175</v>
      </c>
      <c r="G284" s="73" t="s">
        <v>176</v>
      </c>
      <c r="H284" s="4" t="s">
        <v>362</v>
      </c>
    </row>
    <row r="285" spans="1:8" ht="16.5" thickBot="1">
      <c r="A285" s="11" t="s">
        <v>46</v>
      </c>
      <c r="B285" s="12">
        <v>5391</v>
      </c>
      <c r="C285" s="12">
        <v>11817</v>
      </c>
      <c r="D285" s="12">
        <v>5266.7</v>
      </c>
      <c r="E285" s="12">
        <v>11110</v>
      </c>
      <c r="F285" s="12">
        <v>2841</v>
      </c>
      <c r="G285" s="12" t="s">
        <v>177</v>
      </c>
      <c r="H285" s="11" t="s">
        <v>47</v>
      </c>
    </row>
    <row r="290" spans="1:8">
      <c r="A290" t="s">
        <v>268</v>
      </c>
      <c r="H290" t="s">
        <v>269</v>
      </c>
    </row>
    <row r="291" spans="1:8" ht="15.75" thickBot="1">
      <c r="A291" t="s">
        <v>53</v>
      </c>
      <c r="F291" t="s">
        <v>55</v>
      </c>
      <c r="H291" t="s">
        <v>54</v>
      </c>
    </row>
    <row r="292" spans="1:8" ht="16.5" thickBot="1">
      <c r="A292" s="151" t="s">
        <v>0</v>
      </c>
      <c r="B292" s="153">
        <v>2014</v>
      </c>
      <c r="C292" s="154"/>
      <c r="D292" s="153">
        <v>2015</v>
      </c>
      <c r="E292" s="154"/>
      <c r="F292" s="153">
        <v>2016</v>
      </c>
      <c r="G292" s="154"/>
      <c r="H292" s="155" t="s">
        <v>1</v>
      </c>
    </row>
    <row r="293" spans="1:8" ht="16.5" thickBot="1">
      <c r="A293" s="152"/>
      <c r="B293" s="13" t="s">
        <v>51</v>
      </c>
      <c r="C293" s="14" t="s">
        <v>52</v>
      </c>
      <c r="D293" s="13" t="s">
        <v>51</v>
      </c>
      <c r="E293" s="14" t="s">
        <v>52</v>
      </c>
      <c r="F293" s="13" t="s">
        <v>51</v>
      </c>
      <c r="G293" s="14" t="s">
        <v>52</v>
      </c>
      <c r="H293" s="156"/>
    </row>
    <row r="294" spans="1:8" ht="15.75">
      <c r="A294" s="1" t="s">
        <v>2</v>
      </c>
      <c r="B294" s="128">
        <v>0.25</v>
      </c>
      <c r="C294" s="128">
        <v>1</v>
      </c>
      <c r="D294" s="3"/>
      <c r="E294" s="3"/>
      <c r="F294" s="3"/>
      <c r="G294" s="3"/>
      <c r="H294" s="1" t="s">
        <v>3</v>
      </c>
    </row>
    <row r="295" spans="1:8" ht="15.75">
      <c r="A295" s="4" t="s">
        <v>4</v>
      </c>
      <c r="B295" s="128">
        <v>1062</v>
      </c>
      <c r="C295" s="128">
        <v>5525</v>
      </c>
      <c r="D295" s="128">
        <v>748</v>
      </c>
      <c r="E295" s="128">
        <v>5264</v>
      </c>
      <c r="F295" s="128">
        <v>780</v>
      </c>
      <c r="G295" s="128">
        <v>6309</v>
      </c>
      <c r="H295" s="4" t="s">
        <v>5</v>
      </c>
    </row>
    <row r="296" spans="1:8" ht="15.75">
      <c r="A296" s="4" t="s">
        <v>6</v>
      </c>
      <c r="B296" s="128">
        <v>20</v>
      </c>
      <c r="C296" s="128">
        <v>169</v>
      </c>
      <c r="D296" s="128">
        <v>16</v>
      </c>
      <c r="E296" s="128">
        <v>106</v>
      </c>
      <c r="F296" s="128">
        <v>4</v>
      </c>
      <c r="G296" s="128">
        <v>8</v>
      </c>
      <c r="H296" s="4" t="s">
        <v>7</v>
      </c>
    </row>
    <row r="297" spans="1:8" ht="15.75">
      <c r="A297" s="4" t="s">
        <v>16</v>
      </c>
      <c r="B297" s="128">
        <v>4223</v>
      </c>
      <c r="C297" s="128">
        <v>4609</v>
      </c>
      <c r="D297" s="128">
        <v>3168</v>
      </c>
      <c r="E297" s="128">
        <v>4342</v>
      </c>
      <c r="F297" s="128">
        <v>3351</v>
      </c>
      <c r="G297" s="128">
        <v>7198</v>
      </c>
      <c r="H297" s="4" t="s">
        <v>17</v>
      </c>
    </row>
    <row r="298" spans="1:8" ht="15.75">
      <c r="A298" s="4" t="s">
        <v>18</v>
      </c>
      <c r="B298" s="128"/>
      <c r="C298" s="128"/>
      <c r="D298" s="5"/>
      <c r="E298" s="5"/>
      <c r="F298" s="5"/>
      <c r="G298" s="128">
        <v>2</v>
      </c>
      <c r="H298" s="4" t="s">
        <v>19</v>
      </c>
    </row>
    <row r="299" spans="1:8" ht="15.75">
      <c r="A299" s="4" t="s">
        <v>26</v>
      </c>
      <c r="B299" s="128">
        <v>315</v>
      </c>
      <c r="C299" s="128">
        <v>699</v>
      </c>
      <c r="D299" s="128">
        <v>455</v>
      </c>
      <c r="E299" s="128">
        <v>506</v>
      </c>
      <c r="F299" s="128">
        <v>319</v>
      </c>
      <c r="G299" s="128">
        <v>265</v>
      </c>
      <c r="H299" s="4" t="s">
        <v>27</v>
      </c>
    </row>
    <row r="300" spans="1:8" ht="15.75">
      <c r="A300" s="4" t="s">
        <v>34</v>
      </c>
      <c r="B300" s="5"/>
      <c r="C300" s="128">
        <v>1</v>
      </c>
      <c r="D300" s="7"/>
      <c r="E300" s="5"/>
      <c r="F300" s="7"/>
      <c r="G300" s="7"/>
      <c r="H300" s="4" t="s">
        <v>35</v>
      </c>
    </row>
    <row r="301" spans="1:8" ht="15.75">
      <c r="A301" s="4" t="s">
        <v>38</v>
      </c>
      <c r="B301" s="128">
        <v>3230</v>
      </c>
      <c r="C301" s="128">
        <v>5712</v>
      </c>
      <c r="D301" s="128">
        <v>3390</v>
      </c>
      <c r="E301" s="128">
        <v>6475</v>
      </c>
      <c r="F301" s="128">
        <v>3318</v>
      </c>
      <c r="G301" s="128">
        <v>10008</v>
      </c>
      <c r="H301" s="4" t="s">
        <v>39</v>
      </c>
    </row>
    <row r="302" spans="1:8" ht="15.75">
      <c r="A302" s="4" t="s">
        <v>40</v>
      </c>
      <c r="B302" s="128"/>
      <c r="C302" s="128">
        <v>2</v>
      </c>
      <c r="D302" s="128"/>
      <c r="E302" s="128">
        <v>7</v>
      </c>
      <c r="F302" s="128"/>
      <c r="G302" s="128">
        <v>7</v>
      </c>
      <c r="H302" s="4" t="s">
        <v>41</v>
      </c>
    </row>
    <row r="303" spans="1:8" ht="15.75">
      <c r="A303" s="8" t="s">
        <v>44</v>
      </c>
      <c r="B303" s="128"/>
      <c r="C303" s="128"/>
      <c r="D303" s="128">
        <v>24</v>
      </c>
      <c r="E303" s="128">
        <v>38</v>
      </c>
      <c r="F303" s="128">
        <v>80</v>
      </c>
      <c r="G303" s="128">
        <v>218</v>
      </c>
      <c r="H303" s="8" t="s">
        <v>45</v>
      </c>
    </row>
    <row r="304" spans="1:8" ht="16.5" thickBot="1">
      <c r="A304" s="4" t="s">
        <v>116</v>
      </c>
      <c r="B304" s="128">
        <v>22340.75</v>
      </c>
      <c r="C304" s="128">
        <v>125130</v>
      </c>
      <c r="D304" s="128">
        <v>24189.000000000004</v>
      </c>
      <c r="E304" s="128">
        <v>149154</v>
      </c>
      <c r="F304" s="128">
        <v>21672</v>
      </c>
      <c r="G304" s="128">
        <v>150834</v>
      </c>
      <c r="H304" s="4" t="s">
        <v>333</v>
      </c>
    </row>
    <row r="305" spans="1:8" ht="16.5" thickBot="1">
      <c r="A305" s="11" t="s">
        <v>46</v>
      </c>
      <c r="B305" s="12">
        <f>SUM(B294:B304)</f>
        <v>31191</v>
      </c>
      <c r="C305" s="12">
        <f t="shared" ref="C305:G305" si="12">SUM(C294:C304)</f>
        <v>141848</v>
      </c>
      <c r="D305" s="12">
        <f t="shared" si="12"/>
        <v>31990.000000000004</v>
      </c>
      <c r="E305" s="12">
        <f t="shared" si="12"/>
        <v>165892</v>
      </c>
      <c r="F305" s="12">
        <f t="shared" si="12"/>
        <v>29524</v>
      </c>
      <c r="G305" s="12">
        <f t="shared" si="12"/>
        <v>174849</v>
      </c>
      <c r="H305" s="11" t="s">
        <v>47</v>
      </c>
    </row>
    <row r="307" spans="1:8">
      <c r="B307" s="79"/>
      <c r="C307" s="79"/>
      <c r="D307" s="79"/>
      <c r="E307" s="79"/>
      <c r="F307" s="79"/>
      <c r="G307" s="79"/>
    </row>
    <row r="313" spans="1:8">
      <c r="A313" t="s">
        <v>270</v>
      </c>
      <c r="H313" t="s">
        <v>271</v>
      </c>
    </row>
    <row r="314" spans="1:8" ht="15.75" thickBot="1">
      <c r="A314" t="s">
        <v>53</v>
      </c>
      <c r="F314" t="s">
        <v>55</v>
      </c>
      <c r="H314" t="s">
        <v>54</v>
      </c>
    </row>
    <row r="315" spans="1:8" ht="16.5" thickBot="1">
      <c r="A315" s="151" t="s">
        <v>0</v>
      </c>
      <c r="B315" s="153">
        <v>2014</v>
      </c>
      <c r="C315" s="154"/>
      <c r="D315" s="153">
        <v>2015</v>
      </c>
      <c r="E315" s="154"/>
      <c r="F315" s="153">
        <v>2016</v>
      </c>
      <c r="G315" s="154"/>
      <c r="H315" s="155" t="s">
        <v>1</v>
      </c>
    </row>
    <row r="316" spans="1:8" ht="16.5" thickBot="1">
      <c r="A316" s="152"/>
      <c r="B316" s="13" t="s">
        <v>51</v>
      </c>
      <c r="C316" s="14" t="s">
        <v>52</v>
      </c>
      <c r="D316" s="13" t="s">
        <v>51</v>
      </c>
      <c r="E316" s="14" t="s">
        <v>52</v>
      </c>
      <c r="F316" s="13" t="s">
        <v>51</v>
      </c>
      <c r="G316" s="14" t="s">
        <v>52</v>
      </c>
      <c r="H316" s="156"/>
    </row>
    <row r="317" spans="1:8" ht="15.75">
      <c r="A317" s="1" t="s">
        <v>2</v>
      </c>
      <c r="B317" s="128">
        <v>0</v>
      </c>
      <c r="C317" s="128">
        <v>0</v>
      </c>
      <c r="D317" s="128">
        <v>0</v>
      </c>
      <c r="E317" s="128">
        <v>0</v>
      </c>
      <c r="F317" s="128">
        <v>0</v>
      </c>
      <c r="G317" s="128">
        <v>0</v>
      </c>
      <c r="H317" s="1" t="s">
        <v>3</v>
      </c>
    </row>
    <row r="318" spans="1:8" ht="15.75">
      <c r="A318" s="4" t="s">
        <v>4</v>
      </c>
      <c r="B318" s="128">
        <v>1</v>
      </c>
      <c r="C318" s="128">
        <v>13</v>
      </c>
      <c r="D318" s="128">
        <v>19</v>
      </c>
      <c r="E318" s="128">
        <v>99</v>
      </c>
      <c r="F318" s="128">
        <v>28</v>
      </c>
      <c r="G318" s="128">
        <v>138</v>
      </c>
      <c r="H318" s="4" t="s">
        <v>5</v>
      </c>
    </row>
    <row r="319" spans="1:8" ht="15.75">
      <c r="A319" s="4" t="s">
        <v>6</v>
      </c>
      <c r="B319" s="128"/>
      <c r="C319" s="128"/>
      <c r="D319" s="128"/>
      <c r="E319" s="128"/>
      <c r="F319" s="128">
        <v>0</v>
      </c>
      <c r="G319" s="128">
        <v>0</v>
      </c>
      <c r="H319" s="4" t="s">
        <v>7</v>
      </c>
    </row>
    <row r="320" spans="1:8" ht="15.75">
      <c r="A320" s="4" t="s">
        <v>8</v>
      </c>
      <c r="B320" s="132">
        <v>13.478873239436618</v>
      </c>
      <c r="C320" s="128">
        <v>11</v>
      </c>
      <c r="D320" s="128">
        <v>71</v>
      </c>
      <c r="E320" s="128">
        <v>87</v>
      </c>
      <c r="F320" s="128">
        <v>90</v>
      </c>
      <c r="G320" s="128">
        <v>117</v>
      </c>
      <c r="H320" s="4" t="s">
        <v>9</v>
      </c>
    </row>
    <row r="321" spans="1:8" ht="15.75">
      <c r="A321" s="4" t="s">
        <v>16</v>
      </c>
      <c r="B321" s="128">
        <v>86</v>
      </c>
      <c r="C321" s="128">
        <v>708</v>
      </c>
      <c r="D321" s="128">
        <v>136</v>
      </c>
      <c r="E321" s="128">
        <v>972</v>
      </c>
      <c r="F321" s="128">
        <v>65</v>
      </c>
      <c r="G321" s="128">
        <v>523</v>
      </c>
      <c r="H321" s="4" t="s">
        <v>17</v>
      </c>
    </row>
    <row r="322" spans="1:8" ht="15.75">
      <c r="A322" s="4" t="s">
        <v>18</v>
      </c>
      <c r="B322" s="128">
        <v>0.3</v>
      </c>
      <c r="C322" s="128">
        <v>4</v>
      </c>
      <c r="D322" s="128"/>
      <c r="E322" s="128"/>
      <c r="F322" s="128"/>
      <c r="G322" s="128"/>
      <c r="H322" s="4" t="s">
        <v>19</v>
      </c>
    </row>
    <row r="323" spans="1:8" ht="15.75">
      <c r="A323" s="4" t="s">
        <v>20</v>
      </c>
      <c r="B323" s="128"/>
      <c r="C323" s="128"/>
      <c r="D323" s="128">
        <v>0</v>
      </c>
      <c r="E323" s="128">
        <v>0</v>
      </c>
      <c r="F323" s="128">
        <v>0.3</v>
      </c>
      <c r="G323" s="128">
        <v>2</v>
      </c>
      <c r="H323" s="4" t="s">
        <v>21</v>
      </c>
    </row>
    <row r="324" spans="1:8" ht="15.75">
      <c r="A324" s="4" t="s">
        <v>22</v>
      </c>
      <c r="B324" s="128"/>
      <c r="C324" s="128"/>
      <c r="D324" s="128"/>
      <c r="E324" s="128"/>
      <c r="F324" s="128">
        <v>95</v>
      </c>
      <c r="G324" s="128">
        <v>69</v>
      </c>
      <c r="H324" s="4" t="s">
        <v>23</v>
      </c>
    </row>
    <row r="325" spans="1:8" ht="15.75">
      <c r="A325" s="4" t="s">
        <v>24</v>
      </c>
      <c r="B325" s="128"/>
      <c r="C325" s="128"/>
      <c r="D325" s="128"/>
      <c r="E325" s="128"/>
      <c r="F325" s="128">
        <v>0</v>
      </c>
      <c r="G325" s="128">
        <v>0</v>
      </c>
      <c r="H325" s="4" t="s">
        <v>25</v>
      </c>
    </row>
    <row r="326" spans="1:8" ht="15.75">
      <c r="A326" s="4" t="s">
        <v>26</v>
      </c>
      <c r="B326" s="128">
        <v>201</v>
      </c>
      <c r="C326" s="128">
        <v>312</v>
      </c>
      <c r="D326" s="128">
        <v>183</v>
      </c>
      <c r="E326" s="128">
        <v>321</v>
      </c>
      <c r="F326" s="128">
        <v>80</v>
      </c>
      <c r="G326" s="128">
        <v>102</v>
      </c>
      <c r="H326" s="4" t="s">
        <v>27</v>
      </c>
    </row>
    <row r="327" spans="1:8" ht="15.75">
      <c r="A327" s="4" t="s">
        <v>36</v>
      </c>
      <c r="B327" s="128"/>
      <c r="C327" s="128"/>
      <c r="D327" s="128"/>
      <c r="E327" s="128"/>
      <c r="F327" s="128">
        <v>1</v>
      </c>
      <c r="G327" s="128">
        <v>3</v>
      </c>
      <c r="H327" s="4" t="s">
        <v>37</v>
      </c>
    </row>
    <row r="328" spans="1:8" ht="15.75">
      <c r="A328" s="4" t="s">
        <v>38</v>
      </c>
      <c r="B328" s="128">
        <v>2296</v>
      </c>
      <c r="C328" s="128">
        <v>9580</v>
      </c>
      <c r="D328" s="128">
        <v>1734</v>
      </c>
      <c r="E328" s="128">
        <v>5543</v>
      </c>
      <c r="F328" s="128">
        <v>2594</v>
      </c>
      <c r="G328" s="128">
        <v>7438</v>
      </c>
      <c r="H328" s="4" t="s">
        <v>39</v>
      </c>
    </row>
    <row r="329" spans="1:8" ht="15.75">
      <c r="A329" s="4" t="s">
        <v>40</v>
      </c>
      <c r="B329" s="128">
        <v>536</v>
      </c>
      <c r="C329" s="128">
        <v>935</v>
      </c>
      <c r="D329" s="128">
        <v>223</v>
      </c>
      <c r="E329" s="128">
        <v>367</v>
      </c>
      <c r="F329" s="128">
        <v>252</v>
      </c>
      <c r="G329" s="128">
        <v>552</v>
      </c>
      <c r="H329" s="4" t="s">
        <v>41</v>
      </c>
    </row>
    <row r="330" spans="1:8" ht="15.75">
      <c r="A330" s="4" t="s">
        <v>42</v>
      </c>
      <c r="B330" s="128">
        <v>329</v>
      </c>
      <c r="C330" s="128">
        <v>1513</v>
      </c>
      <c r="D330" s="128">
        <v>505</v>
      </c>
      <c r="E330" s="128">
        <v>1866</v>
      </c>
      <c r="F330" s="128">
        <v>548</v>
      </c>
      <c r="G330" s="128">
        <v>1803</v>
      </c>
      <c r="H330" s="4" t="s">
        <v>43</v>
      </c>
    </row>
    <row r="331" spans="1:8" ht="15.75">
      <c r="A331" s="8" t="s">
        <v>44</v>
      </c>
      <c r="B331" s="128">
        <v>386</v>
      </c>
      <c r="C331" s="128">
        <v>707</v>
      </c>
      <c r="D331" s="128">
        <v>358</v>
      </c>
      <c r="E331" s="128">
        <v>683</v>
      </c>
      <c r="F331" s="128">
        <v>79</v>
      </c>
      <c r="G331" s="128">
        <v>176</v>
      </c>
      <c r="H331" s="8" t="s">
        <v>45</v>
      </c>
    </row>
    <row r="332" spans="1:8" ht="16.5" thickBot="1">
      <c r="A332" s="8" t="s">
        <v>116</v>
      </c>
      <c r="B332" s="132">
        <v>17063.221126760563</v>
      </c>
      <c r="C332" s="132">
        <v>81313</v>
      </c>
      <c r="D332" s="132">
        <v>16789</v>
      </c>
      <c r="E332" s="132">
        <v>74369</v>
      </c>
      <c r="F332" s="132">
        <v>28787.7</v>
      </c>
      <c r="G332" s="132">
        <v>72488</v>
      </c>
      <c r="H332" s="4" t="s">
        <v>333</v>
      </c>
    </row>
    <row r="333" spans="1:8" ht="16.5" thickBot="1">
      <c r="A333" s="11" t="s">
        <v>46</v>
      </c>
      <c r="B333" s="12">
        <f t="shared" ref="B333" si="13">SUM(B317:B332)</f>
        <v>20912</v>
      </c>
      <c r="C333" s="12">
        <f t="shared" ref="C333" si="14">SUM(C317:C332)</f>
        <v>95096</v>
      </c>
      <c r="D333" s="12">
        <f t="shared" ref="D333:E333" si="15">SUM(D317:D332)</f>
        <v>20018</v>
      </c>
      <c r="E333" s="12">
        <f t="shared" si="15"/>
        <v>84307</v>
      </c>
      <c r="F333" s="12">
        <f>SUM(F317:F332)</f>
        <v>32620</v>
      </c>
      <c r="G333" s="12">
        <f>SUM(G317:G332)</f>
        <v>83411</v>
      </c>
      <c r="H333" s="11" t="s">
        <v>47</v>
      </c>
    </row>
    <row r="339" spans="1:8">
      <c r="A339" t="s">
        <v>272</v>
      </c>
      <c r="H339" t="s">
        <v>273</v>
      </c>
    </row>
    <row r="340" spans="1:8" ht="15.75" thickBot="1">
      <c r="A340" t="s">
        <v>53</v>
      </c>
      <c r="F340" t="s">
        <v>55</v>
      </c>
      <c r="H340" t="s">
        <v>54</v>
      </c>
    </row>
    <row r="341" spans="1:8" ht="16.5" thickBot="1">
      <c r="A341" s="151" t="s">
        <v>0</v>
      </c>
      <c r="B341" s="153">
        <v>2014</v>
      </c>
      <c r="C341" s="154"/>
      <c r="D341" s="153">
        <v>2015</v>
      </c>
      <c r="E341" s="154"/>
      <c r="F341" s="153">
        <v>2016</v>
      </c>
      <c r="G341" s="154"/>
      <c r="H341" s="155" t="s">
        <v>1</v>
      </c>
    </row>
    <row r="342" spans="1:8" ht="16.5" thickBot="1">
      <c r="A342" s="152"/>
      <c r="B342" s="13" t="s">
        <v>51</v>
      </c>
      <c r="C342" s="14" t="s">
        <v>52</v>
      </c>
      <c r="D342" s="13" t="s">
        <v>51</v>
      </c>
      <c r="E342" s="14" t="s">
        <v>52</v>
      </c>
      <c r="F342" s="13" t="s">
        <v>51</v>
      </c>
      <c r="G342" s="14" t="s">
        <v>52</v>
      </c>
      <c r="H342" s="156"/>
    </row>
    <row r="343" spans="1:8" ht="15.75">
      <c r="A343" s="4" t="s">
        <v>4</v>
      </c>
      <c r="B343" s="128">
        <v>80</v>
      </c>
      <c r="C343" s="128">
        <v>427</v>
      </c>
      <c r="D343" s="5"/>
      <c r="E343" s="128">
        <v>4</v>
      </c>
      <c r="F343" s="5"/>
      <c r="G343" s="5"/>
      <c r="H343" s="4" t="s">
        <v>5</v>
      </c>
    </row>
    <row r="344" spans="1:8" ht="15.75">
      <c r="A344" s="4" t="s">
        <v>8</v>
      </c>
      <c r="B344" s="128">
        <v>521</v>
      </c>
      <c r="C344" s="128">
        <v>1458</v>
      </c>
      <c r="D344" s="128">
        <v>728</v>
      </c>
      <c r="E344" s="128">
        <v>1041</v>
      </c>
      <c r="F344" s="128">
        <v>448</v>
      </c>
      <c r="G344" s="128">
        <v>828</v>
      </c>
      <c r="H344" s="4" t="s">
        <v>9</v>
      </c>
    </row>
    <row r="345" spans="1:8" ht="15.75">
      <c r="A345" s="4" t="s">
        <v>16</v>
      </c>
      <c r="B345" s="5"/>
      <c r="C345" s="5"/>
      <c r="D345" s="5"/>
      <c r="E345" s="5"/>
      <c r="F345" s="128">
        <v>37</v>
      </c>
      <c r="G345" s="128">
        <v>238</v>
      </c>
      <c r="H345" s="4" t="s">
        <v>17</v>
      </c>
    </row>
    <row r="346" spans="1:8" ht="15.75">
      <c r="A346" s="4" t="s">
        <v>26</v>
      </c>
      <c r="B346" s="5"/>
      <c r="C346" s="7"/>
      <c r="D346" s="128">
        <v>2</v>
      </c>
      <c r="E346" s="128">
        <v>23</v>
      </c>
      <c r="F346" s="128">
        <v>243</v>
      </c>
      <c r="G346" s="128">
        <v>214</v>
      </c>
      <c r="H346" s="4" t="s">
        <v>27</v>
      </c>
    </row>
    <row r="347" spans="1:8" ht="15.75">
      <c r="A347" s="4" t="s">
        <v>38</v>
      </c>
      <c r="B347" s="128">
        <v>780</v>
      </c>
      <c r="C347" s="128">
        <v>477</v>
      </c>
      <c r="D347" s="133">
        <v>421.88679245283021</v>
      </c>
      <c r="E347" s="133">
        <v>258</v>
      </c>
      <c r="F347" s="133">
        <v>379.37106918238999</v>
      </c>
      <c r="G347" s="128">
        <v>232</v>
      </c>
      <c r="H347" s="4" t="s">
        <v>39</v>
      </c>
    </row>
    <row r="348" spans="1:8" ht="15.75">
      <c r="A348" s="4" t="s">
        <v>40</v>
      </c>
      <c r="B348" s="128">
        <v>139</v>
      </c>
      <c r="C348" s="128">
        <v>135</v>
      </c>
      <c r="D348" s="128">
        <v>36</v>
      </c>
      <c r="E348" s="128">
        <v>35</v>
      </c>
      <c r="F348" s="7"/>
      <c r="G348" s="7"/>
      <c r="H348" s="4" t="s">
        <v>41</v>
      </c>
    </row>
    <row r="349" spans="1:8" ht="15.75">
      <c r="A349" s="4" t="s">
        <v>42</v>
      </c>
      <c r="B349" s="5"/>
      <c r="C349" s="7"/>
      <c r="D349" s="128">
        <v>80</v>
      </c>
      <c r="E349" s="128">
        <v>68</v>
      </c>
      <c r="F349" s="7"/>
      <c r="G349" s="7"/>
      <c r="H349" s="4" t="s">
        <v>43</v>
      </c>
    </row>
    <row r="350" spans="1:8" ht="15.75">
      <c r="A350" s="8" t="s">
        <v>44</v>
      </c>
      <c r="B350" s="128">
        <v>81</v>
      </c>
      <c r="C350" s="128">
        <v>213</v>
      </c>
      <c r="D350" s="10"/>
      <c r="E350" s="9"/>
      <c r="F350" s="10"/>
      <c r="G350" s="10"/>
      <c r="H350" s="8" t="s">
        <v>45</v>
      </c>
    </row>
    <row r="351" spans="1:8" ht="16.5" thickBot="1">
      <c r="A351" s="4" t="s">
        <v>116</v>
      </c>
      <c r="B351" s="132">
        <v>8504.75</v>
      </c>
      <c r="C351" s="132">
        <v>28143</v>
      </c>
      <c r="D351" s="132">
        <v>5575.8632075471696</v>
      </c>
      <c r="E351" s="132">
        <v>16107</v>
      </c>
      <c r="F351" s="132">
        <v>2256.8789308176106</v>
      </c>
      <c r="G351" s="132">
        <v>6728</v>
      </c>
      <c r="H351" s="4" t="s">
        <v>333</v>
      </c>
    </row>
    <row r="352" spans="1:8" ht="16.5" thickBot="1">
      <c r="A352" s="11" t="s">
        <v>46</v>
      </c>
      <c r="B352" s="90">
        <f>SUM(B343:B351)</f>
        <v>10105.75</v>
      </c>
      <c r="C352" s="90">
        <f t="shared" ref="C352:G352" si="16">SUM(C343:C351)</f>
        <v>30853</v>
      </c>
      <c r="D352" s="90">
        <f t="shared" si="16"/>
        <v>6843.75</v>
      </c>
      <c r="E352" s="90">
        <f t="shared" si="16"/>
        <v>17536</v>
      </c>
      <c r="F352" s="90">
        <f t="shared" si="16"/>
        <v>3364.2500000000005</v>
      </c>
      <c r="G352" s="90">
        <f t="shared" si="16"/>
        <v>8240</v>
      </c>
      <c r="H352" s="11" t="s">
        <v>47</v>
      </c>
    </row>
    <row r="357" spans="1:8">
      <c r="A357" t="s">
        <v>274</v>
      </c>
      <c r="H357" t="s">
        <v>275</v>
      </c>
    </row>
    <row r="358" spans="1:8" ht="15.75" thickBot="1">
      <c r="A358" t="s">
        <v>53</v>
      </c>
      <c r="F358" t="s">
        <v>55</v>
      </c>
      <c r="H358" t="s">
        <v>54</v>
      </c>
    </row>
    <row r="359" spans="1:8" ht="15.75">
      <c r="A359" s="84"/>
      <c r="B359" s="153">
        <v>2014</v>
      </c>
      <c r="C359" s="154"/>
      <c r="D359" s="153">
        <v>2015</v>
      </c>
      <c r="E359" s="154"/>
      <c r="F359" s="153">
        <v>2016</v>
      </c>
      <c r="G359" s="154"/>
      <c r="H359" s="155" t="s">
        <v>1</v>
      </c>
    </row>
    <row r="360" spans="1:8" ht="16.5" thickBot="1">
      <c r="A360" s="85" t="s">
        <v>62</v>
      </c>
      <c r="B360" s="86" t="s">
        <v>51</v>
      </c>
      <c r="C360" s="86" t="s">
        <v>52</v>
      </c>
      <c r="D360" s="87" t="s">
        <v>51</v>
      </c>
      <c r="E360" s="87" t="s">
        <v>52</v>
      </c>
      <c r="F360" s="87" t="s">
        <v>51</v>
      </c>
      <c r="G360" s="87" t="s">
        <v>52</v>
      </c>
      <c r="H360" s="156"/>
    </row>
    <row r="361" spans="1:8" ht="15.75">
      <c r="A361" s="1" t="s">
        <v>2</v>
      </c>
      <c r="B361" s="2">
        <v>3235</v>
      </c>
      <c r="C361" s="2">
        <v>16462.782521346056</v>
      </c>
      <c r="D361" s="3">
        <v>1552</v>
      </c>
      <c r="E361" s="3">
        <v>19236.865896534404</v>
      </c>
      <c r="F361" s="3">
        <v>3122</v>
      </c>
      <c r="G361" s="3">
        <v>45968.859869412358</v>
      </c>
      <c r="H361" s="1" t="s">
        <v>3</v>
      </c>
    </row>
    <row r="362" spans="1:8" ht="15.75">
      <c r="A362" s="4" t="s">
        <v>6</v>
      </c>
      <c r="B362" s="5">
        <v>370</v>
      </c>
      <c r="C362" s="5">
        <v>580.81366147664494</v>
      </c>
      <c r="D362" s="5">
        <v>192</v>
      </c>
      <c r="E362" s="5">
        <v>1356.2029131089905</v>
      </c>
      <c r="F362" s="5">
        <v>67</v>
      </c>
      <c r="G362" s="5">
        <v>713.10899045705673</v>
      </c>
      <c r="H362" s="4" t="s">
        <v>7</v>
      </c>
    </row>
    <row r="363" spans="1:8" ht="15.75">
      <c r="A363" s="4" t="s">
        <v>8</v>
      </c>
      <c r="B363" s="6">
        <v>322</v>
      </c>
      <c r="C363" s="6">
        <v>1386.7403314917126</v>
      </c>
      <c r="D363" s="5">
        <v>60</v>
      </c>
      <c r="E363" s="5">
        <v>550.07533902561522</v>
      </c>
      <c r="F363" s="5">
        <v>24</v>
      </c>
      <c r="G363" s="5">
        <v>91.109994977398287</v>
      </c>
      <c r="H363" s="4" t="s">
        <v>9</v>
      </c>
    </row>
    <row r="364" spans="1:8" ht="15.75">
      <c r="A364" s="4" t="s">
        <v>16</v>
      </c>
      <c r="B364" s="5">
        <v>248</v>
      </c>
      <c r="C364" s="5">
        <v>1154.0934203917629</v>
      </c>
      <c r="D364" s="5">
        <v>598</v>
      </c>
      <c r="E364" s="5">
        <v>2751.4816675037669</v>
      </c>
      <c r="F364" s="5">
        <v>975</v>
      </c>
      <c r="G364" s="5">
        <v>6324.962330487192</v>
      </c>
      <c r="H364" s="4" t="s">
        <v>17</v>
      </c>
    </row>
    <row r="365" spans="1:8" ht="15.75">
      <c r="A365" s="4" t="s">
        <v>20</v>
      </c>
      <c r="B365" s="5"/>
      <c r="C365" s="5">
        <v>0</v>
      </c>
      <c r="D365" s="5"/>
      <c r="E365" s="5">
        <v>0</v>
      </c>
      <c r="F365" s="5">
        <v>0</v>
      </c>
      <c r="G365" s="5">
        <v>0</v>
      </c>
      <c r="H365" s="4" t="s">
        <v>21</v>
      </c>
    </row>
    <row r="366" spans="1:8" ht="15.75">
      <c r="A366" s="4" t="s">
        <v>22</v>
      </c>
      <c r="B366" s="5">
        <v>25</v>
      </c>
      <c r="C366" s="7">
        <v>46.107483676544447</v>
      </c>
      <c r="D366" s="7">
        <v>72</v>
      </c>
      <c r="E366" s="5">
        <v>147.26268206931189</v>
      </c>
      <c r="F366" s="7">
        <v>43</v>
      </c>
      <c r="G366" s="7">
        <v>94.927172275238576</v>
      </c>
      <c r="H366" s="4" t="s">
        <v>23</v>
      </c>
    </row>
    <row r="367" spans="1:8" ht="15.75">
      <c r="A367" s="4" t="s">
        <v>26</v>
      </c>
      <c r="B367" s="5">
        <v>3810</v>
      </c>
      <c r="C367" s="7">
        <v>3227.8252134605727</v>
      </c>
      <c r="D367" s="7">
        <v>6690</v>
      </c>
      <c r="E367" s="5">
        <v>6732.2953289804118</v>
      </c>
      <c r="F367" s="7">
        <v>4634</v>
      </c>
      <c r="G367" s="7">
        <v>6814.6659969864386</v>
      </c>
      <c r="H367" s="4" t="s">
        <v>27</v>
      </c>
    </row>
    <row r="368" spans="1:8" ht="15.75">
      <c r="A368" s="4" t="s">
        <v>34</v>
      </c>
      <c r="B368" s="5">
        <v>19</v>
      </c>
      <c r="C368" s="7">
        <v>59.367152184831745</v>
      </c>
      <c r="D368" s="7">
        <v>1</v>
      </c>
      <c r="E368" s="5">
        <v>0.20090406830738322</v>
      </c>
      <c r="F368" s="7">
        <v>0</v>
      </c>
      <c r="G368" s="7">
        <v>0</v>
      </c>
      <c r="H368" s="4" t="s">
        <v>35</v>
      </c>
    </row>
    <row r="369" spans="1:8" ht="15.75">
      <c r="A369" s="4" t="s">
        <v>36</v>
      </c>
      <c r="B369" s="5">
        <v>293</v>
      </c>
      <c r="C369" s="7">
        <v>538.9251632345555</v>
      </c>
      <c r="D369" s="7">
        <v>9</v>
      </c>
      <c r="E369" s="5">
        <v>22.601707684580614</v>
      </c>
      <c r="F369" s="7">
        <v>684</v>
      </c>
      <c r="G369" s="7">
        <v>843.69663485685578</v>
      </c>
      <c r="H369" s="4" t="s">
        <v>37</v>
      </c>
    </row>
    <row r="370" spans="1:8" ht="15.75">
      <c r="A370" s="4" t="s">
        <v>40</v>
      </c>
      <c r="B370" s="5">
        <v>691</v>
      </c>
      <c r="C370" s="7">
        <v>445.20341536916123</v>
      </c>
      <c r="D370" s="7">
        <v>674</v>
      </c>
      <c r="E370" s="5">
        <v>543.44550477147163</v>
      </c>
      <c r="F370" s="7">
        <v>1628</v>
      </c>
      <c r="G370" s="7">
        <v>1592.8679055750879</v>
      </c>
      <c r="H370" s="4" t="s">
        <v>41</v>
      </c>
    </row>
    <row r="371" spans="1:8" ht="15.75">
      <c r="A371" s="4" t="s">
        <v>42</v>
      </c>
      <c r="B371" s="5">
        <v>220</v>
      </c>
      <c r="C371" s="7">
        <v>369.56303365143145</v>
      </c>
      <c r="D371" s="7">
        <v>107</v>
      </c>
      <c r="E371" s="5">
        <v>271.42139628327476</v>
      </c>
      <c r="F371" s="7">
        <v>398</v>
      </c>
      <c r="G371" s="7">
        <v>1457.2576594676043</v>
      </c>
      <c r="H371" s="4" t="s">
        <v>43</v>
      </c>
    </row>
    <row r="372" spans="1:8" ht="15.75">
      <c r="A372" s="8" t="s">
        <v>44</v>
      </c>
      <c r="B372" s="9">
        <v>8545</v>
      </c>
      <c r="C372" s="10">
        <v>14679.658463083877</v>
      </c>
      <c r="D372" s="10">
        <v>7211</v>
      </c>
      <c r="E372" s="9">
        <v>16788.046207935709</v>
      </c>
      <c r="F372" s="10">
        <v>6719</v>
      </c>
      <c r="G372" s="10">
        <v>21785.735811150174</v>
      </c>
      <c r="H372" s="8" t="s">
        <v>45</v>
      </c>
    </row>
    <row r="373" spans="1:8" ht="16.5" thickBot="1">
      <c r="A373" s="8" t="s">
        <v>116</v>
      </c>
      <c r="B373" s="88">
        <v>273400</v>
      </c>
      <c r="C373" s="89">
        <v>366893.21948769462</v>
      </c>
      <c r="D373" s="89">
        <v>187085</v>
      </c>
      <c r="E373" s="88">
        <v>383617.88046207937</v>
      </c>
      <c r="F373" s="89">
        <v>201862</v>
      </c>
      <c r="G373" s="89">
        <v>396225.6152687092</v>
      </c>
      <c r="H373" s="4" t="s">
        <v>333</v>
      </c>
    </row>
    <row r="374" spans="1:8" ht="16.5" thickBot="1">
      <c r="A374" s="11" t="s">
        <v>46</v>
      </c>
      <c r="B374" s="90">
        <f>SUM(B361:B373)</f>
        <v>291178</v>
      </c>
      <c r="C374" s="90">
        <f t="shared" ref="C374:G374" si="17">SUM(C361:C373)</f>
        <v>405844.29934706178</v>
      </c>
      <c r="D374" s="90">
        <f t="shared" si="17"/>
        <v>204251</v>
      </c>
      <c r="E374" s="90">
        <f t="shared" si="17"/>
        <v>432017.78001004522</v>
      </c>
      <c r="F374" s="90">
        <f t="shared" si="17"/>
        <v>220156</v>
      </c>
      <c r="G374" s="90">
        <f t="shared" si="17"/>
        <v>481912.80763435457</v>
      </c>
      <c r="H374" s="11" t="s">
        <v>47</v>
      </c>
    </row>
    <row r="380" spans="1:8">
      <c r="A380" t="s">
        <v>276</v>
      </c>
      <c r="H380" t="s">
        <v>277</v>
      </c>
    </row>
    <row r="381" spans="1:8" ht="15.75" thickBot="1">
      <c r="A381" t="s">
        <v>53</v>
      </c>
      <c r="F381" t="s">
        <v>55</v>
      </c>
      <c r="H381" t="s">
        <v>54</v>
      </c>
    </row>
    <row r="382" spans="1:8" ht="16.5" thickBot="1">
      <c r="A382" s="35"/>
      <c r="B382" s="153">
        <v>2014</v>
      </c>
      <c r="C382" s="154"/>
      <c r="D382" s="153">
        <v>2015</v>
      </c>
      <c r="E382" s="154"/>
      <c r="F382" s="153">
        <v>2016</v>
      </c>
      <c r="G382" s="154"/>
      <c r="H382" s="155" t="s">
        <v>1</v>
      </c>
    </row>
    <row r="383" spans="1:8" ht="16.5" thickBot="1">
      <c r="A383" s="28" t="s">
        <v>62</v>
      </c>
      <c r="B383" s="13" t="s">
        <v>51</v>
      </c>
      <c r="C383" s="14" t="s">
        <v>52</v>
      </c>
      <c r="D383" s="13" t="s">
        <v>51</v>
      </c>
      <c r="E383" s="14" t="s">
        <v>52</v>
      </c>
      <c r="F383" s="13" t="s">
        <v>51</v>
      </c>
      <c r="G383" s="14" t="s">
        <v>52</v>
      </c>
      <c r="H383" s="156"/>
    </row>
    <row r="384" spans="1:8" ht="15.75">
      <c r="A384" s="29" t="s">
        <v>56</v>
      </c>
      <c r="B384" s="2">
        <v>1115.3419999999999</v>
      </c>
      <c r="C384" s="2">
        <v>1774.9604681978799</v>
      </c>
      <c r="D384" s="3">
        <v>465.483</v>
      </c>
      <c r="E384" s="3">
        <v>1640.9316230683769</v>
      </c>
      <c r="F384" s="3">
        <v>521</v>
      </c>
      <c r="G384" s="3">
        <v>1826</v>
      </c>
      <c r="H384" s="4" t="s">
        <v>327</v>
      </c>
    </row>
    <row r="385" spans="1:8" ht="15.75">
      <c r="A385" s="30" t="s">
        <v>208</v>
      </c>
      <c r="B385" s="5">
        <v>449.5</v>
      </c>
      <c r="C385" s="5">
        <v>1204.5004416961131</v>
      </c>
      <c r="D385" s="5">
        <v>405.97359999999998</v>
      </c>
      <c r="E385" s="5">
        <v>1358.6484193515807</v>
      </c>
      <c r="F385" s="5">
        <v>420.58540000000005</v>
      </c>
      <c r="G385" s="5">
        <v>1508.0425204007036</v>
      </c>
      <c r="H385" s="4" t="s">
        <v>332</v>
      </c>
    </row>
    <row r="386" spans="1:8" ht="15.75">
      <c r="A386" s="31" t="s">
        <v>42</v>
      </c>
      <c r="B386" s="5">
        <v>555.98199999999997</v>
      </c>
      <c r="C386" s="5">
        <v>353.17811395759719</v>
      </c>
      <c r="D386" s="5">
        <v>5.3414000000000001</v>
      </c>
      <c r="E386" s="5">
        <v>11.529138470861531</v>
      </c>
      <c r="F386" s="5">
        <v>0</v>
      </c>
      <c r="G386" s="5">
        <v>0</v>
      </c>
      <c r="H386" s="4" t="s">
        <v>43</v>
      </c>
    </row>
    <row r="387" spans="1:8" ht="15.75">
      <c r="A387" s="31" t="s">
        <v>16</v>
      </c>
      <c r="B387" s="6">
        <v>25.86</v>
      </c>
      <c r="C387" s="6">
        <v>143.40525618374559</v>
      </c>
      <c r="D387" s="5">
        <v>49.667999999999999</v>
      </c>
      <c r="E387" s="5">
        <v>267.89213210786789</v>
      </c>
      <c r="F387" s="5">
        <v>17.28</v>
      </c>
      <c r="G387" s="5">
        <v>87.21216731540575</v>
      </c>
      <c r="H387" s="4" t="s">
        <v>17</v>
      </c>
    </row>
    <row r="388" spans="1:8" ht="15.75">
      <c r="A388" s="31" t="s">
        <v>44</v>
      </c>
      <c r="B388" s="5">
        <v>84</v>
      </c>
      <c r="C388" s="5">
        <v>73.876656360424036</v>
      </c>
      <c r="D388" s="5">
        <v>0</v>
      </c>
      <c r="E388" s="5">
        <v>0</v>
      </c>
      <c r="F388" s="5">
        <v>0</v>
      </c>
      <c r="G388" s="5">
        <v>0</v>
      </c>
      <c r="H388" s="4" t="s">
        <v>45</v>
      </c>
    </row>
    <row r="389" spans="1:8" ht="15.75">
      <c r="A389" s="31" t="s">
        <v>2</v>
      </c>
      <c r="B389" s="5">
        <v>0</v>
      </c>
      <c r="C389" s="5">
        <v>0</v>
      </c>
      <c r="D389" s="5">
        <v>0</v>
      </c>
      <c r="E389" s="5">
        <v>0</v>
      </c>
      <c r="F389" s="5">
        <v>81.25</v>
      </c>
      <c r="G389" s="5">
        <v>216.69893896583747</v>
      </c>
      <c r="H389" s="4" t="s">
        <v>3</v>
      </c>
    </row>
    <row r="390" spans="1:8" ht="15.75">
      <c r="A390" s="31" t="s">
        <v>89</v>
      </c>
      <c r="B390" s="5">
        <v>72628.549439999973</v>
      </c>
      <c r="C390" s="5">
        <v>193292.73392778262</v>
      </c>
      <c r="D390" s="5">
        <v>76432.399129000012</v>
      </c>
      <c r="E390" s="5">
        <v>177442.57217654787</v>
      </c>
      <c r="F390" s="5">
        <v>65425.915841000009</v>
      </c>
      <c r="G390" s="5">
        <v>162421.40154679815</v>
      </c>
      <c r="H390" s="4" t="s">
        <v>363</v>
      </c>
    </row>
    <row r="391" spans="1:8" ht="15.75">
      <c r="A391" s="31" t="s">
        <v>209</v>
      </c>
      <c r="B391" s="5">
        <v>25715.100719999995</v>
      </c>
      <c r="C391" s="5">
        <v>53746.501590105996</v>
      </c>
      <c r="D391" s="5">
        <v>29963.663140000001</v>
      </c>
      <c r="E391" s="5">
        <v>51993.258054741942</v>
      </c>
      <c r="F391" s="5">
        <v>21709.006519999999</v>
      </c>
      <c r="G391" s="5">
        <v>43598.511123076016</v>
      </c>
      <c r="H391" s="4" t="s">
        <v>364</v>
      </c>
    </row>
    <row r="392" spans="1:8" ht="15.75">
      <c r="A392" s="31" t="s">
        <v>58</v>
      </c>
      <c r="B392" s="5">
        <v>7058.9857399999992</v>
      </c>
      <c r="C392" s="5">
        <v>22870.946984319791</v>
      </c>
      <c r="D392" s="5">
        <v>7564.9934900000017</v>
      </c>
      <c r="E392" s="5">
        <v>22459.748712251294</v>
      </c>
      <c r="F392" s="5">
        <v>8067.4248579999994</v>
      </c>
      <c r="G392" s="5">
        <v>22873.442828634092</v>
      </c>
      <c r="H392" s="4" t="s">
        <v>331</v>
      </c>
    </row>
    <row r="393" spans="1:8" ht="15.75">
      <c r="A393" s="32" t="s">
        <v>210</v>
      </c>
      <c r="B393" s="5">
        <v>6696.8909339999991</v>
      </c>
      <c r="C393" s="7">
        <v>16642.033613074203</v>
      </c>
      <c r="D393" s="7">
        <v>10894.948919999999</v>
      </c>
      <c r="E393" s="5">
        <v>22391.873649126352</v>
      </c>
      <c r="F393" s="7">
        <v>7024.6310199999989</v>
      </c>
      <c r="G393" s="7">
        <v>12395.916631957474</v>
      </c>
      <c r="H393" s="4" t="s">
        <v>365</v>
      </c>
    </row>
    <row r="394" spans="1:8" ht="15.75">
      <c r="A394" s="33" t="s">
        <v>211</v>
      </c>
      <c r="B394" s="7">
        <v>3548.3994599999996</v>
      </c>
      <c r="C394" s="7">
        <v>13845.813162544169</v>
      </c>
      <c r="D394" s="7">
        <v>3463.4269999999997</v>
      </c>
      <c r="E394" s="7">
        <v>12938.349964650037</v>
      </c>
      <c r="F394" s="7">
        <v>2349.3438000000006</v>
      </c>
      <c r="G394" s="7">
        <v>9031.1588389875742</v>
      </c>
      <c r="H394" s="4" t="s">
        <v>366</v>
      </c>
    </row>
    <row r="395" spans="1:8" ht="15.75">
      <c r="A395" s="34" t="s">
        <v>212</v>
      </c>
      <c r="B395" s="5">
        <v>3242.2749999999996</v>
      </c>
      <c r="C395" s="7">
        <v>12870.248454063605</v>
      </c>
      <c r="D395" s="7">
        <v>2783.384</v>
      </c>
      <c r="E395" s="5">
        <v>12343.380668619331</v>
      </c>
      <c r="F395" s="7">
        <v>2704.1170000000002</v>
      </c>
      <c r="G395" s="7">
        <v>13063.361917369743</v>
      </c>
      <c r="H395" s="4" t="s">
        <v>367</v>
      </c>
    </row>
    <row r="396" spans="1:8" ht="16.5" thickBot="1">
      <c r="A396" s="31" t="s">
        <v>213</v>
      </c>
      <c r="B396" s="5">
        <v>1279.6207589999999</v>
      </c>
      <c r="C396" s="7">
        <v>8107.7721952296861</v>
      </c>
      <c r="D396" s="7">
        <v>1284.93327</v>
      </c>
      <c r="E396" s="5">
        <v>7066.6910413089608</v>
      </c>
      <c r="F396" s="7">
        <v>1256.2883400000001</v>
      </c>
      <c r="G396" s="7">
        <v>9196.9100096816892</v>
      </c>
      <c r="H396" s="4" t="s">
        <v>368</v>
      </c>
    </row>
    <row r="397" spans="1:8" ht="16.5" thickBot="1">
      <c r="A397" s="11" t="s">
        <v>46</v>
      </c>
      <c r="B397" s="90">
        <v>73743.891439999978</v>
      </c>
      <c r="C397" s="90">
        <v>195067.69439598051</v>
      </c>
      <c r="D397" s="90">
        <v>76897.882129000005</v>
      </c>
      <c r="E397" s="90">
        <v>179083.50379961624</v>
      </c>
      <c r="F397" s="90">
        <v>65946.915841000009</v>
      </c>
      <c r="G397" s="90">
        <v>164247.40154679815</v>
      </c>
      <c r="H397" s="4" t="s">
        <v>47</v>
      </c>
    </row>
    <row r="403" spans="1:8">
      <c r="A403" t="s">
        <v>278</v>
      </c>
      <c r="H403" t="s">
        <v>279</v>
      </c>
    </row>
    <row r="404" spans="1:8" ht="15.75" thickBot="1">
      <c r="A404" t="s">
        <v>53</v>
      </c>
      <c r="F404" t="s">
        <v>55</v>
      </c>
      <c r="H404" t="s">
        <v>54</v>
      </c>
    </row>
    <row r="405" spans="1:8" ht="16.5" thickBot="1">
      <c r="A405" s="151" t="s">
        <v>0</v>
      </c>
      <c r="B405" s="153">
        <v>2014</v>
      </c>
      <c r="C405" s="154"/>
      <c r="D405" s="153">
        <v>2015</v>
      </c>
      <c r="E405" s="154"/>
      <c r="F405" s="153">
        <v>2016</v>
      </c>
      <c r="G405" s="154"/>
      <c r="H405" s="159" t="s">
        <v>1</v>
      </c>
    </row>
    <row r="406" spans="1:8" ht="16.5" thickBot="1">
      <c r="A406" s="152"/>
      <c r="B406" s="13" t="s">
        <v>51</v>
      </c>
      <c r="C406" s="14" t="s">
        <v>52</v>
      </c>
      <c r="D406" s="13" t="s">
        <v>51</v>
      </c>
      <c r="E406" s="14" t="s">
        <v>52</v>
      </c>
      <c r="F406" s="13" t="s">
        <v>51</v>
      </c>
      <c r="G406" s="14" t="s">
        <v>52</v>
      </c>
      <c r="H406" s="160"/>
    </row>
    <row r="407" spans="1:8" ht="15.75">
      <c r="A407" s="4" t="s">
        <v>4</v>
      </c>
      <c r="B407" s="5"/>
      <c r="C407" s="5"/>
      <c r="D407" s="5"/>
      <c r="E407" s="5"/>
      <c r="F407" s="128">
        <v>14</v>
      </c>
      <c r="G407" s="128">
        <v>3</v>
      </c>
      <c r="H407" s="4" t="s">
        <v>5</v>
      </c>
    </row>
    <row r="408" spans="1:8" ht="15.75">
      <c r="A408" s="4" t="s">
        <v>40</v>
      </c>
      <c r="B408" s="128">
        <v>3</v>
      </c>
      <c r="C408" s="128">
        <v>9</v>
      </c>
      <c r="D408" s="128">
        <v>1</v>
      </c>
      <c r="E408" s="128">
        <v>1</v>
      </c>
      <c r="F408" s="128">
        <v>1</v>
      </c>
      <c r="G408" s="128">
        <v>2</v>
      </c>
      <c r="H408" s="4" t="s">
        <v>41</v>
      </c>
    </row>
    <row r="409" spans="1:8" ht="16.5" thickBot="1">
      <c r="A409" s="8" t="s">
        <v>116</v>
      </c>
      <c r="B409" s="128">
        <v>305</v>
      </c>
      <c r="C409" s="128">
        <v>63</v>
      </c>
      <c r="D409" s="128">
        <v>79</v>
      </c>
      <c r="E409" s="128">
        <v>45</v>
      </c>
      <c r="F409" s="128">
        <v>159</v>
      </c>
      <c r="G409" s="128">
        <v>66</v>
      </c>
      <c r="H409" s="4" t="s">
        <v>333</v>
      </c>
    </row>
    <row r="410" spans="1:8" ht="16.5" thickBot="1">
      <c r="A410" s="11" t="s">
        <v>46</v>
      </c>
      <c r="B410" s="12">
        <f>SUM(B407:B409)</f>
        <v>308</v>
      </c>
      <c r="C410" s="12">
        <f t="shared" ref="C410:G410" si="18">SUM(C407:C409)</f>
        <v>72</v>
      </c>
      <c r="D410" s="12">
        <f t="shared" si="18"/>
        <v>80</v>
      </c>
      <c r="E410" s="12">
        <f t="shared" si="18"/>
        <v>46</v>
      </c>
      <c r="F410" s="12">
        <f t="shared" si="18"/>
        <v>174</v>
      </c>
      <c r="G410" s="12">
        <f t="shared" si="18"/>
        <v>71</v>
      </c>
      <c r="H410" s="11" t="s">
        <v>47</v>
      </c>
    </row>
    <row r="415" spans="1:8">
      <c r="A415" t="s">
        <v>280</v>
      </c>
      <c r="H415" t="s">
        <v>281</v>
      </c>
    </row>
    <row r="416" spans="1:8" ht="15.75" thickBot="1">
      <c r="A416" t="s">
        <v>53</v>
      </c>
      <c r="F416" t="s">
        <v>55</v>
      </c>
      <c r="H416" t="s">
        <v>54</v>
      </c>
    </row>
    <row r="417" spans="1:8" ht="16.5" thickBot="1">
      <c r="A417" s="151" t="s">
        <v>0</v>
      </c>
      <c r="B417" s="153">
        <v>2014</v>
      </c>
      <c r="C417" s="154"/>
      <c r="D417" s="153">
        <v>2015</v>
      </c>
      <c r="E417" s="154"/>
      <c r="F417" s="153">
        <v>2016</v>
      </c>
      <c r="G417" s="154"/>
      <c r="H417" s="159" t="s">
        <v>1</v>
      </c>
    </row>
    <row r="418" spans="1:8" ht="16.5" thickBot="1">
      <c r="A418" s="152"/>
      <c r="B418" s="13" t="s">
        <v>51</v>
      </c>
      <c r="C418" s="14" t="s">
        <v>52</v>
      </c>
      <c r="D418" s="13" t="s">
        <v>51</v>
      </c>
      <c r="E418" s="14" t="s">
        <v>52</v>
      </c>
      <c r="F418" s="13" t="s">
        <v>51</v>
      </c>
      <c r="G418" s="14" t="s">
        <v>52</v>
      </c>
      <c r="H418" s="160"/>
    </row>
    <row r="419" spans="1:8" ht="15.75">
      <c r="A419" s="4" t="s">
        <v>4</v>
      </c>
      <c r="B419" s="128">
        <v>6</v>
      </c>
      <c r="C419" s="128">
        <v>27</v>
      </c>
      <c r="D419" s="128">
        <v>2</v>
      </c>
      <c r="E419" s="128">
        <v>5</v>
      </c>
      <c r="F419" s="128">
        <v>77</v>
      </c>
      <c r="G419" s="128">
        <v>94</v>
      </c>
      <c r="H419" s="4" t="s">
        <v>5</v>
      </c>
    </row>
    <row r="420" spans="1:8" ht="15.75">
      <c r="A420" s="4" t="s">
        <v>16</v>
      </c>
      <c r="B420" s="128">
        <v>1459</v>
      </c>
      <c r="C420" s="133">
        <v>2691.14</v>
      </c>
      <c r="D420" s="128"/>
      <c r="E420" s="128">
        <v>1</v>
      </c>
      <c r="F420" s="128">
        <v>29</v>
      </c>
      <c r="G420" s="128">
        <v>27</v>
      </c>
      <c r="H420" s="4" t="s">
        <v>17</v>
      </c>
    </row>
    <row r="421" spans="1:8" ht="15.75">
      <c r="A421" s="4" t="s">
        <v>22</v>
      </c>
      <c r="B421" s="128">
        <v>31</v>
      </c>
      <c r="C421" s="128">
        <v>20</v>
      </c>
      <c r="D421" s="128">
        <v>2</v>
      </c>
      <c r="E421" s="128">
        <v>1</v>
      </c>
      <c r="F421" s="7"/>
      <c r="G421" s="7"/>
      <c r="H421" s="4" t="s">
        <v>23</v>
      </c>
    </row>
    <row r="422" spans="1:8" ht="15.75">
      <c r="A422" s="4" t="s">
        <v>24</v>
      </c>
      <c r="D422" s="7"/>
      <c r="E422" s="7"/>
      <c r="F422" s="7"/>
      <c r="G422" s="7"/>
      <c r="H422" s="4" t="s">
        <v>25</v>
      </c>
    </row>
    <row r="423" spans="1:8" ht="15.75">
      <c r="A423" s="4" t="s">
        <v>26</v>
      </c>
      <c r="B423" s="128">
        <v>84</v>
      </c>
      <c r="C423" s="128">
        <v>415</v>
      </c>
      <c r="D423" s="128">
        <v>820</v>
      </c>
      <c r="E423" s="128">
        <v>1830</v>
      </c>
      <c r="F423" s="128">
        <v>1552</v>
      </c>
      <c r="G423" s="128">
        <v>3763</v>
      </c>
      <c r="H423" s="4" t="s">
        <v>27</v>
      </c>
    </row>
    <row r="424" spans="1:8" ht="15.75">
      <c r="A424" s="4" t="s">
        <v>38</v>
      </c>
      <c r="B424" s="5"/>
      <c r="C424" s="7"/>
      <c r="D424" s="7"/>
      <c r="E424" s="128">
        <v>1</v>
      </c>
      <c r="F424" s="7"/>
      <c r="G424" s="7"/>
      <c r="H424" s="4" t="s">
        <v>39</v>
      </c>
    </row>
    <row r="425" spans="1:8" ht="16.5" thickBot="1">
      <c r="A425" s="8" t="s">
        <v>116</v>
      </c>
      <c r="B425" s="128">
        <v>25</v>
      </c>
      <c r="C425" s="131">
        <v>46.859104781281793</v>
      </c>
      <c r="D425" s="128">
        <v>3932</v>
      </c>
      <c r="E425" s="128">
        <v>7370</v>
      </c>
      <c r="F425" s="128">
        <v>14.999999999999773</v>
      </c>
      <c r="G425" s="128">
        <v>59.000000000000455</v>
      </c>
      <c r="H425" s="4" t="s">
        <v>333</v>
      </c>
    </row>
    <row r="426" spans="1:8" ht="16.5" thickBot="1">
      <c r="A426" s="11" t="s">
        <v>46</v>
      </c>
      <c r="B426" s="12">
        <f>SUM(B419:B425)</f>
        <v>1605</v>
      </c>
      <c r="C426" s="12">
        <f t="shared" ref="C426:G426" si="19">SUM(C419:C425)</f>
        <v>3199.9991047812819</v>
      </c>
      <c r="D426" s="12">
        <f t="shared" si="19"/>
        <v>4756</v>
      </c>
      <c r="E426" s="12">
        <f t="shared" si="19"/>
        <v>9208</v>
      </c>
      <c r="F426" s="12">
        <f t="shared" si="19"/>
        <v>1672.9999999999998</v>
      </c>
      <c r="G426" s="12">
        <f t="shared" si="19"/>
        <v>3943.0000000000005</v>
      </c>
      <c r="H426" s="11" t="s">
        <v>47</v>
      </c>
    </row>
  </sheetData>
  <mergeCells count="102">
    <mergeCell ref="A417:A418"/>
    <mergeCell ref="B417:C417"/>
    <mergeCell ref="D417:E417"/>
    <mergeCell ref="F417:G417"/>
    <mergeCell ref="H417:H418"/>
    <mergeCell ref="B359:C359"/>
    <mergeCell ref="D359:E359"/>
    <mergeCell ref="F359:G359"/>
    <mergeCell ref="H359:H360"/>
    <mergeCell ref="B382:C382"/>
    <mergeCell ref="D382:E382"/>
    <mergeCell ref="F382:G382"/>
    <mergeCell ref="H382:H383"/>
    <mergeCell ref="A405:A406"/>
    <mergeCell ref="B405:C405"/>
    <mergeCell ref="D405:E405"/>
    <mergeCell ref="F405:G405"/>
    <mergeCell ref="H405:H406"/>
    <mergeCell ref="A315:A316"/>
    <mergeCell ref="B315:C315"/>
    <mergeCell ref="D315:E315"/>
    <mergeCell ref="F315:G315"/>
    <mergeCell ref="H315:H316"/>
    <mergeCell ref="A341:A342"/>
    <mergeCell ref="B341:C341"/>
    <mergeCell ref="D341:E341"/>
    <mergeCell ref="F341:G341"/>
    <mergeCell ref="H341:H342"/>
    <mergeCell ref="B276:C276"/>
    <mergeCell ref="D276:E276"/>
    <mergeCell ref="F276:G276"/>
    <mergeCell ref="H276:H277"/>
    <mergeCell ref="A292:A293"/>
    <mergeCell ref="B292:C292"/>
    <mergeCell ref="D292:E292"/>
    <mergeCell ref="F292:G292"/>
    <mergeCell ref="H292:H293"/>
    <mergeCell ref="A242:A243"/>
    <mergeCell ref="B242:C242"/>
    <mergeCell ref="D242:E242"/>
    <mergeCell ref="F242:G242"/>
    <mergeCell ref="H242:H243"/>
    <mergeCell ref="B261:C261"/>
    <mergeCell ref="D261:E261"/>
    <mergeCell ref="F261:G261"/>
    <mergeCell ref="H261:H262"/>
    <mergeCell ref="A208:A209"/>
    <mergeCell ref="B208:C208"/>
    <mergeCell ref="D208:E208"/>
    <mergeCell ref="F208:G208"/>
    <mergeCell ref="H208:H209"/>
    <mergeCell ref="B223:C223"/>
    <mergeCell ref="D223:E223"/>
    <mergeCell ref="F223:G223"/>
    <mergeCell ref="H223:H224"/>
    <mergeCell ref="B176:C176"/>
    <mergeCell ref="D176:E176"/>
    <mergeCell ref="F176:G176"/>
    <mergeCell ref="H176:H177"/>
    <mergeCell ref="A192:A193"/>
    <mergeCell ref="B192:C192"/>
    <mergeCell ref="D192:E192"/>
    <mergeCell ref="F192:G192"/>
    <mergeCell ref="H192:H193"/>
    <mergeCell ref="A140:A141"/>
    <mergeCell ref="B140:C140"/>
    <mergeCell ref="D140:E140"/>
    <mergeCell ref="F140:G140"/>
    <mergeCell ref="H140:H141"/>
    <mergeCell ref="A154:A155"/>
    <mergeCell ref="B154:C154"/>
    <mergeCell ref="D154:E154"/>
    <mergeCell ref="F154:G154"/>
    <mergeCell ref="H154:H155"/>
    <mergeCell ref="B116:C116"/>
    <mergeCell ref="D116:E116"/>
    <mergeCell ref="F116:G116"/>
    <mergeCell ref="H116:H117"/>
    <mergeCell ref="A130:A131"/>
    <mergeCell ref="B130:C130"/>
    <mergeCell ref="D130:E130"/>
    <mergeCell ref="F130:G130"/>
    <mergeCell ref="H130:H131"/>
    <mergeCell ref="A58:A59"/>
    <mergeCell ref="B58:C58"/>
    <mergeCell ref="D58:E58"/>
    <mergeCell ref="F58:G58"/>
    <mergeCell ref="H58:H59"/>
    <mergeCell ref="B92:C92"/>
    <mergeCell ref="D92:E92"/>
    <mergeCell ref="F92:G92"/>
    <mergeCell ref="H92:H93"/>
    <mergeCell ref="A5:A6"/>
    <mergeCell ref="B5:C5"/>
    <mergeCell ref="D5:E5"/>
    <mergeCell ref="F5:G5"/>
    <mergeCell ref="H5:H6"/>
    <mergeCell ref="A32:A33"/>
    <mergeCell ref="B32:C32"/>
    <mergeCell ref="D32:E32"/>
    <mergeCell ref="F32:G32"/>
    <mergeCell ref="H32:H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2"/>
  <sheetViews>
    <sheetView rightToLeft="1" workbookViewId="0">
      <selection activeCell="J14" sqref="J14"/>
    </sheetView>
  </sheetViews>
  <sheetFormatPr defaultRowHeight="15"/>
  <cols>
    <col min="1" max="1" width="31.42578125" customWidth="1"/>
    <col min="2" max="2" width="13" customWidth="1"/>
    <col min="3" max="3" width="10.5703125" bestFit="1" customWidth="1"/>
    <col min="4" max="4" width="10.7109375" customWidth="1"/>
    <col min="5" max="5" width="10.5703125" bestFit="1" customWidth="1"/>
    <col min="6" max="6" width="10.7109375" customWidth="1"/>
    <col min="7" max="7" width="10.5703125" customWidth="1"/>
    <col min="8" max="8" width="11.7109375" customWidth="1"/>
    <col min="9" max="9" width="9.5703125" bestFit="1" customWidth="1"/>
  </cols>
  <sheetData>
    <row r="1" spans="1:7">
      <c r="A1" s="17" t="s">
        <v>282</v>
      </c>
      <c r="B1" s="17"/>
      <c r="C1" s="17"/>
      <c r="D1" s="17"/>
      <c r="E1" s="17"/>
      <c r="F1" s="17"/>
      <c r="G1" s="17" t="s">
        <v>283</v>
      </c>
    </row>
    <row r="2" spans="1:7" ht="15.75" thickBot="1">
      <c r="A2" s="17" t="s">
        <v>161</v>
      </c>
      <c r="B2" s="17"/>
      <c r="C2" s="17"/>
      <c r="D2" s="17" t="s">
        <v>55</v>
      </c>
      <c r="E2" s="17"/>
      <c r="F2" s="17"/>
      <c r="G2" s="17" t="s">
        <v>54</v>
      </c>
    </row>
    <row r="3" spans="1:7" ht="16.5" thickBot="1">
      <c r="A3" s="164" t="s">
        <v>63</v>
      </c>
      <c r="B3" s="153">
        <v>2014</v>
      </c>
      <c r="C3" s="154"/>
      <c r="D3" s="153">
        <v>2015</v>
      </c>
      <c r="E3" s="154"/>
      <c r="F3" s="153">
        <v>2016</v>
      </c>
      <c r="G3" s="154"/>
    </row>
    <row r="4" spans="1:7" ht="16.5" thickBot="1">
      <c r="A4" s="165"/>
      <c r="B4" s="13" t="s">
        <v>51</v>
      </c>
      <c r="C4" s="14" t="s">
        <v>52</v>
      </c>
      <c r="D4" s="13" t="s">
        <v>51</v>
      </c>
      <c r="E4" s="14" t="s">
        <v>52</v>
      </c>
      <c r="F4" s="13" t="s">
        <v>51</v>
      </c>
      <c r="G4" s="14" t="s">
        <v>52</v>
      </c>
    </row>
    <row r="5" spans="1:7">
      <c r="A5" s="20" t="s">
        <v>64</v>
      </c>
      <c r="B5" s="18">
        <v>12398.619999999999</v>
      </c>
      <c r="C5" s="18">
        <v>33121.192000000003</v>
      </c>
      <c r="D5" s="18">
        <v>13212.02</v>
      </c>
      <c r="E5" s="18">
        <v>35594.078000000001</v>
      </c>
      <c r="F5" s="18">
        <v>14757.223</v>
      </c>
      <c r="G5" s="19">
        <v>14654.564</v>
      </c>
    </row>
    <row r="6" spans="1:7">
      <c r="A6" s="20" t="s">
        <v>65</v>
      </c>
      <c r="B6" s="20">
        <v>20.231999999999999</v>
      </c>
      <c r="C6" s="20">
        <v>108.02809999999999</v>
      </c>
      <c r="D6" s="20">
        <v>22.658999999999999</v>
      </c>
      <c r="E6" s="20">
        <v>120.98699999999999</v>
      </c>
      <c r="F6" s="20">
        <v>21.959</v>
      </c>
      <c r="G6" s="21">
        <v>11.342000000000001</v>
      </c>
    </row>
    <row r="7" spans="1:7">
      <c r="A7" s="20" t="s">
        <v>66</v>
      </c>
      <c r="B7" s="20">
        <v>33.25</v>
      </c>
      <c r="C7" s="20">
        <v>79.637500000000003</v>
      </c>
      <c r="D7" s="20">
        <v>34.590000000000003</v>
      </c>
      <c r="E7" s="20">
        <v>82.847000000000008</v>
      </c>
      <c r="F7" s="20">
        <v>34.6</v>
      </c>
      <c r="G7" s="21">
        <v>85.653999999999996</v>
      </c>
    </row>
    <row r="8" spans="1:7">
      <c r="A8" s="20" t="s">
        <v>67</v>
      </c>
      <c r="B8" s="20">
        <v>55.29</v>
      </c>
      <c r="C8" s="20">
        <v>168.08100000000002</v>
      </c>
      <c r="D8" s="20">
        <v>51.325999999999993</v>
      </c>
      <c r="E8" s="20">
        <v>156.03100000000001</v>
      </c>
      <c r="F8" s="20">
        <v>51.46</v>
      </c>
      <c r="G8" s="21">
        <v>149.87900000000002</v>
      </c>
    </row>
    <row r="9" spans="1:7">
      <c r="A9" s="20" t="s">
        <v>68</v>
      </c>
      <c r="B9" s="20">
        <v>56.59</v>
      </c>
      <c r="C9" s="20">
        <v>141.54060000000001</v>
      </c>
      <c r="D9" s="20">
        <v>57.365000000000002</v>
      </c>
      <c r="E9" s="20">
        <v>143.47899999999998</v>
      </c>
      <c r="F9" s="20">
        <v>58.23</v>
      </c>
      <c r="G9" s="21">
        <v>139.89699999999999</v>
      </c>
    </row>
    <row r="10" spans="1:7">
      <c r="A10" s="20" t="s">
        <v>69</v>
      </c>
      <c r="B10" s="20">
        <v>27.959999999999997</v>
      </c>
      <c r="C10" s="20">
        <v>45.368600000000001</v>
      </c>
      <c r="D10" s="20">
        <v>28.02</v>
      </c>
      <c r="E10" s="20">
        <v>45.466000000000001</v>
      </c>
      <c r="F10" s="20">
        <v>22</v>
      </c>
      <c r="G10" s="21">
        <v>43.212000000000003</v>
      </c>
    </row>
    <row r="11" spans="1:7">
      <c r="A11" s="20" t="s">
        <v>70</v>
      </c>
      <c r="B11" s="20">
        <v>3010.7930000000001</v>
      </c>
      <c r="C11" s="20">
        <v>7526.9310000000005</v>
      </c>
      <c r="D11" s="20">
        <v>3263.982</v>
      </c>
      <c r="E11" s="20">
        <v>8159.9419999999991</v>
      </c>
      <c r="F11" s="20">
        <v>4364.4400000000005</v>
      </c>
      <c r="G11" s="21">
        <v>9787.6540000000005</v>
      </c>
    </row>
    <row r="12" spans="1:7">
      <c r="A12" s="20" t="s">
        <v>71</v>
      </c>
      <c r="B12" s="20">
        <v>77.649999999999991</v>
      </c>
      <c r="C12" s="20">
        <v>194.125</v>
      </c>
      <c r="D12" s="20">
        <v>77.95</v>
      </c>
      <c r="E12" s="20">
        <v>425.512</v>
      </c>
      <c r="F12" s="20">
        <v>0</v>
      </c>
      <c r="G12" s="21">
        <v>0</v>
      </c>
    </row>
    <row r="13" spans="1:7">
      <c r="A13" s="20" t="s">
        <v>72</v>
      </c>
      <c r="B13" s="20">
        <v>62</v>
      </c>
      <c r="C13" s="20">
        <v>338.44440000000003</v>
      </c>
      <c r="D13" s="20">
        <v>63.5</v>
      </c>
      <c r="E13" s="20">
        <v>690.03300000000002</v>
      </c>
      <c r="F13" s="20">
        <v>64.8</v>
      </c>
      <c r="G13" s="21">
        <v>697.65800000000002</v>
      </c>
    </row>
    <row r="14" spans="1:7">
      <c r="A14" s="20" t="s">
        <v>73</v>
      </c>
      <c r="B14" s="20">
        <v>51.25</v>
      </c>
      <c r="C14" s="20">
        <v>774.8297</v>
      </c>
      <c r="D14" s="20">
        <v>51.667999999999999</v>
      </c>
      <c r="E14" s="20">
        <v>475.35399999999998</v>
      </c>
      <c r="F14" s="20">
        <v>51.97</v>
      </c>
      <c r="G14" s="21">
        <v>478.75700000000001</v>
      </c>
    </row>
    <row r="15" spans="1:7">
      <c r="A15" s="20" t="s">
        <v>74</v>
      </c>
      <c r="B15" s="20">
        <v>33.65</v>
      </c>
      <c r="C15" s="20">
        <v>84.125</v>
      </c>
      <c r="D15" s="20">
        <v>33.980000000000004</v>
      </c>
      <c r="E15" s="20">
        <v>84.95</v>
      </c>
      <c r="F15" s="20">
        <v>31.7</v>
      </c>
      <c r="G15" s="21">
        <v>82.453999999999994</v>
      </c>
    </row>
    <row r="16" spans="1:7">
      <c r="A16" s="20" t="s">
        <v>75</v>
      </c>
      <c r="B16" s="20">
        <v>150.38999999999999</v>
      </c>
      <c r="C16" s="20">
        <v>221.37370000000001</v>
      </c>
      <c r="D16" s="20">
        <v>150.988</v>
      </c>
      <c r="E16" s="20">
        <v>222.25400000000002</v>
      </c>
      <c r="F16" s="20">
        <v>160.72</v>
      </c>
      <c r="G16" s="21">
        <v>245.43100000000001</v>
      </c>
    </row>
    <row r="17" spans="1:7">
      <c r="A17" s="20" t="s">
        <v>76</v>
      </c>
      <c r="B17" s="20">
        <v>133.52000000000001</v>
      </c>
      <c r="C17" s="20">
        <v>1611.2861999999998</v>
      </c>
      <c r="D17" s="20">
        <v>133.89000000000001</v>
      </c>
      <c r="E17" s="20">
        <v>923.84</v>
      </c>
      <c r="F17" s="20">
        <v>144.321</v>
      </c>
      <c r="G17" s="21">
        <v>922.34100000000001</v>
      </c>
    </row>
    <row r="18" spans="1:7">
      <c r="A18" s="20" t="s">
        <v>77</v>
      </c>
      <c r="B18" s="20">
        <v>17.364999999999998</v>
      </c>
      <c r="C18" s="20">
        <v>25.025099999999998</v>
      </c>
      <c r="D18" s="20">
        <v>17.919999999999998</v>
      </c>
      <c r="E18" s="20">
        <v>25.824999999999999</v>
      </c>
      <c r="F18" s="20">
        <v>19</v>
      </c>
      <c r="G18" s="21">
        <v>27.564</v>
      </c>
    </row>
    <row r="19" spans="1:7">
      <c r="A19" s="20" t="s">
        <v>78</v>
      </c>
      <c r="B19" s="20">
        <v>15.620000000000001</v>
      </c>
      <c r="C19" s="20">
        <v>81.539699999999996</v>
      </c>
      <c r="D19" s="20">
        <v>15.78</v>
      </c>
      <c r="E19" s="20">
        <v>82.375</v>
      </c>
      <c r="F19" s="20">
        <v>15.34</v>
      </c>
      <c r="G19" s="21">
        <v>79.850000000000009</v>
      </c>
    </row>
    <row r="20" spans="1:7">
      <c r="A20" s="20" t="s">
        <v>79</v>
      </c>
      <c r="B20" s="20">
        <v>32.660000000000004</v>
      </c>
      <c r="C20" s="20">
        <v>101.4987</v>
      </c>
      <c r="D20" s="20">
        <v>32.950000000000003</v>
      </c>
      <c r="E20" s="20">
        <v>102.4</v>
      </c>
      <c r="F20" s="20">
        <v>34.6</v>
      </c>
      <c r="G20" s="21">
        <v>127.30800000000001</v>
      </c>
    </row>
    <row r="21" spans="1:7">
      <c r="A21" s="20" t="s">
        <v>80</v>
      </c>
      <c r="B21" s="20">
        <v>57.26</v>
      </c>
      <c r="C21" s="20">
        <v>53.262800000000006</v>
      </c>
      <c r="D21" s="20">
        <v>57.86</v>
      </c>
      <c r="E21" s="20">
        <v>53.820999999999998</v>
      </c>
      <c r="F21" s="20">
        <v>58.238</v>
      </c>
      <c r="G21" s="21">
        <v>59.875999999999998</v>
      </c>
    </row>
    <row r="22" spans="1:7">
      <c r="A22" s="20" t="s">
        <v>81</v>
      </c>
      <c r="B22" s="20">
        <v>15.72</v>
      </c>
      <c r="C22" s="20">
        <v>53.448</v>
      </c>
      <c r="D22" s="20">
        <v>15.83</v>
      </c>
      <c r="E22" s="20">
        <v>53.822000000000003</v>
      </c>
      <c r="F22" s="20">
        <v>17</v>
      </c>
      <c r="G22" s="21">
        <v>54.985999999999997</v>
      </c>
    </row>
    <row r="23" spans="1:7">
      <c r="A23" s="20" t="s">
        <v>82</v>
      </c>
      <c r="B23" s="20">
        <v>15559.85</v>
      </c>
      <c r="C23" s="20">
        <v>20833.3652</v>
      </c>
      <c r="D23" s="20">
        <v>15896.956</v>
      </c>
      <c r="E23" s="20">
        <v>21284.716</v>
      </c>
      <c r="F23" s="20">
        <v>16154.37</v>
      </c>
      <c r="G23" s="21">
        <v>26987.345999999998</v>
      </c>
    </row>
    <row r="24" spans="1:7">
      <c r="A24" s="20" t="s">
        <v>83</v>
      </c>
      <c r="B24" s="20">
        <v>185.32000000000002</v>
      </c>
      <c r="C24" s="20">
        <v>639.79769999999996</v>
      </c>
      <c r="D24" s="20">
        <v>185.93</v>
      </c>
      <c r="E24" s="20">
        <v>641.90369999999996</v>
      </c>
      <c r="F24" s="20">
        <v>17.32</v>
      </c>
      <c r="G24" s="21">
        <v>636.54300000000001</v>
      </c>
    </row>
    <row r="25" spans="1:7">
      <c r="A25" s="20" t="s">
        <v>84</v>
      </c>
      <c r="B25" s="20">
        <v>2820.36</v>
      </c>
      <c r="C25" s="20">
        <v>7292.4549999999999</v>
      </c>
      <c r="D25" s="20">
        <v>3263.982</v>
      </c>
      <c r="E25" s="20">
        <v>8439.5046999999995</v>
      </c>
      <c r="F25" s="20">
        <v>3987.6589999999997</v>
      </c>
      <c r="G25" s="21">
        <v>31801.15</v>
      </c>
    </row>
    <row r="26" spans="1:7" ht="15.75" thickBot="1">
      <c r="A26" s="20" t="s">
        <v>85</v>
      </c>
      <c r="B26" s="22">
        <v>28.65</v>
      </c>
      <c r="C26" s="22">
        <v>611.83130000000006</v>
      </c>
      <c r="D26" s="22">
        <v>28.95</v>
      </c>
      <c r="E26" s="22">
        <v>618.23799999999994</v>
      </c>
      <c r="F26" s="22">
        <v>29.23</v>
      </c>
      <c r="G26" s="23">
        <v>686.5440000000001</v>
      </c>
    </row>
    <row r="27" spans="1:7" ht="16.5" thickBot="1">
      <c r="A27" s="24" t="s">
        <v>61</v>
      </c>
      <c r="B27" s="111">
        <f t="shared" ref="B27:G27" si="0">SUM(B5:B26)</f>
        <v>34844</v>
      </c>
      <c r="C27" s="111">
        <f t="shared" si="0"/>
        <v>74107.186300000001</v>
      </c>
      <c r="D27" s="111">
        <f t="shared" si="0"/>
        <v>36698.096000000005</v>
      </c>
      <c r="E27" s="111">
        <f t="shared" si="0"/>
        <v>78427.378400000001</v>
      </c>
      <c r="F27" s="111">
        <f t="shared" si="0"/>
        <v>40096.180000000008</v>
      </c>
      <c r="G27" s="111">
        <f t="shared" si="0"/>
        <v>87760.01</v>
      </c>
    </row>
    <row r="31" spans="1:7" s="17" customFormat="1">
      <c r="A31" s="17" t="s">
        <v>284</v>
      </c>
      <c r="G31" s="17" t="s">
        <v>285</v>
      </c>
    </row>
    <row r="32" spans="1:7" s="17" customFormat="1" ht="15.75" thickBot="1">
      <c r="A32" s="17" t="s">
        <v>161</v>
      </c>
      <c r="D32" s="17" t="s">
        <v>55</v>
      </c>
      <c r="G32" s="17" t="s">
        <v>54</v>
      </c>
    </row>
    <row r="33" spans="1:7" s="17" customFormat="1" ht="16.5" thickBot="1">
      <c r="A33" s="161" t="s">
        <v>63</v>
      </c>
      <c r="B33" s="163">
        <v>2014</v>
      </c>
      <c r="C33" s="154"/>
      <c r="D33" s="153">
        <v>2015</v>
      </c>
      <c r="E33" s="154"/>
      <c r="F33" s="153">
        <v>2016</v>
      </c>
      <c r="G33" s="154"/>
    </row>
    <row r="34" spans="1:7" s="17" customFormat="1" ht="16.5" thickBot="1">
      <c r="A34" s="162"/>
      <c r="B34" s="91" t="s">
        <v>51</v>
      </c>
      <c r="C34" s="14" t="s">
        <v>52</v>
      </c>
      <c r="D34" s="13" t="s">
        <v>51</v>
      </c>
      <c r="E34" s="14" t="s">
        <v>52</v>
      </c>
      <c r="F34" s="13" t="s">
        <v>51</v>
      </c>
      <c r="G34" s="14" t="s">
        <v>52</v>
      </c>
    </row>
    <row r="35" spans="1:7" s="17" customFormat="1">
      <c r="A35" s="92" t="s">
        <v>214</v>
      </c>
      <c r="B35" s="93">
        <v>448</v>
      </c>
      <c r="C35" s="94">
        <v>3861</v>
      </c>
      <c r="D35" s="94">
        <v>395</v>
      </c>
      <c r="E35" s="94">
        <v>3237</v>
      </c>
      <c r="F35" s="94">
        <v>501</v>
      </c>
      <c r="G35" s="95">
        <v>4190</v>
      </c>
    </row>
    <row r="36" spans="1:7" s="17" customFormat="1">
      <c r="A36" s="96" t="s">
        <v>215</v>
      </c>
      <c r="B36" s="93">
        <v>119722.00000000001</v>
      </c>
      <c r="C36" s="94">
        <v>205839</v>
      </c>
      <c r="D36" s="94">
        <v>136486</v>
      </c>
      <c r="E36" s="94">
        <v>201001</v>
      </c>
      <c r="F36" s="94">
        <v>138131</v>
      </c>
      <c r="G36" s="95">
        <v>220738</v>
      </c>
    </row>
    <row r="37" spans="1:7" s="17" customFormat="1">
      <c r="A37" s="96" t="s">
        <v>226</v>
      </c>
      <c r="B37" s="93">
        <v>26321</v>
      </c>
      <c r="C37" s="94">
        <v>67050</v>
      </c>
      <c r="D37" s="94">
        <v>22441</v>
      </c>
      <c r="E37" s="94">
        <v>48615</v>
      </c>
      <c r="F37" s="94">
        <v>23039</v>
      </c>
      <c r="G37" s="95">
        <v>44841</v>
      </c>
    </row>
    <row r="38" spans="1:7" s="17" customFormat="1">
      <c r="A38" s="96" t="s">
        <v>216</v>
      </c>
      <c r="B38" s="93">
        <v>1441</v>
      </c>
      <c r="C38" s="94">
        <v>6228</v>
      </c>
      <c r="D38" s="94">
        <v>1631</v>
      </c>
      <c r="E38" s="94">
        <v>5513</v>
      </c>
      <c r="F38" s="94">
        <v>2296</v>
      </c>
      <c r="G38" s="95">
        <v>5615</v>
      </c>
    </row>
    <row r="39" spans="1:7" s="17" customFormat="1">
      <c r="A39" s="96" t="s">
        <v>217</v>
      </c>
      <c r="B39" s="93">
        <v>41680</v>
      </c>
      <c r="C39" s="94">
        <v>294992</v>
      </c>
      <c r="D39" s="94">
        <v>35057</v>
      </c>
      <c r="E39" s="94">
        <v>229576</v>
      </c>
      <c r="F39" s="94">
        <v>40415</v>
      </c>
      <c r="G39" s="95">
        <v>248622</v>
      </c>
    </row>
    <row r="40" spans="1:7" s="17" customFormat="1">
      <c r="A40" s="97" t="s">
        <v>218</v>
      </c>
      <c r="B40" s="93">
        <v>9723</v>
      </c>
      <c r="C40" s="94">
        <v>31327</v>
      </c>
      <c r="D40" s="94">
        <v>9978</v>
      </c>
      <c r="E40" s="94">
        <v>25308</v>
      </c>
      <c r="F40" s="94">
        <v>9312</v>
      </c>
      <c r="G40" s="95">
        <v>28139</v>
      </c>
    </row>
    <row r="41" spans="1:7" s="17" customFormat="1" ht="15.75" thickBot="1">
      <c r="A41" s="97" t="s">
        <v>219</v>
      </c>
      <c r="B41" s="93">
        <v>19</v>
      </c>
      <c r="C41" s="94">
        <v>153</v>
      </c>
      <c r="D41" s="94">
        <v>4</v>
      </c>
      <c r="E41" s="94">
        <v>81</v>
      </c>
      <c r="F41" s="94">
        <v>13</v>
      </c>
      <c r="G41" s="95">
        <v>106</v>
      </c>
    </row>
    <row r="42" spans="1:7" s="17" customFormat="1" ht="16.5" thickBot="1">
      <c r="A42" s="98" t="s">
        <v>61</v>
      </c>
      <c r="B42" s="99">
        <f t="shared" ref="B42:G42" si="1">SUM(B35:B41)</f>
        <v>199354</v>
      </c>
      <c r="C42" s="100">
        <f t="shared" si="1"/>
        <v>609450</v>
      </c>
      <c r="D42" s="100">
        <f t="shared" si="1"/>
        <v>205992</v>
      </c>
      <c r="E42" s="100">
        <f t="shared" si="1"/>
        <v>513331</v>
      </c>
      <c r="F42" s="100">
        <f t="shared" si="1"/>
        <v>213707</v>
      </c>
      <c r="G42" s="101">
        <f t="shared" si="1"/>
        <v>552251</v>
      </c>
    </row>
    <row r="43" spans="1:7" s="17" customFormat="1"/>
    <row r="44" spans="1:7" s="17" customFormat="1"/>
    <row r="45" spans="1:7" s="17" customFormat="1">
      <c r="A45" s="17" t="s">
        <v>286</v>
      </c>
      <c r="G45" s="17" t="s">
        <v>287</v>
      </c>
    </row>
    <row r="46" spans="1:7" s="17" customFormat="1" ht="15.75" thickBot="1">
      <c r="A46" s="17" t="s">
        <v>161</v>
      </c>
      <c r="D46" s="17" t="s">
        <v>55</v>
      </c>
      <c r="G46" s="17" t="s">
        <v>54</v>
      </c>
    </row>
    <row r="47" spans="1:7" s="17" customFormat="1" ht="16.5" thickBot="1">
      <c r="A47" s="161" t="s">
        <v>63</v>
      </c>
      <c r="B47" s="163">
        <v>2014</v>
      </c>
      <c r="C47" s="154"/>
      <c r="D47" s="153">
        <v>2015</v>
      </c>
      <c r="E47" s="154"/>
      <c r="F47" s="153">
        <v>2016</v>
      </c>
      <c r="G47" s="154"/>
    </row>
    <row r="48" spans="1:7" s="17" customFormat="1" ht="16.5" thickBot="1">
      <c r="A48" s="162"/>
      <c r="B48" s="91" t="s">
        <v>51</v>
      </c>
      <c r="C48" s="14" t="s">
        <v>52</v>
      </c>
      <c r="D48" s="13" t="s">
        <v>51</v>
      </c>
      <c r="E48" s="14" t="s">
        <v>52</v>
      </c>
      <c r="F48" s="13" t="s">
        <v>51</v>
      </c>
      <c r="G48" s="14" t="s">
        <v>52</v>
      </c>
    </row>
    <row r="49" spans="1:7" s="17" customFormat="1">
      <c r="A49" s="92" t="s">
        <v>214</v>
      </c>
      <c r="B49" s="93">
        <v>56</v>
      </c>
      <c r="C49" s="94">
        <v>664</v>
      </c>
      <c r="D49" s="94">
        <v>61</v>
      </c>
      <c r="E49" s="94">
        <v>695</v>
      </c>
      <c r="F49" s="94">
        <v>68</v>
      </c>
      <c r="G49" s="95">
        <v>883</v>
      </c>
    </row>
    <row r="50" spans="1:7" s="17" customFormat="1">
      <c r="A50" s="96" t="s">
        <v>215</v>
      </c>
      <c r="B50" s="93">
        <v>9581</v>
      </c>
      <c r="C50" s="94">
        <v>14148</v>
      </c>
      <c r="D50" s="94">
        <v>6884</v>
      </c>
      <c r="E50" s="94">
        <v>14383</v>
      </c>
      <c r="F50" s="94">
        <v>7525</v>
      </c>
      <c r="G50" s="95">
        <v>21364</v>
      </c>
    </row>
    <row r="51" spans="1:7" s="17" customFormat="1">
      <c r="A51" s="96" t="s">
        <v>226</v>
      </c>
      <c r="B51" s="93">
        <v>1063</v>
      </c>
      <c r="C51" s="94">
        <v>2756</v>
      </c>
      <c r="D51" s="94">
        <v>1307</v>
      </c>
      <c r="E51" s="94">
        <v>3436</v>
      </c>
      <c r="F51" s="94">
        <v>3600</v>
      </c>
      <c r="G51" s="95">
        <v>4829</v>
      </c>
    </row>
    <row r="52" spans="1:7" s="17" customFormat="1">
      <c r="A52" s="96" t="s">
        <v>216</v>
      </c>
      <c r="B52" s="93">
        <v>94</v>
      </c>
      <c r="C52" s="94">
        <v>504</v>
      </c>
      <c r="D52" s="94">
        <v>99</v>
      </c>
      <c r="E52" s="94">
        <v>524</v>
      </c>
      <c r="F52" s="94">
        <v>81</v>
      </c>
      <c r="G52" s="95">
        <v>473</v>
      </c>
    </row>
    <row r="53" spans="1:7" s="17" customFormat="1">
      <c r="A53" s="96" t="s">
        <v>217</v>
      </c>
      <c r="B53" s="93">
        <v>2359</v>
      </c>
      <c r="C53" s="94">
        <v>11103</v>
      </c>
      <c r="D53" s="94">
        <v>2913</v>
      </c>
      <c r="E53" s="94">
        <v>10256</v>
      </c>
      <c r="F53" s="94">
        <v>1767</v>
      </c>
      <c r="G53" s="95">
        <v>9027</v>
      </c>
    </row>
    <row r="54" spans="1:7" s="17" customFormat="1">
      <c r="A54" s="97" t="s">
        <v>218</v>
      </c>
      <c r="B54" s="93">
        <v>1479</v>
      </c>
      <c r="C54" s="94">
        <v>1714</v>
      </c>
      <c r="D54" s="94">
        <v>1024</v>
      </c>
      <c r="E54" s="94">
        <v>1651</v>
      </c>
      <c r="F54" s="94">
        <v>340</v>
      </c>
      <c r="G54" s="95">
        <v>1143</v>
      </c>
    </row>
    <row r="55" spans="1:7" s="17" customFormat="1" ht="15.75" thickBot="1">
      <c r="A55" s="97" t="s">
        <v>219</v>
      </c>
      <c r="B55" s="93">
        <v>0</v>
      </c>
      <c r="C55" s="94">
        <v>2</v>
      </c>
      <c r="D55" s="94">
        <v>0</v>
      </c>
      <c r="E55" s="94">
        <v>5</v>
      </c>
      <c r="F55" s="94">
        <v>0</v>
      </c>
      <c r="G55" s="95">
        <v>6</v>
      </c>
    </row>
    <row r="56" spans="1:7" s="17" customFormat="1" ht="16.5" thickBot="1">
      <c r="A56" s="98" t="s">
        <v>61</v>
      </c>
      <c r="B56" s="103">
        <f>SUM(B49:B55)</f>
        <v>14632</v>
      </c>
      <c r="C56" s="103">
        <f>SUM(C49:C55)</f>
        <v>30891</v>
      </c>
      <c r="D56" s="103">
        <f t="shared" ref="D56:G56" si="2">SUM(D49:D55)</f>
        <v>12288</v>
      </c>
      <c r="E56" s="103">
        <f t="shared" si="2"/>
        <v>30950</v>
      </c>
      <c r="F56" s="103">
        <f t="shared" si="2"/>
        <v>13381</v>
      </c>
      <c r="G56" s="103">
        <f t="shared" si="2"/>
        <v>37725</v>
      </c>
    </row>
    <row r="59" spans="1:7">
      <c r="A59" s="17" t="s">
        <v>288</v>
      </c>
      <c r="B59" s="17"/>
      <c r="C59" s="17"/>
      <c r="D59" s="17"/>
      <c r="E59" s="17"/>
      <c r="F59" s="17"/>
      <c r="G59" s="17" t="s">
        <v>290</v>
      </c>
    </row>
    <row r="60" spans="1:7" ht="15.75" thickBot="1">
      <c r="A60" s="17" t="s">
        <v>161</v>
      </c>
      <c r="B60" s="17"/>
      <c r="C60" s="17"/>
      <c r="D60" s="17" t="s">
        <v>55</v>
      </c>
      <c r="E60" s="17"/>
      <c r="F60" s="17"/>
      <c r="G60" s="17" t="s">
        <v>54</v>
      </c>
    </row>
    <row r="61" spans="1:7" ht="16.5" thickBot="1">
      <c r="A61" s="164" t="s">
        <v>63</v>
      </c>
      <c r="B61" s="153">
        <v>2014</v>
      </c>
      <c r="C61" s="154"/>
      <c r="D61" s="153">
        <v>2015</v>
      </c>
      <c r="E61" s="154"/>
      <c r="F61" s="153">
        <v>2016</v>
      </c>
      <c r="G61" s="154"/>
    </row>
    <row r="62" spans="1:7" ht="16.5" thickBot="1">
      <c r="A62" s="165"/>
      <c r="B62" s="13" t="s">
        <v>51</v>
      </c>
      <c r="C62" s="14" t="s">
        <v>52</v>
      </c>
      <c r="D62" s="13" t="s">
        <v>51</v>
      </c>
      <c r="E62" s="14" t="s">
        <v>52</v>
      </c>
      <c r="F62" s="13" t="s">
        <v>51</v>
      </c>
      <c r="G62" s="14" t="s">
        <v>52</v>
      </c>
    </row>
    <row r="63" spans="1:7">
      <c r="A63" s="96" t="s">
        <v>107</v>
      </c>
      <c r="B63" s="20">
        <v>24744</v>
      </c>
      <c r="C63" s="20">
        <v>32269</v>
      </c>
      <c r="D63" s="20">
        <v>18177</v>
      </c>
      <c r="E63" s="20">
        <v>57544</v>
      </c>
      <c r="F63" s="20">
        <v>21426</v>
      </c>
      <c r="G63" s="21">
        <v>55924.299999999996</v>
      </c>
    </row>
    <row r="64" spans="1:7">
      <c r="A64" s="96" t="s">
        <v>108</v>
      </c>
      <c r="B64" s="20">
        <v>63</v>
      </c>
      <c r="C64" s="20">
        <v>520</v>
      </c>
      <c r="D64" s="20">
        <v>53</v>
      </c>
      <c r="E64" s="20">
        <v>244</v>
      </c>
      <c r="F64" s="20">
        <v>121</v>
      </c>
      <c r="G64" s="21">
        <v>654.40000000000009</v>
      </c>
    </row>
    <row r="65" spans="1:7">
      <c r="A65" s="96" t="s">
        <v>109</v>
      </c>
      <c r="B65" s="20">
        <v>1209</v>
      </c>
      <c r="C65" s="20">
        <v>2337</v>
      </c>
      <c r="D65" s="20">
        <v>1435</v>
      </c>
      <c r="E65" s="20">
        <v>1042</v>
      </c>
      <c r="F65" s="20">
        <v>912</v>
      </c>
      <c r="G65" s="21">
        <v>1861.2</v>
      </c>
    </row>
    <row r="66" spans="1:7">
      <c r="A66" s="96" t="s">
        <v>111</v>
      </c>
      <c r="B66" s="20">
        <v>1764</v>
      </c>
      <c r="C66" s="20">
        <v>7655</v>
      </c>
      <c r="D66" s="20">
        <v>6811</v>
      </c>
      <c r="E66" s="20">
        <v>2383</v>
      </c>
      <c r="F66" s="20">
        <v>9061</v>
      </c>
      <c r="G66" s="21">
        <v>15064.800000000001</v>
      </c>
    </row>
    <row r="67" spans="1:7" ht="15.75" thickBot="1">
      <c r="A67" s="96" t="s">
        <v>110</v>
      </c>
      <c r="B67" s="20">
        <v>11671</v>
      </c>
      <c r="C67" s="20">
        <v>28687</v>
      </c>
      <c r="D67" s="20">
        <v>1</v>
      </c>
      <c r="E67" s="20">
        <v>6</v>
      </c>
      <c r="F67" s="20">
        <v>1</v>
      </c>
      <c r="G67" s="21">
        <v>2.8000000000000003</v>
      </c>
    </row>
    <row r="68" spans="1:7" ht="16.5" thickBot="1">
      <c r="A68" s="24" t="s">
        <v>61</v>
      </c>
      <c r="B68" s="25">
        <f t="shared" ref="B68:G68" si="3">SUM(B63:B67)</f>
        <v>39451</v>
      </c>
      <c r="C68" s="25">
        <f t="shared" si="3"/>
        <v>71468</v>
      </c>
      <c r="D68" s="25">
        <f t="shared" si="3"/>
        <v>26477</v>
      </c>
      <c r="E68" s="25">
        <f t="shared" si="3"/>
        <v>61219</v>
      </c>
      <c r="F68" s="25">
        <f t="shared" si="3"/>
        <v>31521</v>
      </c>
      <c r="G68" s="26">
        <f t="shared" si="3"/>
        <v>73507.5</v>
      </c>
    </row>
    <row r="73" spans="1:7" s="17" customFormat="1">
      <c r="A73" s="17" t="s">
        <v>289</v>
      </c>
      <c r="G73" s="17" t="s">
        <v>291</v>
      </c>
    </row>
    <row r="74" spans="1:7" s="17" customFormat="1" ht="15.75" thickBot="1">
      <c r="A74" s="17" t="s">
        <v>161</v>
      </c>
      <c r="D74" s="17" t="s">
        <v>55</v>
      </c>
      <c r="G74" s="17" t="s">
        <v>54</v>
      </c>
    </row>
    <row r="75" spans="1:7" s="17" customFormat="1" ht="16.5" thickBot="1">
      <c r="A75" s="161" t="s">
        <v>63</v>
      </c>
      <c r="B75" s="163">
        <v>2014</v>
      </c>
      <c r="C75" s="154"/>
      <c r="D75" s="153">
        <v>2015</v>
      </c>
      <c r="E75" s="154"/>
      <c r="F75" s="153">
        <v>2016</v>
      </c>
      <c r="G75" s="154"/>
    </row>
    <row r="76" spans="1:7" s="17" customFormat="1" ht="16.5" thickBot="1">
      <c r="A76" s="162"/>
      <c r="B76" s="91" t="s">
        <v>51</v>
      </c>
      <c r="C76" s="14" t="s">
        <v>52</v>
      </c>
      <c r="D76" s="13" t="s">
        <v>51</v>
      </c>
      <c r="E76" s="14" t="s">
        <v>52</v>
      </c>
      <c r="F76" s="13" t="s">
        <v>51</v>
      </c>
      <c r="G76" s="14" t="s">
        <v>52</v>
      </c>
    </row>
    <row r="77" spans="1:7" s="17" customFormat="1">
      <c r="A77" s="92" t="s">
        <v>214</v>
      </c>
      <c r="B77" s="93">
        <v>44</v>
      </c>
      <c r="C77" s="94">
        <v>559</v>
      </c>
      <c r="D77" s="94">
        <v>46</v>
      </c>
      <c r="E77" s="94">
        <v>1354</v>
      </c>
      <c r="F77" s="94">
        <v>497</v>
      </c>
      <c r="G77" s="95">
        <v>2972</v>
      </c>
    </row>
    <row r="78" spans="1:7" s="17" customFormat="1">
      <c r="A78" s="96" t="s">
        <v>215</v>
      </c>
      <c r="B78" s="93">
        <v>15700</v>
      </c>
      <c r="C78" s="94">
        <v>38789</v>
      </c>
      <c r="D78" s="94">
        <v>17105</v>
      </c>
      <c r="E78" s="94">
        <v>32965</v>
      </c>
      <c r="F78" s="94">
        <v>17856</v>
      </c>
      <c r="G78" s="95">
        <v>34418</v>
      </c>
    </row>
    <row r="79" spans="1:7" s="17" customFormat="1">
      <c r="A79" s="96" t="s">
        <v>226</v>
      </c>
      <c r="B79" s="93">
        <v>15188</v>
      </c>
      <c r="C79" s="94">
        <v>60950</v>
      </c>
      <c r="D79" s="94">
        <v>11875</v>
      </c>
      <c r="E79" s="94">
        <v>39854</v>
      </c>
      <c r="F79" s="94">
        <v>10681</v>
      </c>
      <c r="G79" s="95">
        <v>33057</v>
      </c>
    </row>
    <row r="80" spans="1:7" s="17" customFormat="1">
      <c r="A80" s="96" t="s">
        <v>216</v>
      </c>
      <c r="B80" s="93">
        <v>21</v>
      </c>
      <c r="C80" s="94">
        <v>174</v>
      </c>
      <c r="D80" s="94">
        <v>12</v>
      </c>
      <c r="E80" s="94">
        <v>199</v>
      </c>
      <c r="F80" s="94">
        <v>29</v>
      </c>
      <c r="G80" s="95">
        <v>204</v>
      </c>
    </row>
    <row r="81" spans="1:7" s="17" customFormat="1">
      <c r="A81" s="96" t="s">
        <v>217</v>
      </c>
      <c r="B81" s="93">
        <v>1910</v>
      </c>
      <c r="C81" s="94">
        <v>8173.9999999999991</v>
      </c>
      <c r="D81" s="94">
        <v>1515</v>
      </c>
      <c r="E81" s="94">
        <v>7109</v>
      </c>
      <c r="F81" s="94">
        <v>1621</v>
      </c>
      <c r="G81" s="95">
        <v>6855</v>
      </c>
    </row>
    <row r="82" spans="1:7" s="17" customFormat="1">
      <c r="A82" s="97" t="s">
        <v>218</v>
      </c>
      <c r="B82" s="93">
        <v>1244</v>
      </c>
      <c r="C82" s="94">
        <v>2936</v>
      </c>
      <c r="D82" s="94">
        <v>1192</v>
      </c>
      <c r="E82" s="94">
        <v>2423</v>
      </c>
      <c r="F82" s="94">
        <v>692</v>
      </c>
      <c r="G82" s="95">
        <v>1827</v>
      </c>
    </row>
    <row r="83" spans="1:7" s="17" customFormat="1">
      <c r="A83" s="97" t="s">
        <v>219</v>
      </c>
      <c r="B83" s="93">
        <v>41</v>
      </c>
      <c r="C83" s="94">
        <v>118</v>
      </c>
      <c r="D83" s="94">
        <v>10</v>
      </c>
      <c r="E83" s="94">
        <v>480</v>
      </c>
      <c r="F83" s="94">
        <v>44</v>
      </c>
      <c r="G83" s="95">
        <v>782</v>
      </c>
    </row>
    <row r="84" spans="1:7" s="17" customFormat="1" ht="15.75" thickBot="1">
      <c r="A84" s="107" t="s">
        <v>225</v>
      </c>
      <c r="B84" s="93">
        <v>0</v>
      </c>
      <c r="C84" s="94">
        <v>0</v>
      </c>
      <c r="D84" s="94">
        <v>0</v>
      </c>
      <c r="E84" s="94">
        <v>0</v>
      </c>
      <c r="F84" s="94">
        <v>12910</v>
      </c>
      <c r="G84" s="95">
        <v>36280</v>
      </c>
    </row>
    <row r="85" spans="1:7" s="17" customFormat="1" ht="16.5" thickBot="1">
      <c r="A85" s="98" t="s">
        <v>61</v>
      </c>
      <c r="B85" s="99">
        <f t="shared" ref="B85:G85" si="4">SUM(B77:B84)</f>
        <v>34148</v>
      </c>
      <c r="C85" s="100">
        <f t="shared" si="4"/>
        <v>111700</v>
      </c>
      <c r="D85" s="100">
        <f t="shared" si="4"/>
        <v>31755</v>
      </c>
      <c r="E85" s="100">
        <f t="shared" si="4"/>
        <v>84384</v>
      </c>
      <c r="F85" s="100">
        <f t="shared" si="4"/>
        <v>44330</v>
      </c>
      <c r="G85" s="101">
        <f t="shared" si="4"/>
        <v>116395</v>
      </c>
    </row>
    <row r="87" spans="1:7">
      <c r="B87" s="79"/>
      <c r="C87" s="79"/>
      <c r="D87" s="79"/>
      <c r="E87" s="79"/>
      <c r="F87" s="79"/>
      <c r="G87" s="79"/>
    </row>
    <row r="88" spans="1:7" s="17" customFormat="1">
      <c r="A88" s="17" t="s">
        <v>292</v>
      </c>
      <c r="G88" s="17" t="s">
        <v>294</v>
      </c>
    </row>
    <row r="89" spans="1:7" s="17" customFormat="1" ht="15.75" thickBot="1">
      <c r="A89" s="17" t="s">
        <v>161</v>
      </c>
      <c r="D89" s="17" t="s">
        <v>55</v>
      </c>
      <c r="G89" s="17" t="s">
        <v>54</v>
      </c>
    </row>
    <row r="90" spans="1:7" s="17" customFormat="1" ht="16.5" thickBot="1">
      <c r="A90" s="161" t="s">
        <v>63</v>
      </c>
      <c r="B90" s="163">
        <v>2014</v>
      </c>
      <c r="C90" s="154"/>
      <c r="D90" s="153">
        <v>2015</v>
      </c>
      <c r="E90" s="154"/>
      <c r="F90" s="153">
        <v>2016</v>
      </c>
      <c r="G90" s="154"/>
    </row>
    <row r="91" spans="1:7" s="17" customFormat="1" ht="16.5" thickBot="1">
      <c r="A91" s="162"/>
      <c r="B91" s="91" t="s">
        <v>51</v>
      </c>
      <c r="C91" s="14" t="s">
        <v>52</v>
      </c>
      <c r="D91" s="13" t="s">
        <v>51</v>
      </c>
      <c r="E91" s="14" t="s">
        <v>52</v>
      </c>
      <c r="F91" s="13" t="s">
        <v>51</v>
      </c>
      <c r="G91" s="14" t="s">
        <v>52</v>
      </c>
    </row>
    <row r="92" spans="1:7" s="17" customFormat="1">
      <c r="A92" s="92" t="s">
        <v>214</v>
      </c>
      <c r="B92" s="93">
        <v>0</v>
      </c>
      <c r="C92" s="94">
        <v>0</v>
      </c>
      <c r="D92" s="94">
        <v>5</v>
      </c>
      <c r="E92" s="94">
        <v>678</v>
      </c>
      <c r="F92" s="94">
        <v>0</v>
      </c>
      <c r="G92" s="95">
        <v>0</v>
      </c>
    </row>
    <row r="93" spans="1:7" s="17" customFormat="1">
      <c r="A93" s="96" t="s">
        <v>215</v>
      </c>
      <c r="B93" s="93">
        <v>307</v>
      </c>
      <c r="C93" s="94">
        <v>435</v>
      </c>
      <c r="D93" s="94">
        <v>253</v>
      </c>
      <c r="E93" s="94">
        <v>450</v>
      </c>
      <c r="F93" s="94">
        <v>378</v>
      </c>
      <c r="G93" s="95">
        <v>722</v>
      </c>
    </row>
    <row r="94" spans="1:7" s="17" customFormat="1">
      <c r="A94" s="96" t="s">
        <v>226</v>
      </c>
      <c r="B94" s="93">
        <v>0</v>
      </c>
      <c r="C94" s="94">
        <v>0</v>
      </c>
      <c r="D94" s="94">
        <v>0</v>
      </c>
      <c r="E94" s="94">
        <v>1</v>
      </c>
      <c r="F94" s="94">
        <v>0</v>
      </c>
      <c r="G94" s="95">
        <v>0</v>
      </c>
    </row>
    <row r="95" spans="1:7" s="17" customFormat="1">
      <c r="A95" s="96" t="s">
        <v>216</v>
      </c>
      <c r="B95" s="93">
        <v>245</v>
      </c>
      <c r="C95" s="94">
        <v>159</v>
      </c>
      <c r="D95" s="94">
        <v>155</v>
      </c>
      <c r="E95" s="94">
        <v>88</v>
      </c>
      <c r="F95" s="94">
        <v>102</v>
      </c>
      <c r="G95" s="95">
        <v>56</v>
      </c>
    </row>
    <row r="96" spans="1:7" s="17" customFormat="1">
      <c r="A96" s="96" t="s">
        <v>217</v>
      </c>
      <c r="B96" s="93">
        <v>1</v>
      </c>
      <c r="C96" s="94">
        <v>7</v>
      </c>
      <c r="D96" s="94">
        <v>2</v>
      </c>
      <c r="E96" s="94">
        <v>11</v>
      </c>
      <c r="F96" s="94">
        <v>1</v>
      </c>
      <c r="G96" s="95">
        <v>3</v>
      </c>
    </row>
    <row r="97" spans="1:9" s="17" customFormat="1">
      <c r="A97" s="97" t="s">
        <v>218</v>
      </c>
      <c r="B97" s="93">
        <v>0</v>
      </c>
      <c r="C97" s="94">
        <v>0</v>
      </c>
      <c r="D97" s="94">
        <v>19</v>
      </c>
      <c r="E97" s="94">
        <v>151</v>
      </c>
      <c r="F97" s="94">
        <v>16</v>
      </c>
      <c r="G97" s="95">
        <v>239</v>
      </c>
    </row>
    <row r="98" spans="1:9" s="17" customFormat="1" ht="15.75" thickBot="1">
      <c r="A98" s="97" t="s">
        <v>219</v>
      </c>
      <c r="B98" s="93">
        <v>0</v>
      </c>
      <c r="C98" s="94">
        <v>0</v>
      </c>
      <c r="D98" s="94">
        <v>0</v>
      </c>
      <c r="E98" s="94">
        <v>0</v>
      </c>
      <c r="F98" s="94">
        <v>0</v>
      </c>
      <c r="G98" s="95">
        <v>0</v>
      </c>
    </row>
    <row r="99" spans="1:9" s="17" customFormat="1" ht="16.5" thickBot="1">
      <c r="A99" s="98" t="s">
        <v>61</v>
      </c>
      <c r="B99" s="99">
        <f t="shared" ref="B99:G99" si="5">SUM(B92:B98)</f>
        <v>553</v>
      </c>
      <c r="C99" s="100">
        <f t="shared" si="5"/>
        <v>601</v>
      </c>
      <c r="D99" s="100">
        <f t="shared" si="5"/>
        <v>434</v>
      </c>
      <c r="E99" s="100">
        <f t="shared" si="5"/>
        <v>1379</v>
      </c>
      <c r="F99" s="100">
        <f t="shared" si="5"/>
        <v>497</v>
      </c>
      <c r="G99" s="101">
        <f t="shared" si="5"/>
        <v>1020</v>
      </c>
    </row>
    <row r="100" spans="1:9">
      <c r="C100" s="79"/>
      <c r="I100" s="17"/>
    </row>
    <row r="101" spans="1:9">
      <c r="C101" s="79"/>
    </row>
    <row r="102" spans="1:9">
      <c r="C102" s="79"/>
    </row>
    <row r="103" spans="1:9" s="17" customFormat="1">
      <c r="A103" s="17" t="s">
        <v>293</v>
      </c>
      <c r="G103" s="17" t="s">
        <v>295</v>
      </c>
    </row>
    <row r="104" spans="1:9" s="17" customFormat="1" ht="15.75" thickBot="1">
      <c r="A104" s="17" t="s">
        <v>161</v>
      </c>
      <c r="D104" s="17" t="s">
        <v>55</v>
      </c>
      <c r="G104" s="17" t="s">
        <v>54</v>
      </c>
    </row>
    <row r="105" spans="1:9" s="17" customFormat="1" ht="16.5" thickBot="1">
      <c r="A105" s="161" t="s">
        <v>63</v>
      </c>
      <c r="B105" s="163">
        <v>2014</v>
      </c>
      <c r="C105" s="154"/>
      <c r="D105" s="153">
        <v>2015</v>
      </c>
      <c r="E105" s="154"/>
      <c r="F105" s="153">
        <v>2016</v>
      </c>
      <c r="G105" s="154"/>
    </row>
    <row r="106" spans="1:9" s="17" customFormat="1" ht="16.5" thickBot="1">
      <c r="A106" s="162"/>
      <c r="B106" s="91" t="s">
        <v>51</v>
      </c>
      <c r="C106" s="14" t="s">
        <v>52</v>
      </c>
      <c r="D106" s="13" t="s">
        <v>51</v>
      </c>
      <c r="E106" s="14" t="s">
        <v>52</v>
      </c>
      <c r="F106" s="13" t="s">
        <v>51</v>
      </c>
      <c r="G106" s="14" t="s">
        <v>52</v>
      </c>
    </row>
    <row r="107" spans="1:9" s="17" customFormat="1">
      <c r="A107" s="92" t="s">
        <v>214</v>
      </c>
      <c r="B107" s="93">
        <v>0</v>
      </c>
      <c r="C107" s="94">
        <v>0</v>
      </c>
      <c r="D107" s="94">
        <v>0</v>
      </c>
      <c r="E107" s="94">
        <v>0</v>
      </c>
      <c r="F107" s="94">
        <v>0</v>
      </c>
      <c r="G107" s="95">
        <v>0</v>
      </c>
    </row>
    <row r="108" spans="1:9" s="17" customFormat="1">
      <c r="A108" s="96" t="s">
        <v>215</v>
      </c>
      <c r="B108" s="93">
        <v>1</v>
      </c>
      <c r="C108" s="94">
        <v>15</v>
      </c>
      <c r="D108" s="94">
        <v>4</v>
      </c>
      <c r="E108" s="94">
        <v>20</v>
      </c>
      <c r="F108" s="94">
        <v>4</v>
      </c>
      <c r="G108" s="95">
        <v>43</v>
      </c>
    </row>
    <row r="109" spans="1:9" s="17" customFormat="1">
      <c r="A109" s="96" t="s">
        <v>226</v>
      </c>
      <c r="B109" s="93">
        <v>3</v>
      </c>
      <c r="C109" s="94">
        <v>45</v>
      </c>
      <c r="D109" s="94">
        <v>0</v>
      </c>
      <c r="E109" s="94">
        <v>5</v>
      </c>
      <c r="F109" s="94">
        <v>1</v>
      </c>
      <c r="G109" s="95">
        <v>17</v>
      </c>
    </row>
    <row r="110" spans="1:9" s="17" customFormat="1">
      <c r="A110" s="96" t="s">
        <v>216</v>
      </c>
      <c r="B110" s="93">
        <v>3</v>
      </c>
      <c r="C110" s="94">
        <v>59</v>
      </c>
      <c r="D110" s="94">
        <v>4</v>
      </c>
      <c r="E110" s="94">
        <v>84</v>
      </c>
      <c r="F110" s="94">
        <v>11</v>
      </c>
      <c r="G110" s="95">
        <v>160</v>
      </c>
    </row>
    <row r="111" spans="1:9" s="17" customFormat="1">
      <c r="A111" s="96" t="s">
        <v>217</v>
      </c>
      <c r="B111" s="93">
        <v>45</v>
      </c>
      <c r="C111" s="94">
        <v>180</v>
      </c>
      <c r="D111" s="94">
        <v>23</v>
      </c>
      <c r="E111" s="94">
        <v>175</v>
      </c>
      <c r="F111" s="94">
        <v>38</v>
      </c>
      <c r="G111" s="95">
        <v>286</v>
      </c>
    </row>
    <row r="112" spans="1:9" s="17" customFormat="1">
      <c r="A112" s="97" t="s">
        <v>218</v>
      </c>
      <c r="B112" s="93">
        <v>4</v>
      </c>
      <c r="C112" s="94">
        <v>18</v>
      </c>
      <c r="D112" s="94">
        <v>5</v>
      </c>
      <c r="E112" s="94">
        <v>22</v>
      </c>
      <c r="F112" s="94">
        <v>8</v>
      </c>
      <c r="G112" s="95">
        <v>43</v>
      </c>
    </row>
    <row r="113" spans="1:7" s="17" customFormat="1" ht="15.75" thickBot="1">
      <c r="A113" s="97" t="s">
        <v>219</v>
      </c>
      <c r="B113" s="93">
        <v>0</v>
      </c>
      <c r="C113" s="94">
        <v>0</v>
      </c>
      <c r="D113" s="94">
        <v>0</v>
      </c>
      <c r="E113" s="94">
        <v>0</v>
      </c>
      <c r="F113" s="94">
        <v>0</v>
      </c>
      <c r="G113" s="95">
        <v>0</v>
      </c>
    </row>
    <row r="114" spans="1:7" s="17" customFormat="1" ht="16.5" thickBot="1">
      <c r="A114" s="98" t="s">
        <v>61</v>
      </c>
      <c r="B114" s="99">
        <f t="shared" ref="B114:G114" si="6">SUM(B107:B113)</f>
        <v>56</v>
      </c>
      <c r="C114" s="100">
        <f t="shared" si="6"/>
        <v>317</v>
      </c>
      <c r="D114" s="100">
        <f t="shared" si="6"/>
        <v>36</v>
      </c>
      <c r="E114" s="100">
        <f t="shared" si="6"/>
        <v>306</v>
      </c>
      <c r="F114" s="100">
        <f t="shared" si="6"/>
        <v>62</v>
      </c>
      <c r="G114" s="101">
        <f t="shared" si="6"/>
        <v>549</v>
      </c>
    </row>
    <row r="115" spans="1:7">
      <c r="C115" s="79"/>
    </row>
    <row r="116" spans="1:7">
      <c r="C116" s="79"/>
    </row>
    <row r="117" spans="1:7">
      <c r="C117" s="79"/>
    </row>
    <row r="118" spans="1:7" s="17" customFormat="1">
      <c r="A118" s="17" t="s">
        <v>296</v>
      </c>
      <c r="G118" s="17" t="s">
        <v>297</v>
      </c>
    </row>
    <row r="119" spans="1:7" s="17" customFormat="1" ht="15.75" thickBot="1">
      <c r="A119" s="17" t="s">
        <v>161</v>
      </c>
      <c r="D119" s="17" t="s">
        <v>55</v>
      </c>
      <c r="G119" s="17" t="s">
        <v>54</v>
      </c>
    </row>
    <row r="120" spans="1:7" s="17" customFormat="1" ht="16.5" thickBot="1">
      <c r="A120" s="161" t="s">
        <v>63</v>
      </c>
      <c r="B120" s="163">
        <v>2014</v>
      </c>
      <c r="C120" s="154"/>
      <c r="D120" s="153">
        <v>2015</v>
      </c>
      <c r="E120" s="154"/>
      <c r="F120" s="153">
        <v>2016</v>
      </c>
      <c r="G120" s="154"/>
    </row>
    <row r="121" spans="1:7" s="17" customFormat="1" ht="16.5" thickBot="1">
      <c r="A121" s="162"/>
      <c r="B121" s="91" t="s">
        <v>51</v>
      </c>
      <c r="C121" s="14" t="s">
        <v>52</v>
      </c>
      <c r="D121" s="13" t="s">
        <v>51</v>
      </c>
      <c r="E121" s="14" t="s">
        <v>52</v>
      </c>
      <c r="F121" s="13" t="s">
        <v>51</v>
      </c>
      <c r="G121" s="14" t="s">
        <v>52</v>
      </c>
    </row>
    <row r="122" spans="1:7" s="17" customFormat="1">
      <c r="A122" s="92" t="s">
        <v>214</v>
      </c>
      <c r="B122" s="93">
        <v>153</v>
      </c>
      <c r="C122" s="94">
        <v>1308</v>
      </c>
      <c r="D122" s="94">
        <v>180</v>
      </c>
      <c r="E122" s="94">
        <v>3093</v>
      </c>
      <c r="F122" s="94">
        <v>224</v>
      </c>
      <c r="G122" s="95">
        <v>3426</v>
      </c>
    </row>
    <row r="123" spans="1:7" s="17" customFormat="1">
      <c r="A123" s="96" t="s">
        <v>215</v>
      </c>
      <c r="B123" s="93">
        <v>126985</v>
      </c>
      <c r="C123" s="94">
        <v>261536.99999999997</v>
      </c>
      <c r="D123" s="94">
        <v>114042</v>
      </c>
      <c r="E123" s="94">
        <v>217726</v>
      </c>
      <c r="F123" s="94">
        <v>111124</v>
      </c>
      <c r="G123" s="95">
        <v>215226.99999999997</v>
      </c>
    </row>
    <row r="124" spans="1:7" s="17" customFormat="1">
      <c r="A124" s="96" t="s">
        <v>305</v>
      </c>
      <c r="B124" s="93">
        <v>39455</v>
      </c>
      <c r="C124" s="94">
        <v>73389</v>
      </c>
      <c r="D124" s="94">
        <v>40051</v>
      </c>
      <c r="E124" s="94">
        <v>70388</v>
      </c>
      <c r="F124" s="94">
        <v>44745</v>
      </c>
      <c r="G124" s="95">
        <v>72496</v>
      </c>
    </row>
    <row r="125" spans="1:7" s="17" customFormat="1">
      <c r="A125" s="96" t="s">
        <v>216</v>
      </c>
      <c r="B125" s="93">
        <v>592</v>
      </c>
      <c r="C125" s="94">
        <v>3072</v>
      </c>
      <c r="D125" s="94">
        <v>437</v>
      </c>
      <c r="E125" s="94">
        <v>3487</v>
      </c>
      <c r="F125" s="94">
        <v>1018</v>
      </c>
      <c r="G125" s="95">
        <v>6412</v>
      </c>
    </row>
    <row r="126" spans="1:7" s="17" customFormat="1">
      <c r="A126" s="96" t="s">
        <v>217</v>
      </c>
      <c r="B126" s="93">
        <v>13529</v>
      </c>
      <c r="C126" s="94">
        <v>100228</v>
      </c>
      <c r="D126" s="94">
        <v>12956</v>
      </c>
      <c r="E126" s="94">
        <v>86768</v>
      </c>
      <c r="F126" s="94">
        <v>12249</v>
      </c>
      <c r="G126" s="95">
        <v>75659</v>
      </c>
    </row>
    <row r="127" spans="1:7" s="17" customFormat="1">
      <c r="A127" s="97" t="s">
        <v>218</v>
      </c>
      <c r="B127" s="93">
        <v>1755</v>
      </c>
      <c r="C127" s="94">
        <v>4146</v>
      </c>
      <c r="D127" s="94">
        <v>1775</v>
      </c>
      <c r="E127" s="94">
        <v>4066</v>
      </c>
      <c r="F127" s="94">
        <v>2004</v>
      </c>
      <c r="G127" s="95">
        <v>5498</v>
      </c>
    </row>
    <row r="128" spans="1:7" s="17" customFormat="1" ht="15.75" thickBot="1">
      <c r="A128" s="97" t="s">
        <v>219</v>
      </c>
      <c r="B128" s="93">
        <v>2</v>
      </c>
      <c r="C128" s="94">
        <v>40</v>
      </c>
      <c r="D128" s="94">
        <v>0</v>
      </c>
      <c r="E128" s="94">
        <v>0</v>
      </c>
      <c r="F128" s="94">
        <v>2</v>
      </c>
      <c r="G128" s="95">
        <v>6</v>
      </c>
    </row>
    <row r="129" spans="1:7" s="17" customFormat="1" ht="16.5" thickBot="1">
      <c r="A129" s="98" t="s">
        <v>61</v>
      </c>
      <c r="B129" s="99">
        <f t="shared" ref="B129:G129" si="7">SUM(B122:B128)</f>
        <v>182471</v>
      </c>
      <c r="C129" s="100">
        <f t="shared" si="7"/>
        <v>443720</v>
      </c>
      <c r="D129" s="100">
        <f t="shared" si="7"/>
        <v>169441</v>
      </c>
      <c r="E129" s="100">
        <f t="shared" si="7"/>
        <v>385528</v>
      </c>
      <c r="F129" s="100">
        <f t="shared" si="7"/>
        <v>171366</v>
      </c>
      <c r="G129" s="101">
        <f t="shared" si="7"/>
        <v>378724</v>
      </c>
    </row>
    <row r="130" spans="1:7">
      <c r="C130" s="79"/>
    </row>
    <row r="131" spans="1:7">
      <c r="C131" s="79"/>
    </row>
    <row r="132" spans="1:7" s="17" customFormat="1">
      <c r="A132" s="17" t="s">
        <v>298</v>
      </c>
      <c r="G132" s="17" t="s">
        <v>299</v>
      </c>
    </row>
    <row r="133" spans="1:7" s="17" customFormat="1" ht="15.75" thickBot="1">
      <c r="A133" s="17" t="s">
        <v>161</v>
      </c>
      <c r="D133" s="17" t="s">
        <v>55</v>
      </c>
      <c r="G133" s="17" t="s">
        <v>54</v>
      </c>
    </row>
    <row r="134" spans="1:7" s="17" customFormat="1" ht="16.5" thickBot="1">
      <c r="A134" s="161" t="s">
        <v>63</v>
      </c>
      <c r="B134" s="163">
        <v>2014</v>
      </c>
      <c r="C134" s="154"/>
      <c r="D134" s="153">
        <v>2015</v>
      </c>
      <c r="E134" s="154"/>
      <c r="F134" s="153">
        <v>2016</v>
      </c>
      <c r="G134" s="154"/>
    </row>
    <row r="135" spans="1:7" s="17" customFormat="1" ht="16.5" thickBot="1">
      <c r="A135" s="162"/>
      <c r="B135" s="91" t="s">
        <v>51</v>
      </c>
      <c r="C135" s="14" t="s">
        <v>52</v>
      </c>
      <c r="D135" s="13" t="s">
        <v>51</v>
      </c>
      <c r="E135" s="14" t="s">
        <v>52</v>
      </c>
      <c r="F135" s="13" t="s">
        <v>51</v>
      </c>
      <c r="G135" s="14" t="s">
        <v>52</v>
      </c>
    </row>
    <row r="136" spans="1:7" s="17" customFormat="1">
      <c r="A136" s="92" t="s">
        <v>214</v>
      </c>
      <c r="B136" s="93">
        <v>0</v>
      </c>
      <c r="C136" s="94">
        <v>0</v>
      </c>
      <c r="D136" s="94">
        <v>25</v>
      </c>
      <c r="E136" s="94">
        <v>101</v>
      </c>
      <c r="F136" s="94">
        <v>0</v>
      </c>
      <c r="G136" s="95">
        <v>0</v>
      </c>
    </row>
    <row r="137" spans="1:7" s="17" customFormat="1">
      <c r="A137" s="96" t="s">
        <v>215</v>
      </c>
      <c r="B137" s="93">
        <v>112</v>
      </c>
      <c r="C137" s="94">
        <v>125</v>
      </c>
      <c r="D137" s="94">
        <v>984</v>
      </c>
      <c r="E137" s="94">
        <v>2179.0000000000005</v>
      </c>
      <c r="F137" s="94">
        <v>242</v>
      </c>
      <c r="G137" s="95">
        <v>458</v>
      </c>
    </row>
    <row r="138" spans="1:7" s="17" customFormat="1">
      <c r="A138" s="96" t="s">
        <v>226</v>
      </c>
      <c r="B138" s="93">
        <v>0</v>
      </c>
      <c r="C138" s="94">
        <v>0</v>
      </c>
      <c r="D138" s="94">
        <v>36</v>
      </c>
      <c r="E138" s="94">
        <v>72</v>
      </c>
      <c r="F138" s="94">
        <v>92</v>
      </c>
      <c r="G138" s="95">
        <v>578</v>
      </c>
    </row>
    <row r="139" spans="1:7" s="17" customFormat="1">
      <c r="A139" s="96" t="s">
        <v>216</v>
      </c>
      <c r="B139" s="93">
        <v>0</v>
      </c>
      <c r="C139" s="94">
        <v>0</v>
      </c>
      <c r="D139" s="94">
        <v>2</v>
      </c>
      <c r="E139" s="94">
        <v>7</v>
      </c>
      <c r="F139" s="94">
        <v>478</v>
      </c>
      <c r="G139" s="95">
        <v>253</v>
      </c>
    </row>
    <row r="140" spans="1:7" s="17" customFormat="1">
      <c r="A140" s="96" t="s">
        <v>217</v>
      </c>
      <c r="B140" s="93">
        <v>0</v>
      </c>
      <c r="C140" s="94">
        <v>0</v>
      </c>
      <c r="D140" s="94">
        <v>0</v>
      </c>
      <c r="E140" s="94">
        <v>0</v>
      </c>
      <c r="F140" s="94">
        <v>65</v>
      </c>
      <c r="G140" s="95">
        <v>196</v>
      </c>
    </row>
    <row r="141" spans="1:7" s="17" customFormat="1">
      <c r="A141" s="97" t="s">
        <v>218</v>
      </c>
      <c r="B141" s="93">
        <v>0</v>
      </c>
      <c r="C141" s="94">
        <v>0</v>
      </c>
      <c r="D141" s="94">
        <v>0</v>
      </c>
      <c r="E141" s="94">
        <v>0</v>
      </c>
      <c r="F141" s="94">
        <v>182</v>
      </c>
      <c r="G141" s="95">
        <v>476</v>
      </c>
    </row>
    <row r="142" spans="1:7" s="17" customFormat="1" ht="15.75" thickBot="1">
      <c r="A142" s="97" t="s">
        <v>219</v>
      </c>
      <c r="B142" s="93">
        <v>0</v>
      </c>
      <c r="C142" s="94">
        <v>0</v>
      </c>
      <c r="D142" s="94">
        <v>0</v>
      </c>
      <c r="E142" s="94">
        <v>0</v>
      </c>
      <c r="F142" s="94">
        <v>0</v>
      </c>
      <c r="G142" s="95">
        <v>0</v>
      </c>
    </row>
    <row r="143" spans="1:7" s="17" customFormat="1" ht="16.5" thickBot="1">
      <c r="A143" s="98" t="s">
        <v>61</v>
      </c>
      <c r="B143" s="99">
        <f>SUM(B136:B142)</f>
        <v>112</v>
      </c>
      <c r="C143" s="99">
        <f>SUM(C136:C142)</f>
        <v>125</v>
      </c>
      <c r="D143" s="100">
        <f t="shared" ref="D143:G143" si="8">SUM(D136:D142)</f>
        <v>1047</v>
      </c>
      <c r="E143" s="100">
        <f t="shared" si="8"/>
        <v>2359.0000000000005</v>
      </c>
      <c r="F143" s="100">
        <f t="shared" si="8"/>
        <v>1059</v>
      </c>
      <c r="G143" s="101">
        <f t="shared" si="8"/>
        <v>1961</v>
      </c>
    </row>
    <row r="144" spans="1:7">
      <c r="C144" s="79"/>
    </row>
    <row r="145" spans="1:7">
      <c r="C145" s="79"/>
    </row>
    <row r="146" spans="1:7" s="17" customFormat="1">
      <c r="A146" s="17" t="s">
        <v>300</v>
      </c>
      <c r="G146" s="17" t="s">
        <v>301</v>
      </c>
    </row>
    <row r="147" spans="1:7" s="17" customFormat="1" ht="15.75" thickBot="1">
      <c r="A147" s="17" t="s">
        <v>161</v>
      </c>
      <c r="D147" s="17" t="s">
        <v>55</v>
      </c>
      <c r="G147" s="17" t="s">
        <v>54</v>
      </c>
    </row>
    <row r="148" spans="1:7" s="17" customFormat="1" ht="16.5" thickBot="1">
      <c r="A148" s="161" t="s">
        <v>63</v>
      </c>
      <c r="B148" s="163">
        <v>2014</v>
      </c>
      <c r="C148" s="154"/>
      <c r="D148" s="153">
        <v>2015</v>
      </c>
      <c r="E148" s="154"/>
      <c r="F148" s="153">
        <v>2016</v>
      </c>
      <c r="G148" s="154"/>
    </row>
    <row r="149" spans="1:7" s="17" customFormat="1" ht="16.5" thickBot="1">
      <c r="A149" s="162"/>
      <c r="B149" s="91" t="s">
        <v>51</v>
      </c>
      <c r="C149" s="14" t="s">
        <v>52</v>
      </c>
      <c r="D149" s="13" t="s">
        <v>51</v>
      </c>
      <c r="E149" s="14" t="s">
        <v>52</v>
      </c>
      <c r="F149" s="13" t="s">
        <v>51</v>
      </c>
      <c r="G149" s="14" t="s">
        <v>52</v>
      </c>
    </row>
    <row r="150" spans="1:7" s="17" customFormat="1">
      <c r="A150" s="92" t="s">
        <v>214</v>
      </c>
      <c r="B150" s="93">
        <v>0</v>
      </c>
      <c r="C150" s="94">
        <v>0</v>
      </c>
      <c r="D150" s="94">
        <v>0</v>
      </c>
      <c r="E150" s="94">
        <v>0</v>
      </c>
      <c r="F150" s="94">
        <v>0</v>
      </c>
      <c r="G150" s="95">
        <v>0</v>
      </c>
    </row>
    <row r="151" spans="1:7" s="17" customFormat="1">
      <c r="A151" s="96" t="s">
        <v>215</v>
      </c>
      <c r="B151" s="93">
        <v>3333</v>
      </c>
      <c r="C151" s="94">
        <v>5548.9999999999991</v>
      </c>
      <c r="D151" s="94">
        <v>1800</v>
      </c>
      <c r="E151" s="94">
        <v>3072</v>
      </c>
      <c r="F151" s="94">
        <v>2108</v>
      </c>
      <c r="G151" s="95">
        <v>3407</v>
      </c>
    </row>
    <row r="152" spans="1:7" s="17" customFormat="1">
      <c r="A152" s="96" t="s">
        <v>226</v>
      </c>
      <c r="B152" s="93">
        <v>727</v>
      </c>
      <c r="C152" s="94">
        <v>2268</v>
      </c>
      <c r="D152" s="94">
        <v>411</v>
      </c>
      <c r="E152" s="94">
        <v>1300</v>
      </c>
      <c r="F152" s="94">
        <v>0</v>
      </c>
      <c r="G152" s="95">
        <v>0</v>
      </c>
    </row>
    <row r="153" spans="1:7" s="17" customFormat="1">
      <c r="A153" s="96" t="s">
        <v>216</v>
      </c>
      <c r="B153" s="93">
        <v>178</v>
      </c>
      <c r="C153" s="94">
        <v>156</v>
      </c>
      <c r="D153" s="94">
        <v>0</v>
      </c>
      <c r="E153" s="94">
        <v>0</v>
      </c>
      <c r="F153" s="94">
        <v>0</v>
      </c>
      <c r="G153" s="95">
        <v>0</v>
      </c>
    </row>
    <row r="154" spans="1:7" s="17" customFormat="1">
      <c r="A154" s="96" t="s">
        <v>217</v>
      </c>
      <c r="B154" s="93">
        <v>3</v>
      </c>
      <c r="C154" s="94">
        <v>15</v>
      </c>
      <c r="D154" s="94">
        <v>22</v>
      </c>
      <c r="E154" s="94">
        <v>24</v>
      </c>
      <c r="F154" s="94">
        <v>0</v>
      </c>
      <c r="G154" s="95">
        <v>0</v>
      </c>
    </row>
    <row r="155" spans="1:7" s="17" customFormat="1">
      <c r="A155" s="97" t="s">
        <v>218</v>
      </c>
      <c r="B155" s="93">
        <v>0</v>
      </c>
      <c r="C155" s="94">
        <v>0</v>
      </c>
      <c r="D155" s="94">
        <v>0</v>
      </c>
      <c r="E155" s="94">
        <v>0</v>
      </c>
      <c r="F155" s="94">
        <v>0</v>
      </c>
      <c r="G155" s="95">
        <v>0</v>
      </c>
    </row>
    <row r="156" spans="1:7" s="17" customFormat="1" ht="15.75" thickBot="1">
      <c r="A156" s="97" t="s">
        <v>219</v>
      </c>
      <c r="B156" s="93">
        <v>0</v>
      </c>
      <c r="C156" s="94">
        <v>0</v>
      </c>
      <c r="D156" s="94">
        <v>0</v>
      </c>
      <c r="E156" s="94">
        <v>0</v>
      </c>
      <c r="F156" s="94">
        <v>0</v>
      </c>
      <c r="G156" s="95">
        <v>0</v>
      </c>
    </row>
    <row r="157" spans="1:7" s="17" customFormat="1" ht="16.5" thickBot="1">
      <c r="A157" s="98" t="s">
        <v>61</v>
      </c>
      <c r="B157" s="99">
        <f t="shared" ref="B157:G157" si="9">SUM(B150:B156)</f>
        <v>4241</v>
      </c>
      <c r="C157" s="100">
        <f t="shared" si="9"/>
        <v>7987.9999999999991</v>
      </c>
      <c r="D157" s="100">
        <f t="shared" si="9"/>
        <v>2233</v>
      </c>
      <c r="E157" s="100">
        <f t="shared" si="9"/>
        <v>4396</v>
      </c>
      <c r="F157" s="100">
        <f t="shared" si="9"/>
        <v>2108</v>
      </c>
      <c r="G157" s="101">
        <f t="shared" si="9"/>
        <v>3407</v>
      </c>
    </row>
    <row r="158" spans="1:7">
      <c r="C158" s="79"/>
    </row>
    <row r="159" spans="1:7">
      <c r="C159" s="79"/>
    </row>
    <row r="160" spans="1:7" s="17" customFormat="1">
      <c r="A160" s="17" t="s">
        <v>302</v>
      </c>
      <c r="G160" s="17" t="s">
        <v>303</v>
      </c>
    </row>
    <row r="161" spans="1:7" s="17" customFormat="1" ht="15.75" thickBot="1">
      <c r="A161" s="17" t="s">
        <v>161</v>
      </c>
      <c r="D161" s="17" t="s">
        <v>55</v>
      </c>
      <c r="G161" s="17" t="s">
        <v>54</v>
      </c>
    </row>
    <row r="162" spans="1:7" s="17" customFormat="1" ht="16.5" thickBot="1">
      <c r="A162" s="161" t="s">
        <v>63</v>
      </c>
      <c r="B162" s="163">
        <v>2014</v>
      </c>
      <c r="C162" s="154"/>
      <c r="D162" s="153">
        <v>2015</v>
      </c>
      <c r="E162" s="154"/>
      <c r="F162" s="153">
        <v>2016</v>
      </c>
      <c r="G162" s="154"/>
    </row>
    <row r="163" spans="1:7" s="17" customFormat="1" ht="16.5" thickBot="1">
      <c r="A163" s="162"/>
      <c r="B163" s="91" t="s">
        <v>51</v>
      </c>
      <c r="C163" s="14" t="s">
        <v>52</v>
      </c>
      <c r="D163" s="13" t="s">
        <v>51</v>
      </c>
      <c r="E163" s="14" t="s">
        <v>52</v>
      </c>
      <c r="F163" s="13" t="s">
        <v>51</v>
      </c>
      <c r="G163" s="14" t="s">
        <v>52</v>
      </c>
    </row>
    <row r="164" spans="1:7" s="17" customFormat="1">
      <c r="A164" s="92" t="s">
        <v>214</v>
      </c>
      <c r="B164" s="93">
        <v>0</v>
      </c>
      <c r="C164" s="94">
        <v>0</v>
      </c>
      <c r="D164" s="94">
        <v>0</v>
      </c>
      <c r="E164" s="94">
        <v>0</v>
      </c>
      <c r="F164" s="94">
        <v>0</v>
      </c>
      <c r="G164" s="95">
        <v>0</v>
      </c>
    </row>
    <row r="165" spans="1:7" s="17" customFormat="1">
      <c r="A165" s="96" t="s">
        <v>215</v>
      </c>
      <c r="B165" s="93">
        <v>185</v>
      </c>
      <c r="C165" s="94">
        <v>533</v>
      </c>
      <c r="D165" s="94">
        <v>604</v>
      </c>
      <c r="E165" s="94">
        <v>1267</v>
      </c>
      <c r="F165" s="94">
        <v>386</v>
      </c>
      <c r="G165" s="95">
        <v>773</v>
      </c>
    </row>
    <row r="166" spans="1:7" s="17" customFormat="1">
      <c r="A166" s="96" t="s">
        <v>226</v>
      </c>
      <c r="B166" s="93">
        <v>60</v>
      </c>
      <c r="C166" s="94">
        <v>143</v>
      </c>
      <c r="D166" s="94">
        <v>34</v>
      </c>
      <c r="E166" s="94">
        <v>106</v>
      </c>
      <c r="F166" s="94">
        <v>13</v>
      </c>
      <c r="G166" s="95">
        <v>62</v>
      </c>
    </row>
    <row r="167" spans="1:7" s="17" customFormat="1">
      <c r="A167" s="96" t="s">
        <v>216</v>
      </c>
      <c r="B167" s="93">
        <v>1</v>
      </c>
      <c r="C167" s="94">
        <v>4</v>
      </c>
      <c r="D167" s="94">
        <v>3</v>
      </c>
      <c r="E167" s="94">
        <v>31</v>
      </c>
      <c r="F167" s="94">
        <v>5</v>
      </c>
      <c r="G167" s="95">
        <v>15</v>
      </c>
    </row>
    <row r="168" spans="1:7" s="17" customFormat="1">
      <c r="A168" s="96" t="s">
        <v>217</v>
      </c>
      <c r="B168" s="93">
        <v>5</v>
      </c>
      <c r="C168" s="94">
        <v>26</v>
      </c>
      <c r="D168" s="94">
        <v>91</v>
      </c>
      <c r="E168" s="94">
        <v>270</v>
      </c>
      <c r="F168" s="94">
        <v>3</v>
      </c>
      <c r="G168" s="95">
        <v>35</v>
      </c>
    </row>
    <row r="169" spans="1:7" s="17" customFormat="1">
      <c r="A169" s="97" t="s">
        <v>218</v>
      </c>
      <c r="B169" s="93">
        <v>25</v>
      </c>
      <c r="C169" s="94">
        <v>57</v>
      </c>
      <c r="D169" s="94">
        <v>2</v>
      </c>
      <c r="E169" s="94">
        <v>11</v>
      </c>
      <c r="F169" s="94">
        <v>2</v>
      </c>
      <c r="G169" s="95">
        <v>15</v>
      </c>
    </row>
    <row r="170" spans="1:7" s="17" customFormat="1" ht="15.75" thickBot="1">
      <c r="A170" s="97" t="s">
        <v>219</v>
      </c>
      <c r="B170" s="93">
        <v>0</v>
      </c>
      <c r="C170" s="94">
        <v>0</v>
      </c>
      <c r="D170" s="94">
        <v>0</v>
      </c>
      <c r="E170" s="94">
        <v>0</v>
      </c>
      <c r="F170" s="94">
        <v>0</v>
      </c>
      <c r="G170" s="95">
        <v>0</v>
      </c>
    </row>
    <row r="171" spans="1:7" s="17" customFormat="1" ht="16.5" thickBot="1">
      <c r="A171" s="98" t="s">
        <v>61</v>
      </c>
      <c r="B171" s="99">
        <f t="shared" ref="B171:G171" si="10">SUM(B164:B170)</f>
        <v>276</v>
      </c>
      <c r="C171" s="100">
        <f t="shared" si="10"/>
        <v>763</v>
      </c>
      <c r="D171" s="100">
        <f t="shared" si="10"/>
        <v>734</v>
      </c>
      <c r="E171" s="100">
        <f t="shared" si="10"/>
        <v>1685</v>
      </c>
      <c r="F171" s="100">
        <f t="shared" si="10"/>
        <v>409</v>
      </c>
      <c r="G171" s="101">
        <f t="shared" si="10"/>
        <v>900</v>
      </c>
    </row>
    <row r="172" spans="1:7">
      <c r="C172" s="79"/>
    </row>
    <row r="173" spans="1:7">
      <c r="C173" s="79"/>
    </row>
    <row r="174" spans="1:7">
      <c r="C174" s="79"/>
    </row>
    <row r="175" spans="1:7" s="17" customFormat="1">
      <c r="A175" s="17" t="s">
        <v>304</v>
      </c>
      <c r="G175" s="17" t="s">
        <v>306</v>
      </c>
    </row>
    <row r="176" spans="1:7" s="17" customFormat="1" ht="15.75" thickBot="1">
      <c r="A176" s="17" t="s">
        <v>161</v>
      </c>
      <c r="D176" s="17" t="s">
        <v>55</v>
      </c>
      <c r="G176" s="17" t="s">
        <v>54</v>
      </c>
    </row>
    <row r="177" spans="1:7" s="17" customFormat="1" ht="16.5" thickBot="1">
      <c r="A177" s="161" t="s">
        <v>63</v>
      </c>
      <c r="B177" s="163">
        <v>2014</v>
      </c>
      <c r="C177" s="154"/>
      <c r="D177" s="153">
        <v>2015</v>
      </c>
      <c r="E177" s="154"/>
      <c r="F177" s="153">
        <v>2016</v>
      </c>
      <c r="G177" s="154"/>
    </row>
    <row r="178" spans="1:7" s="17" customFormat="1" ht="16.5" thickBot="1">
      <c r="A178" s="162"/>
      <c r="B178" s="91" t="s">
        <v>51</v>
      </c>
      <c r="C178" s="14" t="s">
        <v>52</v>
      </c>
      <c r="D178" s="13" t="s">
        <v>51</v>
      </c>
      <c r="E178" s="14" t="s">
        <v>52</v>
      </c>
      <c r="F178" s="13" t="s">
        <v>51</v>
      </c>
      <c r="G178" s="14" t="s">
        <v>52</v>
      </c>
    </row>
    <row r="179" spans="1:7" s="17" customFormat="1">
      <c r="A179" s="92" t="s">
        <v>214</v>
      </c>
      <c r="B179" s="93">
        <v>11</v>
      </c>
      <c r="C179" s="94">
        <v>44</v>
      </c>
      <c r="D179" s="94">
        <v>33</v>
      </c>
      <c r="E179" s="94">
        <v>132</v>
      </c>
      <c r="F179" s="94">
        <v>1811.75</v>
      </c>
      <c r="G179" s="95">
        <v>7247</v>
      </c>
    </row>
    <row r="180" spans="1:7" s="17" customFormat="1">
      <c r="A180" s="96" t="s">
        <v>215</v>
      </c>
      <c r="B180" s="93">
        <v>38685.999999999993</v>
      </c>
      <c r="C180" s="94">
        <v>65559</v>
      </c>
      <c r="D180" s="94">
        <v>92120</v>
      </c>
      <c r="E180" s="94">
        <v>84620</v>
      </c>
      <c r="F180" s="94">
        <v>54591</v>
      </c>
      <c r="G180" s="95">
        <v>147520</v>
      </c>
    </row>
    <row r="181" spans="1:7" s="17" customFormat="1">
      <c r="A181" s="96" t="s">
        <v>226</v>
      </c>
      <c r="B181" s="93">
        <v>909</v>
      </c>
      <c r="C181" s="94">
        <v>856</v>
      </c>
      <c r="D181" s="94">
        <v>109</v>
      </c>
      <c r="E181" s="94">
        <v>878</v>
      </c>
      <c r="F181" s="94">
        <v>300</v>
      </c>
      <c r="G181" s="95">
        <v>1758</v>
      </c>
    </row>
    <row r="182" spans="1:7" s="17" customFormat="1">
      <c r="A182" s="96" t="s">
        <v>216</v>
      </c>
      <c r="B182" s="93">
        <v>0</v>
      </c>
      <c r="C182" s="94">
        <v>0</v>
      </c>
      <c r="D182" s="94">
        <v>18</v>
      </c>
      <c r="E182" s="94">
        <v>257</v>
      </c>
      <c r="F182" s="94">
        <v>106</v>
      </c>
      <c r="G182" s="95">
        <v>543</v>
      </c>
    </row>
    <row r="183" spans="1:7" s="17" customFormat="1">
      <c r="A183" s="96" t="s">
        <v>217</v>
      </c>
      <c r="B183" s="93">
        <v>0</v>
      </c>
      <c r="C183" s="94">
        <v>0</v>
      </c>
      <c r="D183" s="94">
        <v>158</v>
      </c>
      <c r="E183" s="94">
        <v>1404</v>
      </c>
      <c r="F183" s="94">
        <v>211</v>
      </c>
      <c r="G183" s="95">
        <v>1492</v>
      </c>
    </row>
    <row r="184" spans="1:7" s="17" customFormat="1">
      <c r="A184" s="97" t="s">
        <v>218</v>
      </c>
      <c r="B184" s="93">
        <v>0</v>
      </c>
      <c r="C184" s="94">
        <v>0</v>
      </c>
      <c r="D184" s="94">
        <v>69</v>
      </c>
      <c r="E184" s="94">
        <v>200</v>
      </c>
      <c r="F184" s="94">
        <v>18</v>
      </c>
      <c r="G184" s="95">
        <v>94</v>
      </c>
    </row>
    <row r="185" spans="1:7" s="17" customFormat="1" ht="15.75" thickBot="1">
      <c r="A185" s="97" t="s">
        <v>219</v>
      </c>
      <c r="B185" s="93">
        <v>0</v>
      </c>
      <c r="C185" s="94">
        <v>0</v>
      </c>
      <c r="D185" s="94">
        <v>0</v>
      </c>
      <c r="E185" s="94">
        <v>3</v>
      </c>
      <c r="F185" s="94">
        <v>2</v>
      </c>
      <c r="G185" s="95">
        <v>24</v>
      </c>
    </row>
    <row r="186" spans="1:7" s="17" customFormat="1" ht="16.5" thickBot="1">
      <c r="A186" s="98" t="s">
        <v>61</v>
      </c>
      <c r="B186" s="99">
        <f t="shared" ref="B186:G186" si="11">SUM(B179:B185)</f>
        <v>39605.999999999993</v>
      </c>
      <c r="C186" s="100">
        <f t="shared" si="11"/>
        <v>66459</v>
      </c>
      <c r="D186" s="100">
        <f t="shared" si="11"/>
        <v>92507</v>
      </c>
      <c r="E186" s="100">
        <f t="shared" si="11"/>
        <v>87494</v>
      </c>
      <c r="F186" s="100">
        <f t="shared" si="11"/>
        <v>57039.75</v>
      </c>
      <c r="G186" s="101">
        <f t="shared" si="11"/>
        <v>158678</v>
      </c>
    </row>
    <row r="188" spans="1:7">
      <c r="B188" s="79"/>
      <c r="C188" s="79"/>
      <c r="D188" s="79"/>
      <c r="E188" s="79"/>
      <c r="F188" s="79"/>
      <c r="G188" s="79"/>
    </row>
    <row r="189" spans="1:7">
      <c r="C189" s="79"/>
    </row>
    <row r="190" spans="1:7">
      <c r="C190" s="79"/>
    </row>
    <row r="192" spans="1:7">
      <c r="A192" s="17" t="s">
        <v>307</v>
      </c>
      <c r="B192" s="17"/>
      <c r="C192" s="17"/>
      <c r="D192" s="17"/>
      <c r="E192" s="17"/>
      <c r="F192" s="17"/>
      <c r="G192" s="17" t="s">
        <v>308</v>
      </c>
    </row>
    <row r="193" spans="1:7" ht="15.75" thickBot="1">
      <c r="A193" s="17" t="s">
        <v>161</v>
      </c>
      <c r="B193" s="17"/>
      <c r="C193" s="17"/>
      <c r="D193" s="17" t="s">
        <v>55</v>
      </c>
      <c r="E193" s="17"/>
      <c r="F193" s="17"/>
      <c r="G193" s="17" t="s">
        <v>54</v>
      </c>
    </row>
    <row r="194" spans="1:7" ht="16.5" thickBot="1">
      <c r="A194" s="164" t="s">
        <v>63</v>
      </c>
      <c r="B194" s="153">
        <v>2014</v>
      </c>
      <c r="C194" s="154"/>
      <c r="D194" s="153">
        <v>2015</v>
      </c>
      <c r="E194" s="154"/>
      <c r="F194" s="153">
        <v>2016</v>
      </c>
      <c r="G194" s="154"/>
    </row>
    <row r="195" spans="1:7" ht="16.5" thickBot="1">
      <c r="A195" s="165"/>
      <c r="B195" s="13" t="s">
        <v>51</v>
      </c>
      <c r="C195" s="14" t="s">
        <v>52</v>
      </c>
      <c r="D195" s="13" t="s">
        <v>51</v>
      </c>
      <c r="E195" s="14" t="s">
        <v>52</v>
      </c>
      <c r="F195" s="13" t="s">
        <v>51</v>
      </c>
      <c r="G195" s="14" t="s">
        <v>52</v>
      </c>
    </row>
    <row r="196" spans="1:7">
      <c r="A196" s="92" t="s">
        <v>122</v>
      </c>
      <c r="B196" s="93">
        <v>1252.9900000000002</v>
      </c>
      <c r="C196" s="94">
        <v>2816.2383419689118</v>
      </c>
      <c r="D196" s="94">
        <v>647.65200000000004</v>
      </c>
      <c r="E196" s="94">
        <v>1655.6719484216501</v>
      </c>
      <c r="F196" s="94">
        <v>534.74099999999999</v>
      </c>
      <c r="G196" s="95">
        <v>1061.4896373056995</v>
      </c>
    </row>
    <row r="197" spans="1:7">
      <c r="A197" s="96" t="s">
        <v>123</v>
      </c>
      <c r="B197" s="93">
        <v>708.26899999999989</v>
      </c>
      <c r="C197" s="94">
        <v>3374.4145077720204</v>
      </c>
      <c r="D197" s="94">
        <v>215.12099999999998</v>
      </c>
      <c r="E197" s="94">
        <v>1524.90356534936</v>
      </c>
      <c r="F197" s="94">
        <v>103.235</v>
      </c>
      <c r="G197" s="95">
        <v>158.81088082901553</v>
      </c>
    </row>
    <row r="198" spans="1:7">
      <c r="A198" s="96" t="s">
        <v>124</v>
      </c>
      <c r="B198" s="93"/>
      <c r="C198" s="94"/>
      <c r="D198" s="94">
        <v>37.432000000000002</v>
      </c>
      <c r="E198" s="94">
        <v>18.716000000000001</v>
      </c>
      <c r="F198" s="94">
        <v>0</v>
      </c>
      <c r="G198" s="95">
        <v>0</v>
      </c>
    </row>
    <row r="199" spans="1:7">
      <c r="A199" s="96" t="s">
        <v>125</v>
      </c>
      <c r="B199" s="93"/>
      <c r="C199" s="94"/>
      <c r="D199" s="94">
        <v>2.3209999999999997</v>
      </c>
      <c r="E199" s="94">
        <v>18.488000000000003</v>
      </c>
      <c r="F199" s="94">
        <v>1050.9639999999999</v>
      </c>
      <c r="G199" s="95">
        <v>1495.2512953367875</v>
      </c>
    </row>
    <row r="200" spans="1:7">
      <c r="A200" s="96" t="s">
        <v>126</v>
      </c>
      <c r="B200" s="93"/>
      <c r="C200" s="94"/>
      <c r="D200" s="94"/>
      <c r="E200" s="94"/>
      <c r="F200" s="94">
        <v>5.9859999999999998</v>
      </c>
      <c r="G200" s="95">
        <v>27.841968911917096</v>
      </c>
    </row>
    <row r="201" spans="1:7">
      <c r="A201" s="96" t="s">
        <v>127</v>
      </c>
      <c r="B201" s="93">
        <v>753.47400000000016</v>
      </c>
      <c r="C201" s="94">
        <v>2351.6191709844566</v>
      </c>
      <c r="D201" s="94">
        <v>362.90199999999999</v>
      </c>
      <c r="E201" s="94">
        <v>1532.63005808907</v>
      </c>
      <c r="F201" s="94">
        <v>352.84</v>
      </c>
      <c r="G201" s="95">
        <v>974.73056994818648</v>
      </c>
    </row>
    <row r="202" spans="1:7">
      <c r="A202" s="96" t="s">
        <v>128</v>
      </c>
      <c r="B202" s="93">
        <v>607.0089999999999</v>
      </c>
      <c r="C202" s="94">
        <v>1967.4637305699478</v>
      </c>
      <c r="D202" s="94">
        <v>591.3130000000001</v>
      </c>
      <c r="E202" s="94">
        <f>C202/B202*D202</f>
        <v>1916.5891789322857</v>
      </c>
      <c r="F202" s="94">
        <v>881.25300000000004</v>
      </c>
      <c r="G202" s="95">
        <v>2160.1243523316061</v>
      </c>
    </row>
    <row r="203" spans="1:7">
      <c r="A203" s="96" t="s">
        <v>129</v>
      </c>
      <c r="B203" s="93"/>
      <c r="C203" s="94"/>
      <c r="D203" s="94">
        <v>139.65200000000002</v>
      </c>
      <c r="E203" s="94">
        <v>73.504000000000005</v>
      </c>
      <c r="F203" s="94">
        <v>0</v>
      </c>
      <c r="G203" s="95">
        <v>0</v>
      </c>
    </row>
    <row r="204" spans="1:7">
      <c r="A204" s="96" t="s">
        <v>130</v>
      </c>
      <c r="B204" s="93">
        <v>35.200000000000003</v>
      </c>
      <c r="C204" s="94">
        <v>22.694300518134717</v>
      </c>
      <c r="D204" s="94"/>
      <c r="E204" s="94"/>
      <c r="F204" s="94">
        <v>0.6</v>
      </c>
      <c r="G204" s="95">
        <v>1.189119170984456</v>
      </c>
    </row>
    <row r="205" spans="1:7">
      <c r="A205" s="96" t="s">
        <v>131</v>
      </c>
      <c r="B205" s="93"/>
      <c r="C205" s="94"/>
      <c r="D205" s="94"/>
      <c r="E205" s="94"/>
      <c r="F205" s="94">
        <v>1.0920000000000001</v>
      </c>
      <c r="G205" s="95">
        <v>0.68134715025906734</v>
      </c>
    </row>
    <row r="206" spans="1:7">
      <c r="A206" s="96" t="s">
        <v>132</v>
      </c>
      <c r="B206" s="93"/>
      <c r="C206" s="94"/>
      <c r="D206" s="94"/>
      <c r="E206" s="94"/>
      <c r="F206" s="94">
        <v>31.300999999999998</v>
      </c>
      <c r="G206" s="95">
        <v>181.5906735751295</v>
      </c>
    </row>
    <row r="207" spans="1:7">
      <c r="A207" s="96" t="s">
        <v>134</v>
      </c>
      <c r="B207" s="93">
        <v>91.454999999999998</v>
      </c>
      <c r="C207" s="94">
        <v>60.2720207253886</v>
      </c>
      <c r="D207" s="94">
        <v>217.92999999999998</v>
      </c>
      <c r="E207" s="94">
        <v>116.90899999999999</v>
      </c>
      <c r="F207" s="94">
        <v>0</v>
      </c>
      <c r="G207" s="95">
        <v>0</v>
      </c>
    </row>
    <row r="208" spans="1:7">
      <c r="A208" s="96" t="s">
        <v>135</v>
      </c>
      <c r="B208" s="93">
        <v>52</v>
      </c>
      <c r="C208" s="94">
        <v>33.049222797927456</v>
      </c>
      <c r="D208" s="94"/>
      <c r="E208" s="94"/>
      <c r="F208" s="94">
        <v>272.63400000000001</v>
      </c>
      <c r="G208" s="95">
        <v>364.96891191709841</v>
      </c>
    </row>
    <row r="209" spans="1:7">
      <c r="A209" s="96" t="s">
        <v>136</v>
      </c>
      <c r="B209" s="93">
        <v>139.52900000000002</v>
      </c>
      <c r="C209" s="94">
        <v>108.99740932642487</v>
      </c>
      <c r="D209" s="94">
        <v>233.99</v>
      </c>
      <c r="E209" s="94">
        <v>38.802999999999997</v>
      </c>
      <c r="F209" s="94">
        <v>43.8</v>
      </c>
      <c r="G209" s="95">
        <v>83.253886010362706</v>
      </c>
    </row>
    <row r="210" spans="1:7">
      <c r="A210" s="96" t="s">
        <v>137</v>
      </c>
      <c r="B210" s="93">
        <v>11.652999999999999</v>
      </c>
      <c r="C210" s="94">
        <v>32.056994818652853</v>
      </c>
      <c r="D210" s="94">
        <v>25.341000000000001</v>
      </c>
      <c r="E210" s="94">
        <v>29.695999999999998</v>
      </c>
      <c r="F210" s="94">
        <v>858.17600000000004</v>
      </c>
      <c r="G210" s="95">
        <v>885.27461139896377</v>
      </c>
    </row>
    <row r="211" spans="1:7">
      <c r="A211" s="96" t="s">
        <v>133</v>
      </c>
      <c r="B211" s="93">
        <v>211.08799999999999</v>
      </c>
      <c r="C211" s="94">
        <v>225.58290155440415</v>
      </c>
      <c r="D211" s="94">
        <v>378.19999999999993</v>
      </c>
      <c r="E211" s="94">
        <v>454.17007773002598</v>
      </c>
      <c r="F211" s="94">
        <v>34.493000000000002</v>
      </c>
      <c r="G211" s="95">
        <v>60.12176165803109</v>
      </c>
    </row>
    <row r="212" spans="1:7">
      <c r="A212" s="96" t="s">
        <v>138</v>
      </c>
      <c r="B212" s="93"/>
      <c r="C212" s="94"/>
      <c r="D212" s="94">
        <v>18.305</v>
      </c>
      <c r="E212" s="94">
        <v>20.032999999999998</v>
      </c>
      <c r="F212" s="94">
        <v>16.414999999999999</v>
      </c>
      <c r="G212" s="95">
        <v>49.598445595854919</v>
      </c>
    </row>
    <row r="213" spans="1:7">
      <c r="A213" s="96" t="s">
        <v>139</v>
      </c>
      <c r="B213" s="93"/>
      <c r="C213" s="94"/>
      <c r="D213" s="94"/>
      <c r="E213" s="94"/>
      <c r="F213" s="94">
        <v>0</v>
      </c>
      <c r="G213" s="95">
        <v>0</v>
      </c>
    </row>
    <row r="214" spans="1:7">
      <c r="A214" s="96" t="s">
        <v>140</v>
      </c>
      <c r="B214" s="93">
        <v>469.02000000000004</v>
      </c>
      <c r="C214" s="94">
        <v>743.19948186528484</v>
      </c>
      <c r="D214" s="94">
        <v>1486.0440000000001</v>
      </c>
      <c r="E214" s="94">
        <v>2554.7548736280201</v>
      </c>
      <c r="F214" s="94">
        <v>2139.4229999999998</v>
      </c>
      <c r="G214" s="95">
        <v>3013.1191709844561</v>
      </c>
    </row>
    <row r="215" spans="1:7">
      <c r="A215" s="96" t="s">
        <v>141</v>
      </c>
      <c r="B215" s="93"/>
      <c r="C215" s="94"/>
      <c r="D215" s="94"/>
      <c r="E215" s="94"/>
      <c r="F215" s="94">
        <v>0.41599999999999998</v>
      </c>
      <c r="G215" s="95">
        <v>1.5103626943005179</v>
      </c>
    </row>
    <row r="216" spans="1:7">
      <c r="A216" s="96" t="s">
        <v>142</v>
      </c>
      <c r="B216" s="93">
        <v>197.56</v>
      </c>
      <c r="C216" s="94">
        <v>417.50777202072533</v>
      </c>
      <c r="D216" s="94">
        <v>360.43</v>
      </c>
      <c r="E216" s="94">
        <f>C216/B216*D216</f>
        <v>761.70442533625237</v>
      </c>
      <c r="F216" s="94">
        <v>858.31</v>
      </c>
      <c r="G216" s="95">
        <v>1419.1113989637306</v>
      </c>
    </row>
    <row r="217" spans="1:7">
      <c r="A217" s="96" t="s">
        <v>143</v>
      </c>
      <c r="B217" s="93">
        <v>43.548000000000002</v>
      </c>
      <c r="C217" s="94">
        <v>52.518134715025909</v>
      </c>
      <c r="D217" s="94">
        <v>194.49699999999999</v>
      </c>
      <c r="E217" s="94">
        <v>142.30099999999999</v>
      </c>
      <c r="F217" s="94">
        <v>628.16600000000005</v>
      </c>
      <c r="G217" s="95">
        <v>534.15284974093265</v>
      </c>
    </row>
    <row r="218" spans="1:7">
      <c r="A218" s="96" t="s">
        <v>144</v>
      </c>
      <c r="B218" s="93">
        <v>123.64000000000001</v>
      </c>
      <c r="C218" s="94">
        <v>137.12435233160622</v>
      </c>
      <c r="D218" s="94">
        <v>33.701000000000001</v>
      </c>
      <c r="E218" s="94">
        <v>28.102</v>
      </c>
      <c r="F218" s="94">
        <v>121.33199999999999</v>
      </c>
      <c r="G218" s="95">
        <v>110.06735751295336</v>
      </c>
    </row>
    <row r="219" spans="1:7">
      <c r="A219" s="96" t="s">
        <v>145</v>
      </c>
      <c r="B219" s="93"/>
      <c r="C219" s="94"/>
      <c r="D219" s="94"/>
      <c r="E219" s="94"/>
      <c r="F219" s="94">
        <v>78.739000000000004</v>
      </c>
      <c r="G219" s="95">
        <v>67.476683937823836</v>
      </c>
    </row>
    <row r="220" spans="1:7">
      <c r="A220" s="96" t="s">
        <v>146</v>
      </c>
      <c r="B220" s="93"/>
      <c r="C220" s="94"/>
      <c r="D220" s="94"/>
      <c r="E220" s="94"/>
      <c r="F220" s="94">
        <v>1427.317</v>
      </c>
      <c r="G220" s="95">
        <v>696.38601036269426</v>
      </c>
    </row>
    <row r="221" spans="1:7">
      <c r="A221" s="96" t="s">
        <v>147</v>
      </c>
      <c r="B221" s="93">
        <v>5.5750000000000002</v>
      </c>
      <c r="C221" s="94">
        <v>17.240932642487046</v>
      </c>
      <c r="D221" s="94">
        <v>18.135000000000002</v>
      </c>
      <c r="E221" s="94">
        <v>5.4150000000000009</v>
      </c>
      <c r="F221" s="94">
        <v>0</v>
      </c>
      <c r="G221" s="95">
        <v>0</v>
      </c>
    </row>
    <row r="222" spans="1:7">
      <c r="A222" s="96" t="s">
        <v>148</v>
      </c>
      <c r="B222" s="93"/>
      <c r="C222" s="94"/>
      <c r="D222" s="94"/>
      <c r="E222" s="94"/>
      <c r="F222" s="94">
        <v>160.69999999999999</v>
      </c>
      <c r="G222" s="95">
        <v>215.220207253886</v>
      </c>
    </row>
    <row r="223" spans="1:7">
      <c r="A223" s="96" t="s">
        <v>162</v>
      </c>
      <c r="B223" s="93">
        <v>43.655000000000001</v>
      </c>
      <c r="C223" s="94">
        <v>78.590673575129543</v>
      </c>
      <c r="D223" s="94">
        <v>75.147999999999996</v>
      </c>
      <c r="E223" s="94">
        <v>51.036999999999992</v>
      </c>
      <c r="F223" s="94">
        <v>0</v>
      </c>
      <c r="G223" s="95">
        <v>0</v>
      </c>
    </row>
    <row r="224" spans="1:7">
      <c r="A224" s="96" t="s">
        <v>149</v>
      </c>
      <c r="B224" s="93">
        <v>17.649999999999999</v>
      </c>
      <c r="C224" s="94">
        <v>23.989637305699482</v>
      </c>
      <c r="D224" s="94">
        <v>52.505000000000003</v>
      </c>
      <c r="E224" s="94">
        <v>19.281000000000002</v>
      </c>
      <c r="F224" s="94">
        <v>80.31</v>
      </c>
      <c r="G224" s="95">
        <v>75.443005181347147</v>
      </c>
    </row>
    <row r="225" spans="1:7">
      <c r="A225" s="96" t="s">
        <v>150</v>
      </c>
      <c r="B225" s="93">
        <v>86.435000000000002</v>
      </c>
      <c r="C225" s="94">
        <v>162.37046632124355</v>
      </c>
      <c r="D225" s="94">
        <v>1</v>
      </c>
      <c r="E225" s="94">
        <v>1</v>
      </c>
      <c r="F225" s="94">
        <v>0</v>
      </c>
      <c r="G225" s="95">
        <v>0</v>
      </c>
    </row>
    <row r="226" spans="1:7">
      <c r="A226" s="96" t="s">
        <v>151</v>
      </c>
      <c r="B226" s="93">
        <v>340.86200000000008</v>
      </c>
      <c r="C226" s="94">
        <v>1735.5803108808291</v>
      </c>
      <c r="D226" s="94">
        <v>227.20600000000002</v>
      </c>
      <c r="E226" s="94">
        <v>1356.8736324787999</v>
      </c>
      <c r="F226" s="94">
        <v>0</v>
      </c>
      <c r="G226" s="95">
        <v>0</v>
      </c>
    </row>
    <row r="227" spans="1:7">
      <c r="A227" s="96" t="s">
        <v>152</v>
      </c>
      <c r="B227" s="93">
        <v>1146.7269999999999</v>
      </c>
      <c r="C227" s="94">
        <v>6290.6658031088064</v>
      </c>
      <c r="D227" s="94">
        <v>1488.8779999999992</v>
      </c>
      <c r="E227" s="94">
        <f>C227/B227*D227</f>
        <v>8167.6230869256842</v>
      </c>
      <c r="F227" s="94">
        <v>1517.95</v>
      </c>
      <c r="G227" s="95">
        <v>7747.9766839378235</v>
      </c>
    </row>
    <row r="228" spans="1:7">
      <c r="A228" s="96" t="s">
        <v>153</v>
      </c>
      <c r="B228" s="93">
        <v>403.31900000000002</v>
      </c>
      <c r="C228" s="94">
        <v>816.05958549222828</v>
      </c>
      <c r="D228" s="94">
        <v>634.33199999999999</v>
      </c>
      <c r="E228" s="94">
        <v>1483.4820799031399</v>
      </c>
      <c r="F228" s="94">
        <v>387.851</v>
      </c>
      <c r="G228" s="95">
        <v>899.70207253886019</v>
      </c>
    </row>
    <row r="229" spans="1:7">
      <c r="A229" s="96" t="s">
        <v>154</v>
      </c>
      <c r="B229" s="93"/>
      <c r="C229" s="94"/>
      <c r="D229" s="94">
        <v>125.636</v>
      </c>
      <c r="E229" s="94">
        <v>43.209000000000003</v>
      </c>
      <c r="F229" s="94">
        <v>0.02</v>
      </c>
      <c r="G229" s="95">
        <v>0.17616580310880831</v>
      </c>
    </row>
    <row r="230" spans="1:7">
      <c r="A230" s="96" t="s">
        <v>155</v>
      </c>
      <c r="B230" s="93">
        <v>9059.0440000000071</v>
      </c>
      <c r="C230" s="94">
        <v>14793.898963730589</v>
      </c>
      <c r="D230" s="94">
        <v>15146.633999999991</v>
      </c>
      <c r="E230" s="94">
        <v>32072.660014706998</v>
      </c>
      <c r="F230" s="94">
        <v>15556.821</v>
      </c>
      <c r="G230" s="95">
        <v>32119.556994818649</v>
      </c>
    </row>
    <row r="231" spans="1:7">
      <c r="A231" s="96" t="s">
        <v>60</v>
      </c>
      <c r="B231" s="93"/>
      <c r="C231" s="94"/>
      <c r="D231" s="94"/>
      <c r="E231" s="94"/>
      <c r="F231" s="94">
        <v>0</v>
      </c>
      <c r="G231" s="95">
        <v>0</v>
      </c>
    </row>
    <row r="232" spans="1:7">
      <c r="A232" s="96" t="s">
        <v>156</v>
      </c>
      <c r="B232" s="93">
        <v>4.157</v>
      </c>
      <c r="C232" s="94">
        <v>6.2357512953367884</v>
      </c>
      <c r="D232" s="94">
        <v>39.146999999999998</v>
      </c>
      <c r="E232" s="94">
        <f>C232/B232*D232</f>
        <v>58.722866480286086</v>
      </c>
      <c r="F232" s="94">
        <v>738.54499999999996</v>
      </c>
      <c r="G232" s="95">
        <v>1408.536269430052</v>
      </c>
    </row>
    <row r="233" spans="1:7">
      <c r="A233" s="96" t="s">
        <v>157</v>
      </c>
      <c r="B233" s="93">
        <v>152.01100000000005</v>
      </c>
      <c r="C233" s="94">
        <v>527.08031088082896</v>
      </c>
      <c r="D233" s="94">
        <v>255.166</v>
      </c>
      <c r="E233" s="94">
        <f>C233/B233*D233</f>
        <v>884.75817280471517</v>
      </c>
      <c r="F233" s="94">
        <v>196.357</v>
      </c>
      <c r="G233" s="95">
        <v>830.24870466321238</v>
      </c>
    </row>
    <row r="234" spans="1:7">
      <c r="A234" s="96" t="s">
        <v>158</v>
      </c>
      <c r="B234" s="93">
        <v>582.2140000000004</v>
      </c>
      <c r="C234" s="94">
        <v>1825.2927461139896</v>
      </c>
      <c r="D234" s="94">
        <v>441.54</v>
      </c>
      <c r="E234" s="94">
        <v>1307.2672266884199</v>
      </c>
      <c r="F234" s="94">
        <v>1368.2739999999999</v>
      </c>
      <c r="G234" s="95">
        <v>2744.5699481865286</v>
      </c>
    </row>
    <row r="235" spans="1:7">
      <c r="A235" s="96" t="s">
        <v>159</v>
      </c>
      <c r="B235" s="93"/>
      <c r="C235" s="94"/>
      <c r="D235" s="94"/>
      <c r="E235" s="94"/>
      <c r="F235" s="94">
        <v>4.7629999999999999</v>
      </c>
      <c r="G235" s="95">
        <v>123.42746113989637</v>
      </c>
    </row>
    <row r="236" spans="1:7" ht="15.75" thickBot="1">
      <c r="A236" s="96" t="s">
        <v>160</v>
      </c>
      <c r="B236" s="108"/>
      <c r="C236" s="109"/>
      <c r="D236" s="109"/>
      <c r="E236" s="109"/>
      <c r="F236" s="109">
        <v>301.589</v>
      </c>
      <c r="G236" s="110">
        <v>413.81606217616581</v>
      </c>
    </row>
    <row r="237" spans="1:7" ht="16.5" thickBot="1">
      <c r="A237" s="127" t="s">
        <v>61</v>
      </c>
      <c r="B237" s="126">
        <f>SUM(B196:B236)</f>
        <v>16538.08400000001</v>
      </c>
      <c r="C237" s="113">
        <f t="shared" ref="C237:G237" si="12">SUM(C196:C236)</f>
        <v>38619.743523316087</v>
      </c>
      <c r="D237" s="114">
        <f t="shared" si="12"/>
        <v>23450.157999999996</v>
      </c>
      <c r="E237" s="114">
        <f t="shared" si="12"/>
        <v>56338.30520747471</v>
      </c>
      <c r="F237" s="115">
        <f t="shared" si="12"/>
        <v>29754.413</v>
      </c>
      <c r="G237" s="116">
        <f t="shared" si="12"/>
        <v>59925.424870466319</v>
      </c>
    </row>
    <row r="239" spans="1:7">
      <c r="B239" s="136"/>
      <c r="C239" s="136"/>
      <c r="D239" s="136"/>
      <c r="E239" s="136"/>
      <c r="F239" s="136"/>
      <c r="G239" s="136"/>
    </row>
    <row r="242" spans="1:7">
      <c r="A242" s="17" t="s">
        <v>309</v>
      </c>
      <c r="B242" s="17"/>
      <c r="C242" s="17"/>
      <c r="D242" s="17"/>
      <c r="E242" s="137"/>
      <c r="F242" s="17"/>
      <c r="G242" s="17" t="s">
        <v>310</v>
      </c>
    </row>
    <row r="243" spans="1:7" ht="15.75" thickBot="1">
      <c r="A243" s="17" t="s">
        <v>161</v>
      </c>
      <c r="B243" s="17"/>
      <c r="C243" s="17"/>
      <c r="D243" s="17" t="s">
        <v>55</v>
      </c>
      <c r="E243" s="17"/>
      <c r="F243" s="17"/>
      <c r="G243" s="17" t="s">
        <v>54</v>
      </c>
    </row>
    <row r="244" spans="1:7" ht="16.5" thickBot="1">
      <c r="A244" s="164" t="s">
        <v>63</v>
      </c>
      <c r="B244" s="153">
        <v>2014</v>
      </c>
      <c r="C244" s="154"/>
      <c r="D244" s="153">
        <v>2015</v>
      </c>
      <c r="E244" s="154"/>
      <c r="F244" s="153">
        <v>2016</v>
      </c>
      <c r="G244" s="154"/>
    </row>
    <row r="245" spans="1:7" ht="16.5" thickBot="1">
      <c r="A245" s="165"/>
      <c r="B245" s="13" t="s">
        <v>51</v>
      </c>
      <c r="C245" s="14" t="s">
        <v>52</v>
      </c>
      <c r="D245" s="13" t="s">
        <v>51</v>
      </c>
      <c r="E245" s="14" t="s">
        <v>52</v>
      </c>
      <c r="F245" s="13" t="s">
        <v>51</v>
      </c>
      <c r="G245" s="14" t="s">
        <v>52</v>
      </c>
    </row>
    <row r="246" spans="1:7">
      <c r="A246" s="96" t="s">
        <v>163</v>
      </c>
      <c r="B246" s="93">
        <v>160</v>
      </c>
      <c r="C246" s="94">
        <v>480</v>
      </c>
      <c r="D246" s="94">
        <v>125</v>
      </c>
      <c r="E246" s="94">
        <v>375</v>
      </c>
      <c r="F246" s="94">
        <v>110</v>
      </c>
      <c r="G246" s="95">
        <v>350</v>
      </c>
    </row>
    <row r="247" spans="1:7">
      <c r="A247" s="96" t="s">
        <v>164</v>
      </c>
      <c r="B247" s="93">
        <v>134</v>
      </c>
      <c r="C247" s="94">
        <v>350</v>
      </c>
      <c r="D247" s="94">
        <v>134</v>
      </c>
      <c r="E247" s="94">
        <v>350</v>
      </c>
      <c r="F247" s="94">
        <v>150</v>
      </c>
      <c r="G247" s="95">
        <v>400</v>
      </c>
    </row>
    <row r="248" spans="1:7">
      <c r="A248" s="96" t="s">
        <v>165</v>
      </c>
      <c r="B248" s="93">
        <v>3400</v>
      </c>
      <c r="C248" s="94">
        <v>10190</v>
      </c>
      <c r="D248" s="94">
        <v>4456</v>
      </c>
      <c r="E248" s="94">
        <v>13400</v>
      </c>
      <c r="F248" s="94">
        <v>3447</v>
      </c>
      <c r="G248" s="95">
        <v>10330</v>
      </c>
    </row>
    <row r="249" spans="1:7" ht="15.75" thickBot="1">
      <c r="A249" s="96" t="s">
        <v>166</v>
      </c>
      <c r="B249" s="93">
        <v>320</v>
      </c>
      <c r="C249" s="94">
        <v>1070</v>
      </c>
      <c r="D249" s="94">
        <v>505</v>
      </c>
      <c r="E249" s="94">
        <v>1683</v>
      </c>
      <c r="F249" s="94">
        <v>600</v>
      </c>
      <c r="G249" s="95">
        <v>2000</v>
      </c>
    </row>
    <row r="250" spans="1:7" ht="21.75" customHeight="1" thickBot="1">
      <c r="A250" s="112" t="s">
        <v>61</v>
      </c>
      <c r="B250" s="118">
        <f t="shared" ref="B250:G250" si="13">SUM(B246:B249)</f>
        <v>4014</v>
      </c>
      <c r="C250" s="117">
        <f t="shared" si="13"/>
        <v>12090</v>
      </c>
      <c r="D250" s="117">
        <f t="shared" si="13"/>
        <v>5220</v>
      </c>
      <c r="E250" s="117">
        <f t="shared" si="13"/>
        <v>15808</v>
      </c>
      <c r="F250" s="117">
        <f t="shared" si="13"/>
        <v>4307</v>
      </c>
      <c r="G250" s="119">
        <f t="shared" si="13"/>
        <v>13080</v>
      </c>
    </row>
    <row r="254" spans="1:7">
      <c r="A254" s="17" t="s">
        <v>311</v>
      </c>
      <c r="B254" s="17"/>
      <c r="C254" s="17"/>
      <c r="D254" s="17"/>
      <c r="E254" s="17"/>
      <c r="F254" s="17"/>
      <c r="G254" s="17" t="s">
        <v>312</v>
      </c>
    </row>
    <row r="255" spans="1:7" ht="15.75" thickBot="1">
      <c r="A255" s="17" t="s">
        <v>161</v>
      </c>
      <c r="B255" s="17"/>
      <c r="C255" s="17"/>
      <c r="D255" s="17" t="s">
        <v>55</v>
      </c>
      <c r="E255" s="17"/>
      <c r="F255" s="17"/>
      <c r="G255" s="17" t="s">
        <v>54</v>
      </c>
    </row>
    <row r="256" spans="1:7" ht="16.5" thickBot="1">
      <c r="A256" s="164" t="s">
        <v>63</v>
      </c>
      <c r="B256" s="153">
        <v>2014</v>
      </c>
      <c r="C256" s="154"/>
      <c r="D256" s="153">
        <v>2015</v>
      </c>
      <c r="E256" s="154"/>
      <c r="F256" s="153">
        <v>2016</v>
      </c>
      <c r="G256" s="154"/>
    </row>
    <row r="257" spans="1:7" ht="16.5" thickBot="1">
      <c r="A257" s="166"/>
      <c r="B257" s="66" t="s">
        <v>51</v>
      </c>
      <c r="C257" s="50" t="s">
        <v>52</v>
      </c>
      <c r="D257" s="66" t="s">
        <v>51</v>
      </c>
      <c r="E257" s="50" t="s">
        <v>52</v>
      </c>
      <c r="F257" s="66" t="s">
        <v>51</v>
      </c>
      <c r="G257" s="50" t="s">
        <v>52</v>
      </c>
    </row>
    <row r="258" spans="1:7" ht="15.75" thickBot="1">
      <c r="A258" s="120" t="s">
        <v>166</v>
      </c>
      <c r="B258" s="102">
        <v>5391.1083920001192</v>
      </c>
      <c r="C258" s="103">
        <v>11816</v>
      </c>
      <c r="D258" s="103">
        <v>5266.7</v>
      </c>
      <c r="E258" s="103">
        <v>11110</v>
      </c>
      <c r="F258" s="103">
        <v>2841.1</v>
      </c>
      <c r="G258" s="104">
        <v>3566</v>
      </c>
    </row>
    <row r="259" spans="1:7" ht="15.75" thickBot="1">
      <c r="A259" s="112" t="s">
        <v>61</v>
      </c>
      <c r="B259" s="118">
        <f>B258</f>
        <v>5391.1083920001192</v>
      </c>
      <c r="C259" s="118">
        <f t="shared" ref="C259:G259" si="14">C258</f>
        <v>11816</v>
      </c>
      <c r="D259" s="118">
        <f t="shared" si="14"/>
        <v>5266.7</v>
      </c>
      <c r="E259" s="118">
        <f t="shared" si="14"/>
        <v>11110</v>
      </c>
      <c r="F259" s="118">
        <f t="shared" si="14"/>
        <v>2841.1</v>
      </c>
      <c r="G259" s="118">
        <f t="shared" si="14"/>
        <v>3566</v>
      </c>
    </row>
    <row r="261" spans="1:7" s="17" customFormat="1">
      <c r="A261" s="17" t="s">
        <v>313</v>
      </c>
      <c r="G261" s="17" t="s">
        <v>314</v>
      </c>
    </row>
    <row r="262" spans="1:7" s="17" customFormat="1" ht="15.75" thickBot="1">
      <c r="A262" s="17" t="s">
        <v>161</v>
      </c>
      <c r="D262" s="17" t="s">
        <v>55</v>
      </c>
      <c r="G262" s="17" t="s">
        <v>54</v>
      </c>
    </row>
    <row r="263" spans="1:7" s="17" customFormat="1" ht="16.5" thickBot="1">
      <c r="A263" s="161" t="s">
        <v>63</v>
      </c>
      <c r="B263" s="163">
        <v>2014</v>
      </c>
      <c r="C263" s="154"/>
      <c r="D263" s="153">
        <v>2015</v>
      </c>
      <c r="E263" s="154"/>
      <c r="F263" s="153">
        <v>2016</v>
      </c>
      <c r="G263" s="154"/>
    </row>
    <row r="264" spans="1:7" s="17" customFormat="1" ht="16.5" thickBot="1">
      <c r="A264" s="162"/>
      <c r="B264" s="91" t="s">
        <v>51</v>
      </c>
      <c r="C264" s="14" t="s">
        <v>52</v>
      </c>
      <c r="D264" s="13" t="s">
        <v>51</v>
      </c>
      <c r="E264" s="14" t="s">
        <v>52</v>
      </c>
      <c r="F264" s="13" t="s">
        <v>51</v>
      </c>
      <c r="G264" s="14" t="s">
        <v>52</v>
      </c>
    </row>
    <row r="265" spans="1:7" s="17" customFormat="1">
      <c r="A265" s="92" t="s">
        <v>214</v>
      </c>
      <c r="B265" s="93">
        <v>123</v>
      </c>
      <c r="C265" s="94">
        <v>1859</v>
      </c>
      <c r="D265" s="94">
        <v>149</v>
      </c>
      <c r="E265" s="94">
        <v>2003</v>
      </c>
      <c r="F265" s="94">
        <v>134</v>
      </c>
      <c r="G265" s="95">
        <v>2520</v>
      </c>
    </row>
    <row r="266" spans="1:7" s="17" customFormat="1">
      <c r="A266" s="96" t="s">
        <v>215</v>
      </c>
      <c r="B266" s="93">
        <v>22898</v>
      </c>
      <c r="C266" s="94">
        <v>82009.999999999985</v>
      </c>
      <c r="D266" s="94">
        <v>23374.000000000004</v>
      </c>
      <c r="E266" s="94">
        <v>103797</v>
      </c>
      <c r="F266" s="94">
        <v>21706</v>
      </c>
      <c r="G266" s="95">
        <v>116243</v>
      </c>
    </row>
    <row r="267" spans="1:7" s="17" customFormat="1">
      <c r="A267" s="96" t="s">
        <v>226</v>
      </c>
      <c r="B267" s="93">
        <v>2480</v>
      </c>
      <c r="C267" s="94">
        <v>6498</v>
      </c>
      <c r="D267" s="94">
        <v>2194</v>
      </c>
      <c r="E267" s="94">
        <v>5675</v>
      </c>
      <c r="F267" s="94">
        <v>2259</v>
      </c>
      <c r="G267" s="95">
        <v>5907</v>
      </c>
    </row>
    <row r="268" spans="1:7" s="17" customFormat="1">
      <c r="A268" s="96" t="s">
        <v>216</v>
      </c>
      <c r="B268" s="93">
        <v>354</v>
      </c>
      <c r="C268" s="94">
        <v>2247</v>
      </c>
      <c r="D268" s="94">
        <v>416</v>
      </c>
      <c r="E268" s="94">
        <v>1954</v>
      </c>
      <c r="F268" s="94">
        <v>317</v>
      </c>
      <c r="G268" s="95">
        <v>1355</v>
      </c>
    </row>
    <row r="269" spans="1:7" s="17" customFormat="1">
      <c r="A269" s="96" t="s">
        <v>217</v>
      </c>
      <c r="B269" s="93">
        <v>5096</v>
      </c>
      <c r="C269" s="94">
        <v>47944</v>
      </c>
      <c r="D269" s="94">
        <v>5655</v>
      </c>
      <c r="E269" s="94">
        <v>51117</v>
      </c>
      <c r="F269" s="94">
        <v>4969</v>
      </c>
      <c r="G269" s="95">
        <v>47826</v>
      </c>
    </row>
    <row r="270" spans="1:7" s="17" customFormat="1">
      <c r="A270" s="97" t="s">
        <v>218</v>
      </c>
      <c r="B270" s="93">
        <v>211</v>
      </c>
      <c r="C270" s="94">
        <v>1270</v>
      </c>
      <c r="D270" s="94">
        <v>197</v>
      </c>
      <c r="E270" s="94">
        <v>1313</v>
      </c>
      <c r="F270" s="94">
        <v>136</v>
      </c>
      <c r="G270" s="95">
        <v>982</v>
      </c>
    </row>
    <row r="271" spans="1:7" s="17" customFormat="1" ht="15.75" thickBot="1">
      <c r="A271" s="97" t="s">
        <v>219</v>
      </c>
      <c r="B271" s="93">
        <v>29</v>
      </c>
      <c r="C271" s="94">
        <v>20</v>
      </c>
      <c r="D271" s="94">
        <v>5</v>
      </c>
      <c r="E271" s="94">
        <v>33</v>
      </c>
      <c r="F271" s="94">
        <v>3</v>
      </c>
      <c r="G271" s="95">
        <v>16</v>
      </c>
    </row>
    <row r="272" spans="1:7" s="17" customFormat="1" ht="16.5" thickBot="1">
      <c r="A272" s="98" t="s">
        <v>61</v>
      </c>
      <c r="B272" s="121">
        <f t="shared" ref="B272:G272" si="15">SUM(B265:B271)</f>
        <v>31191</v>
      </c>
      <c r="C272" s="122">
        <f t="shared" si="15"/>
        <v>141848</v>
      </c>
      <c r="D272" s="122">
        <f t="shared" si="15"/>
        <v>31990.000000000004</v>
      </c>
      <c r="E272" s="122">
        <f t="shared" si="15"/>
        <v>165892</v>
      </c>
      <c r="F272" s="122">
        <f t="shared" si="15"/>
        <v>29524</v>
      </c>
      <c r="G272" s="123">
        <f t="shared" si="15"/>
        <v>174849</v>
      </c>
    </row>
    <row r="275" spans="1:13">
      <c r="A275" s="17" t="s">
        <v>315</v>
      </c>
      <c r="B275" s="17"/>
      <c r="C275" s="17"/>
      <c r="D275" s="17"/>
      <c r="E275" s="17"/>
      <c r="F275" s="17"/>
      <c r="G275" s="17" t="s">
        <v>316</v>
      </c>
    </row>
    <row r="276" spans="1:13" ht="15.75" thickBot="1">
      <c r="A276" s="17" t="s">
        <v>161</v>
      </c>
      <c r="B276" s="17"/>
      <c r="C276" s="17"/>
      <c r="D276" s="17" t="s">
        <v>55</v>
      </c>
      <c r="E276" s="17"/>
      <c r="F276" s="17"/>
      <c r="G276" s="17" t="s">
        <v>54</v>
      </c>
    </row>
    <row r="277" spans="1:13" ht="16.5" thickBot="1">
      <c r="A277" s="164" t="s">
        <v>63</v>
      </c>
      <c r="B277" s="153">
        <v>2014</v>
      </c>
      <c r="C277" s="154"/>
      <c r="D277" s="153">
        <v>2015</v>
      </c>
      <c r="E277" s="154"/>
      <c r="F277" s="153">
        <v>2016</v>
      </c>
      <c r="G277" s="154"/>
    </row>
    <row r="278" spans="1:13" ht="16.5" thickBot="1">
      <c r="A278" s="165"/>
      <c r="B278" s="13" t="s">
        <v>51</v>
      </c>
      <c r="C278" s="14" t="s">
        <v>52</v>
      </c>
      <c r="D278" s="13" t="s">
        <v>51</v>
      </c>
      <c r="E278" s="14" t="s">
        <v>52</v>
      </c>
      <c r="F278" s="13" t="s">
        <v>51</v>
      </c>
      <c r="G278" s="14" t="s">
        <v>52</v>
      </c>
    </row>
    <row r="279" spans="1:13" ht="15.75">
      <c r="A279" s="124" t="s">
        <v>178</v>
      </c>
      <c r="B279" s="93">
        <v>5</v>
      </c>
      <c r="C279" s="94">
        <v>207</v>
      </c>
      <c r="D279" s="94">
        <v>6</v>
      </c>
      <c r="E279" s="94">
        <v>204</v>
      </c>
      <c r="F279" s="94">
        <v>6</v>
      </c>
      <c r="G279" s="95">
        <v>189</v>
      </c>
    </row>
    <row r="280" spans="1:13" ht="15.75">
      <c r="A280" s="80" t="s">
        <v>220</v>
      </c>
      <c r="B280" s="93">
        <v>9547</v>
      </c>
      <c r="C280" s="94">
        <v>49558</v>
      </c>
      <c r="D280" s="94">
        <v>10427</v>
      </c>
      <c r="E280" s="94">
        <v>44063</v>
      </c>
      <c r="F280" s="94">
        <v>12157</v>
      </c>
      <c r="G280" s="95">
        <v>53738</v>
      </c>
    </row>
    <row r="281" spans="1:13" ht="15.75">
      <c r="A281" s="80" t="s">
        <v>221</v>
      </c>
      <c r="B281" s="93">
        <v>3870</v>
      </c>
      <c r="C281" s="94">
        <v>7383</v>
      </c>
      <c r="D281" s="94">
        <v>2856</v>
      </c>
      <c r="E281" s="94">
        <v>5373</v>
      </c>
      <c r="F281" s="94">
        <v>3322</v>
      </c>
      <c r="G281" s="95">
        <v>5294</v>
      </c>
    </row>
    <row r="282" spans="1:13" ht="21.75" customHeight="1">
      <c r="A282" s="80" t="s">
        <v>223</v>
      </c>
      <c r="B282" s="93">
        <v>4828</v>
      </c>
      <c r="C282" s="94">
        <v>15079</v>
      </c>
      <c r="D282" s="94">
        <v>4249</v>
      </c>
      <c r="E282" s="94">
        <v>14551</v>
      </c>
      <c r="F282" s="94">
        <v>14058</v>
      </c>
      <c r="G282" s="95">
        <v>4377</v>
      </c>
    </row>
    <row r="283" spans="1:13" ht="15.75">
      <c r="A283" s="80" t="s">
        <v>227</v>
      </c>
      <c r="B283" s="93">
        <v>8</v>
      </c>
      <c r="C283" s="94">
        <v>227</v>
      </c>
      <c r="D283" s="94">
        <v>12</v>
      </c>
      <c r="E283" s="94">
        <v>166</v>
      </c>
      <c r="F283" s="94">
        <v>17</v>
      </c>
      <c r="G283" s="95">
        <v>157</v>
      </c>
    </row>
    <row r="284" spans="1:13" ht="15.75">
      <c r="A284" s="80" t="s">
        <v>108</v>
      </c>
      <c r="B284" s="93">
        <v>2048</v>
      </c>
      <c r="C284" s="94">
        <v>19782</v>
      </c>
      <c r="D284" s="94">
        <v>1853</v>
      </c>
      <c r="E284" s="94">
        <v>16987</v>
      </c>
      <c r="F284" s="94">
        <v>2278</v>
      </c>
      <c r="G284" s="95">
        <v>15748</v>
      </c>
      <c r="H284" s="81"/>
      <c r="I284" s="81"/>
      <c r="K284" s="81"/>
    </row>
    <row r="285" spans="1:13" ht="15.75">
      <c r="A285" s="80" t="s">
        <v>167</v>
      </c>
      <c r="B285" s="93">
        <v>600</v>
      </c>
      <c r="C285" s="94">
        <v>2663</v>
      </c>
      <c r="D285" s="94">
        <v>603</v>
      </c>
      <c r="E285" s="94">
        <v>2728</v>
      </c>
      <c r="F285" s="94">
        <v>779</v>
      </c>
      <c r="G285" s="95">
        <v>3728</v>
      </c>
      <c r="H285" s="81"/>
      <c r="I285" s="81"/>
      <c r="J285" s="81"/>
      <c r="K285" s="81"/>
      <c r="L285" s="81"/>
      <c r="M285" s="81"/>
    </row>
    <row r="286" spans="1:13" ht="16.5" thickBot="1">
      <c r="A286" s="82" t="s">
        <v>222</v>
      </c>
      <c r="B286" s="93">
        <v>6</v>
      </c>
      <c r="C286" s="94">
        <v>197</v>
      </c>
      <c r="D286" s="94">
        <v>12</v>
      </c>
      <c r="E286" s="94">
        <v>235</v>
      </c>
      <c r="F286" s="94">
        <v>3</v>
      </c>
      <c r="G286" s="95">
        <v>180</v>
      </c>
      <c r="I286" s="81"/>
      <c r="J286" s="81"/>
      <c r="K286" s="81"/>
      <c r="L286" s="81"/>
      <c r="M286" s="81"/>
    </row>
    <row r="287" spans="1:13" ht="16.5" thickBot="1">
      <c r="A287" s="83" t="s">
        <v>46</v>
      </c>
      <c r="B287" s="121">
        <f t="shared" ref="B287:G287" si="16">SUM(B279:B286)</f>
        <v>20912</v>
      </c>
      <c r="C287" s="122">
        <f t="shared" si="16"/>
        <v>95096</v>
      </c>
      <c r="D287" s="122">
        <f t="shared" si="16"/>
        <v>20018</v>
      </c>
      <c r="E287" s="122">
        <f t="shared" si="16"/>
        <v>84307</v>
      </c>
      <c r="F287" s="122">
        <f t="shared" si="16"/>
        <v>32620</v>
      </c>
      <c r="G287" s="123">
        <f t="shared" si="16"/>
        <v>83411</v>
      </c>
    </row>
    <row r="290" spans="1:7" s="17" customFormat="1">
      <c r="A290" s="17" t="s">
        <v>317</v>
      </c>
      <c r="G290" s="17" t="s">
        <v>318</v>
      </c>
    </row>
    <row r="291" spans="1:7" s="17" customFormat="1" ht="15.75" thickBot="1">
      <c r="A291" s="17" t="s">
        <v>161</v>
      </c>
      <c r="D291" s="17" t="s">
        <v>55</v>
      </c>
      <c r="G291" s="17" t="s">
        <v>54</v>
      </c>
    </row>
    <row r="292" spans="1:7" s="17" customFormat="1" ht="16.5" thickBot="1">
      <c r="A292" s="161" t="s">
        <v>63</v>
      </c>
      <c r="B292" s="163">
        <v>2014</v>
      </c>
      <c r="C292" s="154"/>
      <c r="D292" s="153">
        <v>2015</v>
      </c>
      <c r="E292" s="154"/>
      <c r="F292" s="153">
        <v>2016</v>
      </c>
      <c r="G292" s="154"/>
    </row>
    <row r="293" spans="1:7" s="17" customFormat="1" ht="16.5" thickBot="1">
      <c r="A293" s="162"/>
      <c r="B293" s="91" t="s">
        <v>51</v>
      </c>
      <c r="C293" s="14" t="s">
        <v>52</v>
      </c>
      <c r="D293" s="13" t="s">
        <v>51</v>
      </c>
      <c r="E293" s="14" t="s">
        <v>52</v>
      </c>
      <c r="F293" s="13" t="s">
        <v>51</v>
      </c>
      <c r="G293" s="14" t="s">
        <v>52</v>
      </c>
    </row>
    <row r="294" spans="1:7" s="17" customFormat="1">
      <c r="A294" s="92" t="s">
        <v>214</v>
      </c>
      <c r="B294" s="93">
        <v>75.75</v>
      </c>
      <c r="C294" s="94">
        <v>303</v>
      </c>
      <c r="D294" s="94">
        <v>7.75</v>
      </c>
      <c r="E294" s="94">
        <v>31</v>
      </c>
      <c r="F294" s="94">
        <v>3.25</v>
      </c>
      <c r="G294" s="95">
        <v>13</v>
      </c>
    </row>
    <row r="295" spans="1:7" s="17" customFormat="1">
      <c r="A295" s="96" t="s">
        <v>215</v>
      </c>
      <c r="B295" s="93">
        <v>8528</v>
      </c>
      <c r="C295" s="94">
        <v>25511</v>
      </c>
      <c r="D295" s="94">
        <v>5740</v>
      </c>
      <c r="E295" s="94">
        <v>14230</v>
      </c>
      <c r="F295" s="94">
        <v>2901.0000000000005</v>
      </c>
      <c r="G295" s="95">
        <v>6919.0000000000009</v>
      </c>
    </row>
    <row r="296" spans="1:7" s="17" customFormat="1">
      <c r="A296" s="96" t="s">
        <v>226</v>
      </c>
      <c r="B296" s="93">
        <v>649</v>
      </c>
      <c r="C296" s="94">
        <v>1945</v>
      </c>
      <c r="D296" s="94">
        <v>306</v>
      </c>
      <c r="E296" s="94">
        <v>970</v>
      </c>
      <c r="F296" s="94">
        <v>98</v>
      </c>
      <c r="G296" s="95">
        <v>105</v>
      </c>
    </row>
    <row r="297" spans="1:7" s="17" customFormat="1">
      <c r="A297" s="96" t="s">
        <v>216</v>
      </c>
      <c r="B297" s="93">
        <v>1</v>
      </c>
      <c r="C297" s="94">
        <v>28</v>
      </c>
      <c r="D297" s="94">
        <v>0</v>
      </c>
      <c r="E297" s="94">
        <v>4</v>
      </c>
      <c r="F297" s="94">
        <v>0</v>
      </c>
      <c r="G297" s="95">
        <v>6</v>
      </c>
    </row>
    <row r="298" spans="1:7" s="17" customFormat="1">
      <c r="A298" s="96" t="s">
        <v>217</v>
      </c>
      <c r="B298" s="93">
        <v>230</v>
      </c>
      <c r="C298" s="94">
        <v>1219</v>
      </c>
      <c r="D298" s="94">
        <v>164</v>
      </c>
      <c r="E298" s="94">
        <v>724</v>
      </c>
      <c r="F298" s="94">
        <v>69</v>
      </c>
      <c r="G298" s="95">
        <v>332</v>
      </c>
    </row>
    <row r="299" spans="1:7" s="17" customFormat="1">
      <c r="A299" s="97" t="s">
        <v>218</v>
      </c>
      <c r="B299" s="93">
        <v>622</v>
      </c>
      <c r="C299" s="94">
        <v>1847</v>
      </c>
      <c r="D299" s="94">
        <v>626</v>
      </c>
      <c r="E299" s="94">
        <v>1577</v>
      </c>
      <c r="F299" s="94">
        <v>293</v>
      </c>
      <c r="G299" s="95">
        <v>865</v>
      </c>
    </row>
    <row r="300" spans="1:7" s="17" customFormat="1" ht="15.75" thickBot="1">
      <c r="A300" s="97" t="s">
        <v>219</v>
      </c>
      <c r="B300" s="93">
        <v>0</v>
      </c>
      <c r="C300" s="94">
        <v>0</v>
      </c>
      <c r="D300" s="94">
        <v>0</v>
      </c>
      <c r="E300" s="94">
        <v>0</v>
      </c>
      <c r="F300" s="94">
        <v>0</v>
      </c>
      <c r="G300" s="95">
        <v>0</v>
      </c>
    </row>
    <row r="301" spans="1:7" s="17" customFormat="1" ht="16.5" thickBot="1">
      <c r="A301" s="98" t="s">
        <v>61</v>
      </c>
      <c r="B301" s="121">
        <f t="shared" ref="B301:G301" si="17">SUM(B294:B300)</f>
        <v>10105.75</v>
      </c>
      <c r="C301" s="122">
        <f t="shared" si="17"/>
        <v>30853</v>
      </c>
      <c r="D301" s="122">
        <f t="shared" si="17"/>
        <v>6843.75</v>
      </c>
      <c r="E301" s="122">
        <f t="shared" si="17"/>
        <v>17536</v>
      </c>
      <c r="F301" s="122">
        <f t="shared" si="17"/>
        <v>3364.2500000000005</v>
      </c>
      <c r="G301" s="123">
        <f t="shared" si="17"/>
        <v>8240</v>
      </c>
    </row>
    <row r="307" spans="1:8">
      <c r="A307" s="17" t="s">
        <v>319</v>
      </c>
      <c r="B307" s="17"/>
      <c r="C307" s="17"/>
      <c r="D307" s="17"/>
      <c r="E307" s="17"/>
      <c r="F307" s="17"/>
      <c r="G307" s="17" t="s">
        <v>320</v>
      </c>
    </row>
    <row r="308" spans="1:8" ht="15.75" thickBot="1">
      <c r="A308" s="17" t="s">
        <v>161</v>
      </c>
      <c r="B308" s="17"/>
      <c r="C308" s="17"/>
      <c r="D308" s="17" t="s">
        <v>55</v>
      </c>
      <c r="E308" s="17"/>
      <c r="F308" s="17"/>
      <c r="G308" s="17" t="s">
        <v>54</v>
      </c>
    </row>
    <row r="309" spans="1:8" ht="16.5" thickBot="1">
      <c r="A309" s="164" t="s">
        <v>63</v>
      </c>
      <c r="B309" s="153">
        <v>2014</v>
      </c>
      <c r="C309" s="154"/>
      <c r="D309" s="153">
        <v>2015</v>
      </c>
      <c r="E309" s="154"/>
      <c r="F309" s="153">
        <v>2016</v>
      </c>
      <c r="G309" s="154"/>
    </row>
    <row r="310" spans="1:8" ht="16.5" thickBot="1">
      <c r="A310" s="165"/>
      <c r="B310" s="13" t="s">
        <v>51</v>
      </c>
      <c r="C310" s="14" t="s">
        <v>52</v>
      </c>
      <c r="D310" s="13" t="s">
        <v>51</v>
      </c>
      <c r="E310" s="14" t="s">
        <v>52</v>
      </c>
      <c r="F310" s="13" t="s">
        <v>51</v>
      </c>
      <c r="G310" s="14" t="s">
        <v>52</v>
      </c>
    </row>
    <row r="311" spans="1:8">
      <c r="A311" s="92" t="s">
        <v>179</v>
      </c>
      <c r="B311" s="93">
        <v>135</v>
      </c>
      <c r="C311" s="94">
        <v>1268.652</v>
      </c>
      <c r="D311" s="94">
        <v>638</v>
      </c>
      <c r="E311" s="94">
        <v>1569.876</v>
      </c>
      <c r="F311" s="94">
        <v>341</v>
      </c>
      <c r="G311" s="95">
        <v>9123</v>
      </c>
    </row>
    <row r="312" spans="1:8">
      <c r="A312" s="96" t="s">
        <v>180</v>
      </c>
      <c r="B312" s="93">
        <v>57273</v>
      </c>
      <c r="C312" s="94">
        <v>160015.28400000001</v>
      </c>
      <c r="D312" s="94">
        <v>85674</v>
      </c>
      <c r="E312" s="94">
        <v>172966.46400000001</v>
      </c>
      <c r="F312" s="94">
        <v>122965</v>
      </c>
      <c r="G312" s="95">
        <v>248252.92674276914</v>
      </c>
      <c r="H312" s="106"/>
    </row>
    <row r="313" spans="1:8">
      <c r="A313" s="96" t="s">
        <v>181</v>
      </c>
      <c r="B313" s="93">
        <v>2424</v>
      </c>
      <c r="C313" s="94">
        <v>3540.636</v>
      </c>
      <c r="D313" s="94">
        <v>1891</v>
      </c>
      <c r="E313" s="94">
        <v>4753.7160000000003</v>
      </c>
      <c r="F313" s="94">
        <v>1390</v>
      </c>
      <c r="G313" s="95">
        <v>23284</v>
      </c>
    </row>
    <row r="314" spans="1:8">
      <c r="A314" s="96" t="s">
        <v>182</v>
      </c>
      <c r="B314" s="93">
        <v>2308</v>
      </c>
      <c r="C314" s="94">
        <v>6659.7960000000003</v>
      </c>
      <c r="D314" s="94">
        <v>2778</v>
      </c>
      <c r="E314" s="94">
        <v>8870.5320000000011</v>
      </c>
      <c r="F314" s="94">
        <v>5891</v>
      </c>
      <c r="G314" s="95">
        <v>97806</v>
      </c>
    </row>
    <row r="315" spans="1:8">
      <c r="A315" s="96" t="s">
        <v>198</v>
      </c>
      <c r="B315" s="93">
        <v>271</v>
      </c>
      <c r="C315" s="94">
        <v>697.09199999999998</v>
      </c>
      <c r="D315" s="94">
        <v>396</v>
      </c>
      <c r="E315" s="94">
        <v>1180.212</v>
      </c>
      <c r="F315" s="94"/>
      <c r="G315" s="95"/>
    </row>
    <row r="316" spans="1:8">
      <c r="A316" s="96" t="s">
        <v>183</v>
      </c>
      <c r="B316" s="93">
        <v>51</v>
      </c>
      <c r="C316" s="94">
        <v>239.184</v>
      </c>
      <c r="D316" s="94">
        <v>79</v>
      </c>
      <c r="E316" s="94">
        <v>795.16800000000001</v>
      </c>
      <c r="F316" s="94">
        <v>22</v>
      </c>
      <c r="G316" s="95">
        <v>1538</v>
      </c>
    </row>
    <row r="317" spans="1:8">
      <c r="A317" s="96" t="s">
        <v>184</v>
      </c>
      <c r="B317" s="93">
        <v>279</v>
      </c>
      <c r="C317" s="94">
        <v>568.39200000000005</v>
      </c>
      <c r="D317" s="94">
        <v>299</v>
      </c>
      <c r="E317" s="94">
        <v>577.10400000000004</v>
      </c>
      <c r="F317" s="94">
        <v>442</v>
      </c>
      <c r="G317" s="95">
        <v>5994</v>
      </c>
    </row>
    <row r="318" spans="1:8">
      <c r="A318" s="96" t="s">
        <v>185</v>
      </c>
      <c r="B318" s="93"/>
      <c r="C318" s="94"/>
      <c r="D318" s="94">
        <v>35</v>
      </c>
      <c r="E318" s="94">
        <v>373.69200000000001</v>
      </c>
      <c r="F318" s="94">
        <v>199</v>
      </c>
      <c r="G318" s="95">
        <v>5728</v>
      </c>
    </row>
    <row r="319" spans="1:8">
      <c r="A319" s="96" t="s">
        <v>186</v>
      </c>
      <c r="B319" s="93">
        <v>101</v>
      </c>
      <c r="C319" s="94">
        <v>321.024</v>
      </c>
      <c r="D319" s="94">
        <v>47</v>
      </c>
      <c r="E319" s="94">
        <v>307.16399999999999</v>
      </c>
      <c r="F319" s="94">
        <v>28</v>
      </c>
      <c r="G319" s="95">
        <v>3621</v>
      </c>
    </row>
    <row r="320" spans="1:8">
      <c r="A320" s="96" t="s">
        <v>200</v>
      </c>
      <c r="B320" s="93">
        <v>2</v>
      </c>
      <c r="C320" s="94">
        <v>3.96</v>
      </c>
      <c r="D320" s="94"/>
      <c r="E320" s="94"/>
      <c r="F320" s="94"/>
      <c r="G320" s="95"/>
    </row>
    <row r="321" spans="1:9">
      <c r="A321" s="96" t="s">
        <v>187</v>
      </c>
      <c r="B321" s="93">
        <v>1</v>
      </c>
      <c r="C321" s="94">
        <v>1.32</v>
      </c>
      <c r="D321" s="94">
        <v>22</v>
      </c>
      <c r="E321" s="94">
        <v>135.036</v>
      </c>
      <c r="F321" s="94">
        <v>2</v>
      </c>
      <c r="G321" s="95">
        <v>60</v>
      </c>
    </row>
    <row r="322" spans="1:9">
      <c r="A322" s="96" t="s">
        <v>199</v>
      </c>
      <c r="B322" s="93"/>
      <c r="C322" s="94"/>
      <c r="D322" s="94">
        <v>2</v>
      </c>
      <c r="E322" s="94">
        <v>80.124000000000009</v>
      </c>
      <c r="F322" s="94"/>
      <c r="G322" s="95"/>
    </row>
    <row r="323" spans="1:9">
      <c r="A323" s="96" t="s">
        <v>188</v>
      </c>
      <c r="B323" s="93">
        <v>6</v>
      </c>
      <c r="C323" s="94">
        <v>26.796000000000003</v>
      </c>
      <c r="D323" s="94">
        <v>10</v>
      </c>
      <c r="E323" s="94">
        <v>28.248000000000001</v>
      </c>
      <c r="F323" s="94">
        <v>1</v>
      </c>
      <c r="G323" s="95">
        <v>7</v>
      </c>
    </row>
    <row r="324" spans="1:9">
      <c r="A324" s="96" t="s">
        <v>167</v>
      </c>
      <c r="B324" s="93"/>
      <c r="C324" s="94"/>
      <c r="D324" s="94">
        <v>1</v>
      </c>
      <c r="E324" s="94">
        <v>21.384</v>
      </c>
      <c r="F324" s="94"/>
      <c r="G324" s="95"/>
    </row>
    <row r="325" spans="1:9">
      <c r="A325" s="96" t="s">
        <v>190</v>
      </c>
      <c r="B325" s="93">
        <v>56</v>
      </c>
      <c r="C325" s="94">
        <v>72.600000000000009</v>
      </c>
      <c r="D325" s="94">
        <v>9</v>
      </c>
      <c r="E325" s="94">
        <v>27.720000000000002</v>
      </c>
      <c r="F325" s="94">
        <v>15</v>
      </c>
      <c r="G325" s="95">
        <v>1106</v>
      </c>
    </row>
    <row r="326" spans="1:9">
      <c r="A326" s="96" t="s">
        <v>191</v>
      </c>
      <c r="B326" s="93"/>
      <c r="C326" s="94"/>
      <c r="D326" s="94">
        <v>1</v>
      </c>
      <c r="E326" s="94">
        <v>8.0519999999999996</v>
      </c>
      <c r="F326" s="94">
        <v>345</v>
      </c>
      <c r="G326" s="95">
        <v>7514</v>
      </c>
    </row>
    <row r="327" spans="1:9">
      <c r="A327" s="96" t="s">
        <v>189</v>
      </c>
      <c r="B327" s="93">
        <v>17</v>
      </c>
      <c r="C327" s="94">
        <v>51.480000000000004</v>
      </c>
      <c r="D327" s="94">
        <v>0</v>
      </c>
      <c r="E327" s="94"/>
      <c r="F327" s="94">
        <v>13</v>
      </c>
      <c r="G327" s="95">
        <v>304</v>
      </c>
    </row>
    <row r="328" spans="1:9">
      <c r="A328" s="96" t="s">
        <v>192</v>
      </c>
      <c r="B328" s="93"/>
      <c r="C328" s="94"/>
      <c r="D328" s="94"/>
      <c r="E328" s="94"/>
      <c r="F328" s="94">
        <v>4</v>
      </c>
      <c r="G328" s="95">
        <v>51</v>
      </c>
    </row>
    <row r="329" spans="1:9">
      <c r="A329" s="96" t="s">
        <v>193</v>
      </c>
      <c r="B329" s="93"/>
      <c r="C329" s="94"/>
      <c r="D329" s="94"/>
      <c r="E329" s="94"/>
      <c r="F329" s="94">
        <v>4</v>
      </c>
      <c r="G329" s="95">
        <v>245</v>
      </c>
    </row>
    <row r="330" spans="1:9">
      <c r="A330" s="96" t="s">
        <v>194</v>
      </c>
      <c r="B330" s="93"/>
      <c r="C330" s="94"/>
      <c r="D330" s="94"/>
      <c r="E330" s="94"/>
      <c r="F330" s="94">
        <v>246</v>
      </c>
      <c r="G330" s="95">
        <v>8489</v>
      </c>
    </row>
    <row r="331" spans="1:9">
      <c r="A331" s="96" t="s">
        <v>195</v>
      </c>
      <c r="B331" s="93"/>
      <c r="C331" s="94"/>
      <c r="D331" s="94"/>
      <c r="E331" s="94"/>
      <c r="F331" s="94">
        <v>1</v>
      </c>
      <c r="G331" s="95">
        <v>67</v>
      </c>
    </row>
    <row r="332" spans="1:9">
      <c r="A332" s="96" t="s">
        <v>196</v>
      </c>
      <c r="B332" s="93"/>
      <c r="C332" s="94"/>
      <c r="D332" s="94"/>
      <c r="E332" s="94"/>
      <c r="F332" s="94">
        <v>10</v>
      </c>
      <c r="G332" s="95">
        <v>102</v>
      </c>
    </row>
    <row r="333" spans="1:9">
      <c r="A333" s="96" t="s">
        <v>197</v>
      </c>
      <c r="B333" s="93"/>
      <c r="C333" s="94"/>
      <c r="D333" s="94"/>
      <c r="E333" s="94"/>
      <c r="F333" s="94">
        <v>1</v>
      </c>
      <c r="G333" s="95">
        <v>10</v>
      </c>
    </row>
    <row r="334" spans="1:9" ht="15.75" thickBot="1">
      <c r="A334" s="107" t="s">
        <v>224</v>
      </c>
      <c r="B334" s="108">
        <v>228254</v>
      </c>
      <c r="C334" s="109">
        <v>232378.08399999994</v>
      </c>
      <c r="D334" s="109">
        <v>112369</v>
      </c>
      <c r="E334" s="109">
        <v>240323.28800000006</v>
      </c>
      <c r="F334" s="109">
        <v>88236</v>
      </c>
      <c r="G334" s="110">
        <v>68610.873257230851</v>
      </c>
    </row>
    <row r="335" spans="1:9" ht="16.5" thickBot="1">
      <c r="A335" s="98" t="s">
        <v>61</v>
      </c>
      <c r="B335" s="121">
        <f>SUM(B311:B334)</f>
        <v>291178</v>
      </c>
      <c r="C335" s="121">
        <f t="shared" ref="C335:G335" si="18">SUM(C311:C334)</f>
        <v>405844.3</v>
      </c>
      <c r="D335" s="121">
        <f t="shared" si="18"/>
        <v>204251</v>
      </c>
      <c r="E335" s="121">
        <f t="shared" si="18"/>
        <v>432017.78</v>
      </c>
      <c r="F335" s="121">
        <f t="shared" si="18"/>
        <v>220156</v>
      </c>
      <c r="G335" s="121">
        <f t="shared" si="18"/>
        <v>481912.8</v>
      </c>
      <c r="I335" s="125"/>
    </row>
    <row r="339" spans="1:13">
      <c r="A339" s="17" t="s">
        <v>321</v>
      </c>
      <c r="B339" s="17"/>
      <c r="C339" s="17"/>
      <c r="D339" s="17"/>
      <c r="E339" s="17"/>
      <c r="F339" s="17"/>
      <c r="G339" s="17" t="s">
        <v>322</v>
      </c>
    </row>
    <row r="340" spans="1:13" ht="15.75" thickBot="1">
      <c r="A340" s="17" t="s">
        <v>161</v>
      </c>
      <c r="B340" s="17"/>
      <c r="C340" s="17"/>
      <c r="D340" s="17" t="s">
        <v>55</v>
      </c>
      <c r="E340" s="17"/>
      <c r="F340" s="17"/>
      <c r="G340" s="17" t="s">
        <v>54</v>
      </c>
    </row>
    <row r="341" spans="1:13" ht="16.5" thickBot="1">
      <c r="A341" s="164" t="s">
        <v>63</v>
      </c>
      <c r="B341" s="153">
        <v>2014</v>
      </c>
      <c r="C341" s="154"/>
      <c r="D341" s="153">
        <v>2015</v>
      </c>
      <c r="E341" s="154"/>
      <c r="F341" s="153">
        <v>2016</v>
      </c>
      <c r="G341" s="154"/>
    </row>
    <row r="342" spans="1:13" ht="16.5" thickBot="1">
      <c r="A342" s="165"/>
      <c r="B342" s="13" t="s">
        <v>51</v>
      </c>
      <c r="C342" s="14" t="s">
        <v>52</v>
      </c>
      <c r="D342" s="13" t="s">
        <v>51</v>
      </c>
      <c r="E342" s="14" t="s">
        <v>52</v>
      </c>
      <c r="F342" s="13" t="s">
        <v>51</v>
      </c>
      <c r="G342" s="14" t="s">
        <v>52</v>
      </c>
    </row>
    <row r="343" spans="1:13">
      <c r="A343" s="92" t="s">
        <v>165</v>
      </c>
      <c r="B343" s="93">
        <v>36732.989581694397</v>
      </c>
      <c r="C343" s="94">
        <v>92517.41923712859</v>
      </c>
      <c r="D343" s="94">
        <v>46500.246585999965</v>
      </c>
      <c r="E343" s="94">
        <v>89774.845369154675</v>
      </c>
      <c r="F343" s="94">
        <v>39863.699454000023</v>
      </c>
      <c r="G343" s="95">
        <v>83007.408489458889</v>
      </c>
      <c r="H343" s="17"/>
      <c r="J343" s="17"/>
      <c r="K343" s="17"/>
      <c r="L343" s="17"/>
      <c r="M343" s="17"/>
    </row>
    <row r="344" spans="1:13">
      <c r="A344" s="96" t="s">
        <v>201</v>
      </c>
      <c r="B344" s="93">
        <v>25292.082860277671</v>
      </c>
      <c r="C344" s="94">
        <v>65698.633516052985</v>
      </c>
      <c r="D344" s="94">
        <v>20752.00589</v>
      </c>
      <c r="E344" s="94">
        <v>60172.537723462345</v>
      </c>
      <c r="F344" s="94">
        <v>18302.846990000002</v>
      </c>
      <c r="G344" s="95">
        <v>55131.435668629383</v>
      </c>
      <c r="H344" s="17"/>
      <c r="J344" s="17"/>
      <c r="K344" s="17"/>
      <c r="L344" s="17"/>
      <c r="M344" s="17"/>
    </row>
    <row r="345" spans="1:13">
      <c r="A345" s="96" t="s">
        <v>164</v>
      </c>
      <c r="B345" s="93">
        <v>2928.5093877455138</v>
      </c>
      <c r="C345" s="94">
        <v>12600.77964951707</v>
      </c>
      <c r="D345" s="94">
        <v>1210.5229330000009</v>
      </c>
      <c r="E345" s="94">
        <v>5299.0791162508904</v>
      </c>
      <c r="F345" s="94">
        <v>1137.9736719999999</v>
      </c>
      <c r="G345" s="95">
        <v>4901.6449586058425</v>
      </c>
      <c r="H345" s="17"/>
      <c r="J345" s="17"/>
      <c r="K345" s="17"/>
      <c r="L345" s="17"/>
      <c r="M345" s="17"/>
    </row>
    <row r="346" spans="1:13">
      <c r="A346" s="96" t="s">
        <v>202</v>
      </c>
      <c r="B346" s="93">
        <v>288.11727633374994</v>
      </c>
      <c r="C346" s="94">
        <v>1420.803597886483</v>
      </c>
      <c r="D346" s="94">
        <v>352.12234000000001</v>
      </c>
      <c r="E346" s="94">
        <v>1595.8799707100302</v>
      </c>
      <c r="F346" s="94">
        <v>575.45657000000006</v>
      </c>
      <c r="G346" s="95">
        <v>3044.7212068522667</v>
      </c>
      <c r="H346" s="17"/>
      <c r="I346" s="17"/>
      <c r="J346" s="17"/>
      <c r="K346" s="17"/>
      <c r="L346" s="17"/>
      <c r="M346" s="17"/>
    </row>
    <row r="347" spans="1:13">
      <c r="A347" s="96" t="s">
        <v>203</v>
      </c>
      <c r="B347" s="93">
        <v>5348.1913768780196</v>
      </c>
      <c r="C347" s="94">
        <v>14184.629899143554</v>
      </c>
      <c r="D347" s="94">
        <v>6181.4637560000001</v>
      </c>
      <c r="E347" s="94">
        <v>16902.783173416839</v>
      </c>
      <c r="F347" s="94">
        <v>5174.6296229999989</v>
      </c>
      <c r="G347" s="95">
        <v>13942.556954021858</v>
      </c>
      <c r="H347" s="17"/>
      <c r="I347" s="17"/>
      <c r="J347" s="17"/>
      <c r="K347" s="17"/>
      <c r="L347" s="17"/>
      <c r="M347" s="17"/>
    </row>
    <row r="348" spans="1:13">
      <c r="A348" s="96" t="s">
        <v>168</v>
      </c>
      <c r="B348" s="93">
        <v>385.82683859761084</v>
      </c>
      <c r="C348" s="94">
        <v>574.70506167487622</v>
      </c>
      <c r="D348" s="94">
        <v>4.34</v>
      </c>
      <c r="E348" s="94">
        <v>61.1482678517322</v>
      </c>
      <c r="F348" s="94">
        <v>313.14400000000001</v>
      </c>
      <c r="G348" s="95">
        <v>504.02313726265089</v>
      </c>
      <c r="H348" s="17"/>
      <c r="I348" s="17"/>
      <c r="J348" s="17"/>
      <c r="K348" s="17"/>
      <c r="L348" s="17"/>
      <c r="M348" s="17"/>
    </row>
    <row r="349" spans="1:13">
      <c r="A349" s="96" t="s">
        <v>204</v>
      </c>
      <c r="B349" s="93">
        <v>1935.191887194632</v>
      </c>
      <c r="C349" s="94">
        <v>4836.0987170391199</v>
      </c>
      <c r="D349" s="94">
        <v>1134.01</v>
      </c>
      <c r="E349" s="94">
        <v>2616.03353196647</v>
      </c>
      <c r="F349" s="94">
        <v>216.17100000000002</v>
      </c>
      <c r="G349" s="95">
        <v>755.36602714824915</v>
      </c>
      <c r="H349" s="17"/>
      <c r="I349" s="17"/>
      <c r="J349" s="17"/>
      <c r="K349" s="17"/>
      <c r="L349" s="17"/>
      <c r="M349" s="17"/>
    </row>
    <row r="350" spans="1:13">
      <c r="A350" s="96" t="s">
        <v>205</v>
      </c>
      <c r="B350" s="93">
        <v>104.62937038710182</v>
      </c>
      <c r="C350" s="94">
        <v>2080.1105034387961</v>
      </c>
      <c r="D350" s="94">
        <v>81.76312999999999</v>
      </c>
      <c r="E350" s="94">
        <v>1723.4581355418654</v>
      </c>
      <c r="F350" s="94">
        <v>170.97488000000001</v>
      </c>
      <c r="G350" s="95">
        <v>2532.4965916500378</v>
      </c>
    </row>
    <row r="351" spans="1:13">
      <c r="A351" s="96" t="s">
        <v>206</v>
      </c>
      <c r="B351" s="93">
        <v>709.66509825435469</v>
      </c>
      <c r="C351" s="94">
        <v>1151.0896355001134</v>
      </c>
      <c r="D351" s="94">
        <v>655.37030400000003</v>
      </c>
      <c r="E351" s="94">
        <v>928.78739521260559</v>
      </c>
      <c r="F351" s="94">
        <v>192.54465200000001</v>
      </c>
      <c r="G351" s="95">
        <v>433.07008357866903</v>
      </c>
    </row>
    <row r="352" spans="1:13" ht="15.75" thickBot="1">
      <c r="A352" s="96" t="s">
        <v>207</v>
      </c>
      <c r="B352" s="93">
        <v>18.68776263695564</v>
      </c>
      <c r="C352" s="94">
        <v>3.424578599426944</v>
      </c>
      <c r="D352" s="94">
        <v>26.037189999999999</v>
      </c>
      <c r="E352" s="94">
        <v>8.9511160488839554</v>
      </c>
      <c r="F352" s="94">
        <v>0.17100000000000001</v>
      </c>
      <c r="G352" s="95">
        <v>0.46857402540949633</v>
      </c>
    </row>
    <row r="353" spans="1:7" ht="16.5" thickBot="1">
      <c r="A353" s="98" t="s">
        <v>61</v>
      </c>
      <c r="B353" s="121">
        <f>SUM(B343:B352)</f>
        <v>73743.891439999992</v>
      </c>
      <c r="C353" s="121">
        <f t="shared" ref="C353:G353" si="19">SUM(C343:C352)</f>
        <v>195067.69439598103</v>
      </c>
      <c r="D353" s="121">
        <f t="shared" si="19"/>
        <v>76897.882128999961</v>
      </c>
      <c r="E353" s="121">
        <f t="shared" si="19"/>
        <v>179083.50379961633</v>
      </c>
      <c r="F353" s="121">
        <f t="shared" si="19"/>
        <v>65947.61184100002</v>
      </c>
      <c r="G353" s="121">
        <f t="shared" si="19"/>
        <v>164253.19169123322</v>
      </c>
    </row>
    <row r="356" spans="1:7" s="17" customFormat="1">
      <c r="A356" s="17" t="s">
        <v>323</v>
      </c>
      <c r="G356" s="17" t="s">
        <v>324</v>
      </c>
    </row>
    <row r="357" spans="1:7" s="17" customFormat="1" ht="15.75" thickBot="1">
      <c r="A357" s="17" t="s">
        <v>161</v>
      </c>
      <c r="D357" s="17" t="s">
        <v>55</v>
      </c>
      <c r="G357" s="17" t="s">
        <v>54</v>
      </c>
    </row>
    <row r="358" spans="1:7" s="17" customFormat="1" ht="16.5" thickBot="1">
      <c r="A358" s="161" t="s">
        <v>63</v>
      </c>
      <c r="B358" s="163">
        <v>2014</v>
      </c>
      <c r="C358" s="154"/>
      <c r="D358" s="153">
        <v>2015</v>
      </c>
      <c r="E358" s="154"/>
      <c r="F358" s="153">
        <v>2016</v>
      </c>
      <c r="G358" s="154"/>
    </row>
    <row r="359" spans="1:7" s="17" customFormat="1" ht="16.5" thickBot="1">
      <c r="A359" s="162"/>
      <c r="B359" s="91" t="s">
        <v>51</v>
      </c>
      <c r="C359" s="14" t="s">
        <v>52</v>
      </c>
      <c r="D359" s="13" t="s">
        <v>51</v>
      </c>
      <c r="E359" s="14" t="s">
        <v>52</v>
      </c>
      <c r="F359" s="13" t="s">
        <v>51</v>
      </c>
      <c r="G359" s="14" t="s">
        <v>52</v>
      </c>
    </row>
    <row r="360" spans="1:7" s="17" customFormat="1">
      <c r="A360" s="92" t="s">
        <v>214</v>
      </c>
      <c r="B360" s="93">
        <v>0</v>
      </c>
      <c r="C360" s="94">
        <v>0</v>
      </c>
      <c r="D360" s="94">
        <v>0</v>
      </c>
      <c r="E360" s="94">
        <v>0</v>
      </c>
      <c r="F360" s="94">
        <v>0</v>
      </c>
      <c r="G360" s="95">
        <v>0</v>
      </c>
    </row>
    <row r="361" spans="1:7" s="17" customFormat="1">
      <c r="A361" s="96" t="s">
        <v>215</v>
      </c>
      <c r="B361" s="93">
        <v>69</v>
      </c>
      <c r="C361" s="94">
        <v>38.000000000000007</v>
      </c>
      <c r="D361" s="94">
        <v>50</v>
      </c>
      <c r="E361" s="94">
        <v>26.000000000000004</v>
      </c>
      <c r="F361" s="94">
        <v>135</v>
      </c>
      <c r="G361" s="95">
        <v>40</v>
      </c>
    </row>
    <row r="362" spans="1:7" s="17" customFormat="1">
      <c r="A362" s="96" t="s">
        <v>226</v>
      </c>
      <c r="B362" s="93">
        <v>0</v>
      </c>
      <c r="C362" s="94">
        <v>0</v>
      </c>
      <c r="D362" s="94">
        <v>0</v>
      </c>
      <c r="E362" s="94">
        <v>0</v>
      </c>
      <c r="F362" s="94">
        <v>0</v>
      </c>
      <c r="G362" s="95">
        <v>0</v>
      </c>
    </row>
    <row r="363" spans="1:7" s="17" customFormat="1">
      <c r="A363" s="96" t="s">
        <v>216</v>
      </c>
      <c r="B363" s="93">
        <v>159</v>
      </c>
      <c r="C363" s="94">
        <v>2</v>
      </c>
      <c r="D363" s="94">
        <v>0</v>
      </c>
      <c r="E363" s="94">
        <v>0</v>
      </c>
      <c r="F363" s="94">
        <v>0</v>
      </c>
      <c r="G363" s="95">
        <v>0</v>
      </c>
    </row>
    <row r="364" spans="1:7" s="17" customFormat="1">
      <c r="A364" s="96" t="s">
        <v>217</v>
      </c>
      <c r="B364" s="93">
        <v>80</v>
      </c>
      <c r="C364" s="94">
        <v>32</v>
      </c>
      <c r="D364" s="94">
        <v>30</v>
      </c>
      <c r="E364" s="94">
        <v>20</v>
      </c>
      <c r="F364" s="94">
        <v>39</v>
      </c>
      <c r="G364" s="95">
        <v>31</v>
      </c>
    </row>
    <row r="365" spans="1:7" s="17" customFormat="1">
      <c r="A365" s="97" t="s">
        <v>218</v>
      </c>
      <c r="B365" s="93">
        <v>0</v>
      </c>
      <c r="C365" s="94">
        <v>0</v>
      </c>
      <c r="D365" s="94">
        <v>0</v>
      </c>
      <c r="E365" s="94">
        <v>0</v>
      </c>
      <c r="F365" s="94">
        <v>0</v>
      </c>
      <c r="G365" s="95">
        <v>0</v>
      </c>
    </row>
    <row r="366" spans="1:7" s="17" customFormat="1" ht="15.75" thickBot="1">
      <c r="A366" s="97" t="s">
        <v>219</v>
      </c>
      <c r="B366" s="93">
        <v>0</v>
      </c>
      <c r="C366" s="94">
        <v>0</v>
      </c>
      <c r="D366" s="94">
        <v>0</v>
      </c>
      <c r="E366" s="94">
        <v>0</v>
      </c>
      <c r="F366" s="94">
        <v>0</v>
      </c>
      <c r="G366" s="95">
        <v>0</v>
      </c>
    </row>
    <row r="367" spans="1:7" s="17" customFormat="1" ht="16.5" thickBot="1">
      <c r="A367" s="98" t="s">
        <v>61</v>
      </c>
      <c r="B367" s="121">
        <f t="shared" ref="B367:G367" si="20">SUM(B360:B366)</f>
        <v>308</v>
      </c>
      <c r="C367" s="122">
        <f t="shared" si="20"/>
        <v>72</v>
      </c>
      <c r="D367" s="122">
        <f t="shared" si="20"/>
        <v>80</v>
      </c>
      <c r="E367" s="122">
        <f t="shared" si="20"/>
        <v>46</v>
      </c>
      <c r="F367" s="122">
        <f t="shared" si="20"/>
        <v>174</v>
      </c>
      <c r="G367" s="123">
        <f t="shared" si="20"/>
        <v>71</v>
      </c>
    </row>
    <row r="371" spans="1:7" s="17" customFormat="1">
      <c r="A371" s="17" t="s">
        <v>325</v>
      </c>
      <c r="G371" s="17" t="s">
        <v>326</v>
      </c>
    </row>
    <row r="372" spans="1:7" s="17" customFormat="1" ht="15.75" thickBot="1">
      <c r="A372" s="17" t="s">
        <v>161</v>
      </c>
      <c r="D372" s="17" t="s">
        <v>55</v>
      </c>
      <c r="G372" s="17" t="s">
        <v>54</v>
      </c>
    </row>
    <row r="373" spans="1:7" s="17" customFormat="1" ht="16.5" thickBot="1">
      <c r="A373" s="161" t="s">
        <v>63</v>
      </c>
      <c r="B373" s="163">
        <v>2014</v>
      </c>
      <c r="C373" s="154"/>
      <c r="D373" s="153">
        <v>2015</v>
      </c>
      <c r="E373" s="154"/>
      <c r="F373" s="153">
        <v>2016</v>
      </c>
      <c r="G373" s="154"/>
    </row>
    <row r="374" spans="1:7" s="17" customFormat="1" ht="16.5" thickBot="1">
      <c r="A374" s="162"/>
      <c r="B374" s="91" t="s">
        <v>51</v>
      </c>
      <c r="C374" s="14" t="s">
        <v>52</v>
      </c>
      <c r="D374" s="13" t="s">
        <v>51</v>
      </c>
      <c r="E374" s="14" t="s">
        <v>52</v>
      </c>
      <c r="F374" s="13" t="s">
        <v>51</v>
      </c>
      <c r="G374" s="14" t="s">
        <v>52</v>
      </c>
    </row>
    <row r="375" spans="1:7" s="17" customFormat="1">
      <c r="A375" s="92" t="s">
        <v>214</v>
      </c>
      <c r="B375" s="93">
        <v>132</v>
      </c>
      <c r="C375" s="94">
        <v>148</v>
      </c>
      <c r="D375" s="94">
        <v>369</v>
      </c>
      <c r="E375" s="94">
        <v>877</v>
      </c>
      <c r="F375" s="94">
        <v>0</v>
      </c>
      <c r="G375" s="95">
        <v>0</v>
      </c>
    </row>
    <row r="376" spans="1:7" s="17" customFormat="1">
      <c r="A376" s="96" t="s">
        <v>215</v>
      </c>
      <c r="B376" s="93">
        <v>1394</v>
      </c>
      <c r="C376" s="94">
        <v>2908</v>
      </c>
      <c r="D376" s="94">
        <v>4230</v>
      </c>
      <c r="E376" s="94">
        <v>8010.9999999999991</v>
      </c>
      <c r="F376" s="94">
        <v>1537.9999999999998</v>
      </c>
      <c r="G376" s="95">
        <v>3429.0000000000005</v>
      </c>
    </row>
    <row r="377" spans="1:7" s="17" customFormat="1">
      <c r="A377" s="96" t="s">
        <v>226</v>
      </c>
      <c r="B377" s="93">
        <v>37</v>
      </c>
      <c r="C377" s="94">
        <v>69</v>
      </c>
      <c r="D377" s="94">
        <v>109</v>
      </c>
      <c r="E377" s="94">
        <v>229</v>
      </c>
      <c r="F377" s="94">
        <v>125</v>
      </c>
      <c r="G377" s="95">
        <v>504</v>
      </c>
    </row>
    <row r="378" spans="1:7" s="17" customFormat="1">
      <c r="A378" s="96" t="s">
        <v>216</v>
      </c>
      <c r="B378" s="93">
        <v>33</v>
      </c>
      <c r="C378" s="94">
        <v>46</v>
      </c>
      <c r="D378" s="94">
        <v>24</v>
      </c>
      <c r="E378" s="94">
        <v>48</v>
      </c>
      <c r="F378" s="94">
        <v>9</v>
      </c>
      <c r="G378" s="95">
        <v>8</v>
      </c>
    </row>
    <row r="379" spans="1:7" s="17" customFormat="1">
      <c r="A379" s="96" t="s">
        <v>217</v>
      </c>
      <c r="B379" s="93">
        <v>6</v>
      </c>
      <c r="C379" s="94">
        <v>26</v>
      </c>
      <c r="D379" s="94">
        <v>0</v>
      </c>
      <c r="E379" s="94">
        <v>0</v>
      </c>
      <c r="F379" s="94">
        <v>1</v>
      </c>
      <c r="G379" s="95">
        <v>2</v>
      </c>
    </row>
    <row r="380" spans="1:7" s="17" customFormat="1">
      <c r="A380" s="97" t="s">
        <v>218</v>
      </c>
      <c r="B380" s="93">
        <v>0</v>
      </c>
      <c r="C380" s="94">
        <v>0</v>
      </c>
      <c r="D380" s="94">
        <v>0</v>
      </c>
      <c r="E380" s="94">
        <v>0</v>
      </c>
      <c r="F380" s="94">
        <v>0</v>
      </c>
      <c r="G380" s="95">
        <v>0</v>
      </c>
    </row>
    <row r="381" spans="1:7" s="17" customFormat="1" ht="15.75" thickBot="1">
      <c r="A381" s="97" t="s">
        <v>219</v>
      </c>
      <c r="B381" s="93">
        <v>3</v>
      </c>
      <c r="C381" s="94">
        <v>3</v>
      </c>
      <c r="D381" s="94">
        <v>24</v>
      </c>
      <c r="E381" s="94">
        <v>43</v>
      </c>
      <c r="F381" s="94">
        <v>0</v>
      </c>
      <c r="G381" s="95">
        <v>0</v>
      </c>
    </row>
    <row r="382" spans="1:7" s="17" customFormat="1" ht="16.5" thickBot="1">
      <c r="A382" s="98" t="s">
        <v>61</v>
      </c>
      <c r="B382" s="121">
        <f t="shared" ref="B382:G382" si="21">SUM(B375:B381)</f>
        <v>1605</v>
      </c>
      <c r="C382" s="122">
        <f t="shared" si="21"/>
        <v>3200</v>
      </c>
      <c r="D382" s="122">
        <f t="shared" si="21"/>
        <v>4756</v>
      </c>
      <c r="E382" s="122">
        <f t="shared" si="21"/>
        <v>9208</v>
      </c>
      <c r="F382" s="122">
        <f t="shared" si="21"/>
        <v>1672.9999999999998</v>
      </c>
      <c r="G382" s="123">
        <f t="shared" si="21"/>
        <v>3943.0000000000005</v>
      </c>
    </row>
  </sheetData>
  <mergeCells count="88">
    <mergeCell ref="A309:A310"/>
    <mergeCell ref="B309:C309"/>
    <mergeCell ref="D309:E309"/>
    <mergeCell ref="F309:G309"/>
    <mergeCell ref="A33:A34"/>
    <mergeCell ref="B33:C33"/>
    <mergeCell ref="D33:E33"/>
    <mergeCell ref="F33:G33"/>
    <mergeCell ref="A47:A48"/>
    <mergeCell ref="B47:C47"/>
    <mergeCell ref="D47:E47"/>
    <mergeCell ref="F47:G47"/>
    <mergeCell ref="A194:A195"/>
    <mergeCell ref="B194:C194"/>
    <mergeCell ref="D194:E194"/>
    <mergeCell ref="F194:G194"/>
    <mergeCell ref="A3:A4"/>
    <mergeCell ref="B3:C3"/>
    <mergeCell ref="D3:E3"/>
    <mergeCell ref="F3:G3"/>
    <mergeCell ref="A61:A62"/>
    <mergeCell ref="B61:C61"/>
    <mergeCell ref="D61:E61"/>
    <mergeCell ref="F61:G61"/>
    <mergeCell ref="A341:A342"/>
    <mergeCell ref="B341:C341"/>
    <mergeCell ref="D341:E341"/>
    <mergeCell ref="F341:G341"/>
    <mergeCell ref="A244:A245"/>
    <mergeCell ref="B244:C244"/>
    <mergeCell ref="D244:E244"/>
    <mergeCell ref="F244:G244"/>
    <mergeCell ref="A256:A257"/>
    <mergeCell ref="B256:C256"/>
    <mergeCell ref="D256:E256"/>
    <mergeCell ref="F256:G256"/>
    <mergeCell ref="A277:A278"/>
    <mergeCell ref="B277:C277"/>
    <mergeCell ref="D277:E277"/>
    <mergeCell ref="F277:G277"/>
    <mergeCell ref="A75:A76"/>
    <mergeCell ref="B75:C75"/>
    <mergeCell ref="D75:E75"/>
    <mergeCell ref="F75:G75"/>
    <mergeCell ref="A90:A91"/>
    <mergeCell ref="B90:C90"/>
    <mergeCell ref="D90:E90"/>
    <mergeCell ref="F90:G90"/>
    <mergeCell ref="A105:A106"/>
    <mergeCell ref="B105:C105"/>
    <mergeCell ref="D105:E105"/>
    <mergeCell ref="F105:G105"/>
    <mergeCell ref="A120:A121"/>
    <mergeCell ref="B120:C120"/>
    <mergeCell ref="D120:E120"/>
    <mergeCell ref="F120:G120"/>
    <mergeCell ref="A134:A135"/>
    <mergeCell ref="B134:C134"/>
    <mergeCell ref="D134:E134"/>
    <mergeCell ref="F134:G134"/>
    <mergeCell ref="A148:A149"/>
    <mergeCell ref="B148:C148"/>
    <mergeCell ref="D148:E148"/>
    <mergeCell ref="F148:G148"/>
    <mergeCell ref="A162:A163"/>
    <mergeCell ref="B162:C162"/>
    <mergeCell ref="D162:E162"/>
    <mergeCell ref="F162:G162"/>
    <mergeCell ref="A177:A178"/>
    <mergeCell ref="B177:C177"/>
    <mergeCell ref="D177:E177"/>
    <mergeCell ref="F177:G177"/>
    <mergeCell ref="A263:A264"/>
    <mergeCell ref="B263:C263"/>
    <mergeCell ref="D263:E263"/>
    <mergeCell ref="F263:G263"/>
    <mergeCell ref="A292:A293"/>
    <mergeCell ref="B292:C292"/>
    <mergeCell ref="D292:E292"/>
    <mergeCell ref="F292:G292"/>
    <mergeCell ref="A373:A374"/>
    <mergeCell ref="B373:C373"/>
    <mergeCell ref="D373:E373"/>
    <mergeCell ref="F373:G373"/>
    <mergeCell ref="A358:A359"/>
    <mergeCell ref="B358:C358"/>
    <mergeCell ref="D358:E358"/>
    <mergeCell ref="F358:G358"/>
  </mergeCells>
  <conditionalFormatting sqref="F235:G237">
    <cfRule type="cellIs" dxfId="0" priority="3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ج 99 إجمالي الواردات</vt:lpstr>
      <vt:lpstr>ج 100-121 الواردات البينية </vt:lpstr>
      <vt:lpstr>ج 122-143 الواردات وفقاًللأصناف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Mohammed Al-Majzoub</cp:lastModifiedBy>
  <dcterms:created xsi:type="dcterms:W3CDTF">2018-12-03T07:26:07Z</dcterms:created>
  <dcterms:modified xsi:type="dcterms:W3CDTF">2018-12-11T07:26:05Z</dcterms:modified>
</cp:coreProperties>
</file>