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5BFD3E57-7016-4611-9541-DA21556EE9EE}" xr6:coauthVersionLast="45" xr6:coauthVersionMax="45" xr10:uidLastSave="{00000000-0000-0000-0000-000000000000}"/>
  <bookViews>
    <workbookView xWindow="-120" yWindow="-120" windowWidth="24240" windowHeight="13140" xr2:uid="{57222F38-11F2-45F6-95FD-E312B3A7D669}"/>
  </bookViews>
  <sheets>
    <sheet name="ج 115 المتاح للاستهلاك 201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1" l="1"/>
  <c r="F28" i="1"/>
  <c r="E28" i="1"/>
  <c r="D28" i="1"/>
  <c r="C28" i="1"/>
  <c r="I27" i="1"/>
  <c r="G27" i="1"/>
  <c r="J27" i="1" s="1"/>
  <c r="I26" i="1"/>
  <c r="G26" i="1"/>
  <c r="G25" i="1"/>
  <c r="J25" i="1" s="1"/>
  <c r="I24" i="1"/>
  <c r="G24" i="1"/>
  <c r="J24" i="1" s="1"/>
  <c r="I23" i="1"/>
  <c r="G23" i="1"/>
  <c r="G22" i="1"/>
  <c r="J22" i="1" s="1"/>
  <c r="G21" i="1"/>
  <c r="I21" i="1" s="1"/>
  <c r="I20" i="1"/>
  <c r="G20" i="1"/>
  <c r="J20" i="1" s="1"/>
  <c r="G19" i="1"/>
  <c r="J19" i="1" s="1"/>
  <c r="I18" i="1"/>
  <c r="G18" i="1"/>
  <c r="J18" i="1" s="1"/>
  <c r="J17" i="1"/>
  <c r="G17" i="1"/>
  <c r="I17" i="1" s="1"/>
  <c r="G16" i="1"/>
  <c r="I16" i="1" s="1"/>
  <c r="G15" i="1"/>
  <c r="I15" i="1" s="1"/>
  <c r="J14" i="1"/>
  <c r="I14" i="1"/>
  <c r="G14" i="1"/>
  <c r="G13" i="1"/>
  <c r="J13" i="1" s="1"/>
  <c r="G12" i="1"/>
  <c r="I12" i="1" s="1"/>
  <c r="J11" i="1"/>
  <c r="I11" i="1"/>
  <c r="G11" i="1"/>
  <c r="G10" i="1"/>
  <c r="J10" i="1" s="1"/>
  <c r="G9" i="1"/>
  <c r="I9" i="1" s="1"/>
  <c r="G8" i="1"/>
  <c r="J8" i="1" s="1"/>
  <c r="G7" i="1"/>
  <c r="I7" i="1" s="1"/>
  <c r="G6" i="1"/>
  <c r="J6" i="1" s="1"/>
  <c r="G28" i="1" l="1"/>
  <c r="I28" i="1" s="1"/>
  <c r="I10" i="1"/>
  <c r="I13" i="1"/>
  <c r="I19" i="1"/>
  <c r="I22" i="1"/>
  <c r="I25" i="1"/>
  <c r="J28" i="1" l="1"/>
</calcChain>
</file>

<file path=xl/sharedStrings.xml><?xml version="1.0" encoding="utf-8"?>
<sst xmlns="http://schemas.openxmlformats.org/spreadsheetml/2006/main" count="72" uniqueCount="71">
  <si>
    <t xml:space="preserve"> </t>
  </si>
  <si>
    <t>جدول (115) المتاح للاستهلاك من المنتجات السمكية، 2017</t>
  </si>
  <si>
    <t>TABLE (115) FISH AVAILABLE   FOR CONSUMPTION , 2017</t>
  </si>
  <si>
    <t>الكمية: ألف طن    عدد السكان: ألف نسمة   متوسط نصيب الفرد : كيلو جرام</t>
  </si>
  <si>
    <t>S S R (Self Sufficiency):%</t>
  </si>
  <si>
    <t>Population:(1000 Persons)</t>
  </si>
  <si>
    <t>Quantity (Q) :1000 Ton</t>
  </si>
  <si>
    <t>الدولة</t>
  </si>
  <si>
    <t>الإنتاج</t>
  </si>
  <si>
    <t>الصادرات</t>
  </si>
  <si>
    <t>الواردات</t>
  </si>
  <si>
    <t>إعادة الصادر</t>
  </si>
  <si>
    <t>المتاح للاستهلاك</t>
  </si>
  <si>
    <t>عدد السكان</t>
  </si>
  <si>
    <t>متوسط نصيب الفرد</t>
  </si>
  <si>
    <t>نسبة الإكتفاء الذاتي</t>
  </si>
  <si>
    <t>Country</t>
  </si>
  <si>
    <t>Production</t>
  </si>
  <si>
    <t>Export</t>
  </si>
  <si>
    <t>Import</t>
  </si>
  <si>
    <t>Re export</t>
  </si>
  <si>
    <t>Av. for consump</t>
  </si>
  <si>
    <t>Population</t>
  </si>
  <si>
    <t>Av. Per capita</t>
  </si>
  <si>
    <t>S.S.R</t>
  </si>
  <si>
    <t>الأردن</t>
  </si>
  <si>
    <t>Jordan</t>
  </si>
  <si>
    <t>الإمارات</t>
  </si>
  <si>
    <t>Emirates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</si>
  <si>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</si>
  <si>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</si>
  <si>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</si>
  <si>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</si>
  <si>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</si>
  <si>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</si>
  <si>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</si>
  <si>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</si>
  <si>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 xml:space="preserve">جيبوتي   </t>
  </si>
  <si>
    <t xml:space="preserve">Djibouti  </t>
  </si>
  <si>
    <t>السعودية</t>
  </si>
  <si>
    <t>Saudi Arabia</t>
  </si>
  <si>
    <t>السودان</t>
  </si>
  <si>
    <t>Sudan</t>
  </si>
  <si>
    <t>سوريا</t>
  </si>
  <si>
    <t>Syria</t>
  </si>
  <si>
    <t xml:space="preserve">الصومال   </t>
  </si>
  <si>
    <t xml:space="preserve">Somalia  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</si>
  <si>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</si>
  <si>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</si>
  <si>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</si>
  <si>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</si>
  <si>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</si>
  <si>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</si>
  <si>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</si>
  <si>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</si>
  <si>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الكويت</t>
  </si>
  <si>
    <t>Kuwait</t>
  </si>
  <si>
    <t>لبنان</t>
  </si>
  <si>
    <t>Lebanon</t>
  </si>
  <si>
    <t xml:space="preserve">ليبيا    </t>
  </si>
  <si>
    <t xml:space="preserve">Libya  </t>
  </si>
  <si>
    <t xml:space="preserve">مصر  </t>
  </si>
  <si>
    <t xml:space="preserve">Egypt   </t>
  </si>
  <si>
    <t>المغرب</t>
  </si>
  <si>
    <t>Morocco</t>
  </si>
  <si>
    <t>موريتانيا</t>
  </si>
  <si>
    <t>Mauritania</t>
  </si>
  <si>
    <t>اليمن</t>
  </si>
  <si>
    <t>Yemen</t>
  </si>
  <si>
    <t>الجملة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</si>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</sst>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readingOrder="2"/>
    </xf>
    <xf numFmtId="0" fontId="1" fillId="0" borderId="2" xfId="0" applyFont="1" applyBorder="1" applyAlignment="1">
      <alignment horizontal="center" wrapText="1" readingOrder="2"/>
    </xf>
    <xf numFmtId="0" fontId="1" fillId="0" borderId="3" xfId="0" applyFont="1" applyBorder="1" applyAlignment="1">
      <alignment horizontal="center" wrapText="1" readingOrder="2"/>
    </xf>
    <xf numFmtId="0" fontId="1" fillId="0" borderId="1" xfId="0" applyFont="1" applyBorder="1" applyAlignment="1">
      <alignment horizontal="center" readingOrder="1"/>
    </xf>
    <xf numFmtId="0" fontId="1" fillId="0" borderId="4" xfId="0" applyFont="1" applyBorder="1" applyAlignment="1">
      <alignment horizontal="center" readingOrder="2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4" xfId="0" applyFont="1" applyBorder="1" applyAlignment="1">
      <alignment horizontal="center" readingOrder="1"/>
    </xf>
    <xf numFmtId="0" fontId="1" fillId="0" borderId="6" xfId="0" applyFont="1" applyBorder="1" applyAlignment="1">
      <alignment horizontal="center" readingOrder="2"/>
    </xf>
    <xf numFmtId="2" fontId="1" fillId="0" borderId="7" xfId="0" applyNumberFormat="1" applyFont="1" applyBorder="1" applyAlignment="1">
      <alignment horizontal="center" readingOrder="2"/>
    </xf>
    <xf numFmtId="1" fontId="1" fillId="0" borderId="7" xfId="0" applyNumberFormat="1" applyFont="1" applyBorder="1" applyAlignment="1">
      <alignment horizontal="center" readingOrder="2"/>
    </xf>
    <xf numFmtId="164" fontId="1" fillId="0" borderId="7" xfId="0" applyNumberFormat="1" applyFont="1" applyBorder="1" applyAlignment="1">
      <alignment horizontal="center" readingOrder="2"/>
    </xf>
    <xf numFmtId="0" fontId="1" fillId="0" borderId="8" xfId="0" applyFont="1" applyBorder="1" applyAlignment="1">
      <alignment horizontal="center" readingOrder="2"/>
    </xf>
    <xf numFmtId="2" fontId="1" fillId="0" borderId="9" xfId="0" applyNumberFormat="1" applyFont="1" applyBorder="1" applyAlignment="1">
      <alignment horizontal="center" readingOrder="2"/>
    </xf>
    <xf numFmtId="2" fontId="2" fillId="0" borderId="10" xfId="0" applyNumberFormat="1" applyFont="1" applyBorder="1" applyAlignment="1">
      <alignment horizontal="center" readingOrder="1"/>
    </xf>
    <xf numFmtId="2" fontId="1" fillId="0" borderId="10" xfId="0" applyNumberFormat="1" applyFont="1" applyBorder="1" applyAlignment="1">
      <alignment horizontal="center" readingOrder="2"/>
    </xf>
    <xf numFmtId="2" fontId="1" fillId="0" borderId="11" xfId="0" applyNumberFormat="1" applyFont="1" applyBorder="1" applyAlignment="1">
      <alignment horizontal="center" readingOrder="2"/>
    </xf>
    <xf numFmtId="1" fontId="1" fillId="0" borderId="10" xfId="0" applyNumberFormat="1" applyFont="1" applyBorder="1" applyAlignment="1">
      <alignment horizontal="center" readingOrder="2"/>
    </xf>
    <xf numFmtId="164" fontId="1" fillId="0" borderId="11" xfId="0" applyNumberFormat="1" applyFont="1" applyBorder="1" applyAlignment="1">
      <alignment horizontal="center" readingOrder="2"/>
    </xf>
    <xf numFmtId="0" fontId="1" fillId="0" borderId="12" xfId="0" applyFont="1" applyBorder="1" applyAlignment="1">
      <alignment horizontal="center" readingOrder="2"/>
    </xf>
    <xf numFmtId="0" fontId="1" fillId="0" borderId="9" xfId="0" applyFont="1" applyBorder="1" applyAlignment="1">
      <alignment horizontal="center" readingOrder="2"/>
    </xf>
    <xf numFmtId="2" fontId="1" fillId="0" borderId="10" xfId="0" applyNumberFormat="1" applyFont="1" applyBorder="1" applyAlignment="1">
      <alignment horizontal="center" readingOrder="1"/>
    </xf>
    <xf numFmtId="1" fontId="1" fillId="0" borderId="10" xfId="0" applyNumberFormat="1" applyFont="1" applyBorder="1" applyAlignment="1">
      <alignment horizontal="center" readingOrder="1"/>
    </xf>
    <xf numFmtId="0" fontId="1" fillId="0" borderId="13" xfId="0" applyFont="1" applyBorder="1" applyAlignment="1">
      <alignment horizontal="center" readingOrder="2"/>
    </xf>
    <xf numFmtId="2" fontId="1" fillId="0" borderId="14" xfId="0" applyNumberFormat="1" applyFont="1" applyBorder="1" applyAlignment="1">
      <alignment horizontal="center" readingOrder="1"/>
    </xf>
    <xf numFmtId="2" fontId="1" fillId="0" borderId="14" xfId="0" applyNumberFormat="1" applyFont="1" applyBorder="1" applyAlignment="1">
      <alignment horizontal="center" readingOrder="2"/>
    </xf>
    <xf numFmtId="1" fontId="1" fillId="0" borderId="14" xfId="0" applyNumberFormat="1" applyFont="1" applyBorder="1" applyAlignment="1">
      <alignment horizontal="center" readingOrder="2"/>
    </xf>
    <xf numFmtId="0" fontId="1" fillId="0" borderId="15" xfId="0" applyFont="1" applyBorder="1" applyAlignment="1">
      <alignment horizontal="center" readingOrder="2"/>
    </xf>
    <xf numFmtId="0" fontId="3" fillId="0" borderId="2" xfId="0" applyFont="1" applyBorder="1" applyAlignment="1">
      <alignment horizontal="center" readingOrder="2"/>
    </xf>
    <xf numFmtId="2" fontId="3" fillId="0" borderId="2" xfId="0" applyNumberFormat="1" applyFont="1" applyBorder="1" applyAlignment="1">
      <alignment horizontal="center" readingOrder="2"/>
    </xf>
    <xf numFmtId="1" fontId="3" fillId="0" borderId="2" xfId="0" applyNumberFormat="1" applyFont="1" applyBorder="1" applyAlignment="1">
      <alignment horizontal="center" readingOrder="2"/>
    </xf>
    <xf numFmtId="164" fontId="3" fillId="0" borderId="2" xfId="0" applyNumberFormat="1" applyFont="1" applyBorder="1" applyAlignment="1">
      <alignment horizont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7F114-8679-4971-81B9-EB515E1FAB76}">
  <dimension ref="B1:N28"/>
  <sheetViews>
    <sheetView rightToLeft="1" tabSelected="1" workbookViewId="0">
      <selection activeCell="N14" sqref="M14:N18"/>
    </sheetView>
  </sheetViews>
  <sheetFormatPr defaultRowHeight="15"/>
  <cols>
    <col min="2" max="2" width="9.140625" customWidth="1"/>
    <col min="3" max="3" width="12.85546875" customWidth="1"/>
    <col min="4" max="4" width="15.85546875" customWidth="1"/>
    <col min="5" max="5" width="11.28515625" customWidth="1"/>
    <col min="6" max="6" width="15.140625" customWidth="1"/>
    <col min="7" max="7" width="17.140625" customWidth="1"/>
    <col min="8" max="8" width="12.42578125" customWidth="1"/>
    <col min="9" max="9" width="13.140625" customWidth="1"/>
    <col min="10" max="10" width="9.85546875" customWidth="1"/>
    <col min="11" max="11" width="18" customWidth="1"/>
  </cols>
  <sheetData>
    <row r="1" spans="2:14">
      <c r="F1" t="s">
        <v>0</v>
      </c>
    </row>
    <row r="2" spans="2:14">
      <c r="B2" t="s">
        <v>1</v>
      </c>
      <c r="K2" t="s">
        <v>2</v>
      </c>
    </row>
    <row r="3" spans="2:14" ht="15.75" thickBot="1">
      <c r="B3" t="s">
        <v>3</v>
      </c>
      <c r="G3" t="s">
        <v>4</v>
      </c>
      <c r="I3" t="s">
        <v>5</v>
      </c>
      <c r="K3" t="s">
        <v>6</v>
      </c>
    </row>
    <row r="4" spans="2:14" ht="46.5" thickBot="1">
      <c r="B4" s="1" t="s">
        <v>7</v>
      </c>
      <c r="C4" s="2" t="s">
        <v>8</v>
      </c>
      <c r="D4" s="2" t="s">
        <v>9</v>
      </c>
      <c r="E4" s="2" t="s">
        <v>10</v>
      </c>
      <c r="F4" s="3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4" t="s">
        <v>16</v>
      </c>
    </row>
    <row r="5" spans="2:14" ht="15.75" thickBot="1">
      <c r="B5" s="5"/>
      <c r="C5" s="6" t="s">
        <v>17</v>
      </c>
      <c r="D5" s="6" t="s">
        <v>18</v>
      </c>
      <c r="E5" s="6" t="s">
        <v>19</v>
      </c>
      <c r="F5" s="7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8"/>
    </row>
    <row r="6" spans="2:14" ht="15.75">
      <c r="B6" s="9" t="s">
        <v>25</v>
      </c>
      <c r="C6" s="10">
        <v>2.5404</v>
      </c>
      <c r="D6" s="10">
        <v>1.1149999999999999E-3</v>
      </c>
      <c r="E6" s="10">
        <v>14.717026000000001</v>
      </c>
      <c r="F6" s="10">
        <v>5</v>
      </c>
      <c r="G6" s="10">
        <f>C6+E6-D6-F6</f>
        <v>12.256311000000004</v>
      </c>
      <c r="H6" s="11">
        <v>9905.0300000000007</v>
      </c>
      <c r="I6" s="10">
        <v>3.7000000000000002E-3</v>
      </c>
      <c r="J6" s="12">
        <f>C6/G6*100</f>
        <v>20.72728082699598</v>
      </c>
      <c r="K6" s="13" t="s">
        <v>26</v>
      </c>
    </row>
    <row r="7" spans="2:14" ht="15.75">
      <c r="B7" s="14" t="s">
        <v>27</v>
      </c>
      <c r="C7" s="15">
        <v>75.286994760557846</v>
      </c>
      <c r="D7" s="15">
        <v>17.596848000000001</v>
      </c>
      <c r="E7" s="15">
        <v>208.94574125200012</v>
      </c>
      <c r="F7" s="16">
        <v>0</v>
      </c>
      <c r="G7" s="17">
        <f t="shared" ref="G7:G27" si="0">C7+E7-D7-F7</f>
        <v>266.63588801255793</v>
      </c>
      <c r="H7" s="18">
        <v>9400</v>
      </c>
      <c r="I7" s="16">
        <f t="shared" ref="I7:I23" si="1">G7/H7*1000</f>
        <v>28.365520001335952</v>
      </c>
      <c r="J7" s="19">
        <v>0</v>
      </c>
      <c r="K7" s="20" t="s">
        <v>28</v>
      </c>
      <c r="N7" t="s">
        <v>0</v>
      </c>
    </row>
    <row r="8" spans="2:14" ht="15.75">
      <c r="B8" s="21" t="s">
        <v>29</v>
      </c>
      <c r="C8" s="16">
        <v>19.870591640000004</v>
      </c>
      <c r="D8" s="16">
        <v>13.009683698</v>
      </c>
      <c r="E8" s="16">
        <v>17.807366358000003</v>
      </c>
      <c r="F8" s="16">
        <v>0</v>
      </c>
      <c r="G8" s="17">
        <f t="shared" si="0"/>
        <v>24.668274300000011</v>
      </c>
      <c r="H8" s="18">
        <v>1490</v>
      </c>
      <c r="I8" s="16">
        <v>1.6429292832799099E-2</v>
      </c>
      <c r="J8" s="19">
        <f t="shared" ref="J8:J27" si="2">C8/G8*100</f>
        <v>80.551202724383515</v>
      </c>
      <c r="K8" s="20" t="s">
        <v>30</v>
      </c>
    </row>
    <row r="9" spans="2:14" ht="15.75">
      <c r="B9" s="21" t="s">
        <v>31</v>
      </c>
      <c r="C9" s="15">
        <v>127.764</v>
      </c>
      <c r="D9" s="15">
        <v>19.186539983147583</v>
      </c>
      <c r="E9" s="16">
        <v>28.276472576855873</v>
      </c>
      <c r="F9" s="16">
        <v>0</v>
      </c>
      <c r="G9" s="17">
        <f t="shared" si="0"/>
        <v>136.85393259370829</v>
      </c>
      <c r="H9" s="18">
        <v>11530</v>
      </c>
      <c r="I9" s="16">
        <f t="shared" si="1"/>
        <v>11.869378368925263</v>
      </c>
      <c r="J9" s="19">
        <v>0</v>
      </c>
      <c r="K9" s="20" t="s">
        <v>32</v>
      </c>
    </row>
    <row r="10" spans="2:14" ht="15.75">
      <c r="B10" s="21" t="s">
        <v>33</v>
      </c>
      <c r="C10" s="16">
        <v>108.30003699999996</v>
      </c>
      <c r="D10" s="16">
        <v>1.67</v>
      </c>
      <c r="E10" s="16">
        <v>40.306851000000009</v>
      </c>
      <c r="F10" s="16">
        <v>0</v>
      </c>
      <c r="G10" s="17">
        <f t="shared" si="0"/>
        <v>146.93688799999998</v>
      </c>
      <c r="H10" s="18">
        <v>41721</v>
      </c>
      <c r="I10" s="16">
        <f t="shared" si="1"/>
        <v>3.5218927638359574</v>
      </c>
      <c r="J10" s="19">
        <f t="shared" si="2"/>
        <v>73.705138630675222</v>
      </c>
      <c r="K10" s="20" t="s">
        <v>34</v>
      </c>
    </row>
    <row r="11" spans="2:14" ht="15.75">
      <c r="B11" s="21" t="s">
        <v>35</v>
      </c>
      <c r="C11" s="16">
        <v>3.9432999999999998</v>
      </c>
      <c r="D11" s="16">
        <v>0</v>
      </c>
      <c r="E11" s="16">
        <v>0.61</v>
      </c>
      <c r="F11" s="16">
        <v>0</v>
      </c>
      <c r="G11" s="17">
        <f t="shared" si="0"/>
        <v>4.5533000000000001</v>
      </c>
      <c r="H11" s="18">
        <v>828.14700000000005</v>
      </c>
      <c r="I11" s="16">
        <f t="shared" si="1"/>
        <v>5.4981784634853472</v>
      </c>
      <c r="J11" s="19">
        <f t="shared" si="2"/>
        <v>86.603123009685277</v>
      </c>
      <c r="K11" s="20" t="s">
        <v>36</v>
      </c>
    </row>
    <row r="12" spans="2:14" ht="15.75">
      <c r="B12" s="21" t="s">
        <v>37</v>
      </c>
      <c r="C12" s="16">
        <v>0</v>
      </c>
      <c r="D12" s="16">
        <v>6.8986968783428973E-5</v>
      </c>
      <c r="E12" s="16">
        <v>6.7000000000000004E-2</v>
      </c>
      <c r="F12" s="16">
        <v>0</v>
      </c>
      <c r="G12" s="17">
        <f>C12+E12-D12-F12</f>
        <v>6.6931013031216569E-2</v>
      </c>
      <c r="H12" s="18">
        <v>960</v>
      </c>
      <c r="I12" s="16">
        <f t="shared" si="1"/>
        <v>6.9719805240850585E-2</v>
      </c>
      <c r="J12" s="19">
        <v>0</v>
      </c>
      <c r="K12" s="20" t="s">
        <v>38</v>
      </c>
    </row>
    <row r="13" spans="2:14" ht="15.75">
      <c r="B13" s="21" t="s">
        <v>39</v>
      </c>
      <c r="C13" s="16">
        <v>123.00252400000001</v>
      </c>
      <c r="D13" s="16">
        <v>62.189540999999998</v>
      </c>
      <c r="E13" s="16">
        <v>247.53100000000001</v>
      </c>
      <c r="F13" s="16">
        <v>2.0459999999999998</v>
      </c>
      <c r="G13" s="17">
        <f t="shared" si="0"/>
        <v>306.29798299999999</v>
      </c>
      <c r="H13" s="18">
        <v>32940</v>
      </c>
      <c r="I13" s="16">
        <f t="shared" si="1"/>
        <v>9.2986637219186399</v>
      </c>
      <c r="J13" s="19">
        <f t="shared" si="2"/>
        <v>40.157797578445042</v>
      </c>
      <c r="K13" s="20" t="s">
        <v>40</v>
      </c>
    </row>
    <row r="14" spans="2:14" ht="15.75">
      <c r="B14" s="21" t="s">
        <v>41</v>
      </c>
      <c r="C14" s="16">
        <v>48.39</v>
      </c>
      <c r="D14" s="16">
        <v>1.1548</v>
      </c>
      <c r="E14" s="16">
        <v>0.29289655172413798</v>
      </c>
      <c r="F14" s="16">
        <v>0</v>
      </c>
      <c r="G14" s="17">
        <f t="shared" si="0"/>
        <v>47.52809655172414</v>
      </c>
      <c r="H14" s="18">
        <v>40782.741999999998</v>
      </c>
      <c r="I14" s="16">
        <f t="shared" si="1"/>
        <v>1.1653972788716398</v>
      </c>
      <c r="J14" s="19">
        <f t="shared" si="2"/>
        <v>101.813460901675</v>
      </c>
      <c r="K14" s="20" t="s">
        <v>42</v>
      </c>
    </row>
    <row r="15" spans="2:14" ht="15.75">
      <c r="B15" s="21" t="s">
        <v>43</v>
      </c>
      <c r="C15" s="16">
        <v>3.3919999999999999</v>
      </c>
      <c r="D15" s="16">
        <v>6.0999999999999999E-2</v>
      </c>
      <c r="E15" s="16">
        <v>3.32</v>
      </c>
      <c r="F15" s="16">
        <v>0</v>
      </c>
      <c r="G15" s="17">
        <f t="shared" si="0"/>
        <v>6.6509999999999998</v>
      </c>
      <c r="H15" s="18">
        <v>18270</v>
      </c>
      <c r="I15" s="16">
        <f t="shared" si="1"/>
        <v>0.3640394088669951</v>
      </c>
      <c r="J15" s="19">
        <v>0</v>
      </c>
      <c r="K15" s="20" t="s">
        <v>44</v>
      </c>
    </row>
    <row r="16" spans="2:14" ht="15.75">
      <c r="B16" s="21" t="s">
        <v>45</v>
      </c>
      <c r="C16" s="16">
        <v>0</v>
      </c>
      <c r="D16" s="22">
        <v>8.4050000000000011</v>
      </c>
      <c r="E16" s="22">
        <v>0.49700000000000005</v>
      </c>
      <c r="F16" s="16">
        <v>0</v>
      </c>
      <c r="G16" s="17">
        <f t="shared" si="0"/>
        <v>-7.9080000000000013</v>
      </c>
      <c r="H16" s="18">
        <v>14740</v>
      </c>
      <c r="I16" s="16">
        <f t="shared" si="1"/>
        <v>-0.53649932157394853</v>
      </c>
      <c r="J16" s="19">
        <v>0</v>
      </c>
      <c r="K16" s="20" t="s">
        <v>46</v>
      </c>
      <c r="M16" s="16"/>
    </row>
    <row r="17" spans="2:11" ht="15.75">
      <c r="B17" s="21" t="s">
        <v>47</v>
      </c>
      <c r="C17" s="16">
        <v>47.486990000000006</v>
      </c>
      <c r="D17" s="22">
        <v>5.6000000000000001E-2</v>
      </c>
      <c r="E17" s="22">
        <v>33.920434999999998</v>
      </c>
      <c r="F17" s="22">
        <v>0</v>
      </c>
      <c r="G17" s="17">
        <f t="shared" si="0"/>
        <v>81.351425000000006</v>
      </c>
      <c r="H17" s="23">
        <v>37139.519</v>
      </c>
      <c r="I17" s="16">
        <f t="shared" si="1"/>
        <v>2.1904275335391397</v>
      </c>
      <c r="J17" s="19">
        <f t="shared" si="2"/>
        <v>58.372659114453128</v>
      </c>
      <c r="K17" s="20" t="s">
        <v>48</v>
      </c>
    </row>
    <row r="18" spans="2:11" ht="15.75">
      <c r="B18" s="21" t="s">
        <v>49</v>
      </c>
      <c r="C18" s="16">
        <v>354.56124884187011</v>
      </c>
      <c r="D18" s="22">
        <v>196.71110627300001</v>
      </c>
      <c r="E18" s="22">
        <v>29.120075999999994</v>
      </c>
      <c r="F18" s="16">
        <v>3.6205369999999997</v>
      </c>
      <c r="G18" s="17">
        <f t="shared" si="0"/>
        <v>183.34968156887007</v>
      </c>
      <c r="H18" s="18">
        <v>4560</v>
      </c>
      <c r="I18" s="16">
        <f t="shared" si="1"/>
        <v>40.20826350194519</v>
      </c>
      <c r="J18" s="19">
        <f t="shared" si="2"/>
        <v>193.37980072176418</v>
      </c>
      <c r="K18" s="20" t="s">
        <v>50</v>
      </c>
    </row>
    <row r="19" spans="2:11" ht="15.75">
      <c r="B19" s="21" t="s">
        <v>51</v>
      </c>
      <c r="C19" s="16">
        <v>3.8253529999999989</v>
      </c>
      <c r="D19" s="22">
        <v>0</v>
      </c>
      <c r="E19" s="22">
        <v>3.9670000000000001</v>
      </c>
      <c r="F19" s="16">
        <v>0</v>
      </c>
      <c r="G19" s="17">
        <f t="shared" si="0"/>
        <v>7.7923529999999985</v>
      </c>
      <c r="H19" s="18">
        <v>4705.8549999999996</v>
      </c>
      <c r="I19" s="16">
        <f t="shared" si="1"/>
        <v>1.6558846373294542</v>
      </c>
      <c r="J19" s="19">
        <f t="shared" si="2"/>
        <v>49.091115353732043</v>
      </c>
      <c r="K19" s="20" t="s">
        <v>52</v>
      </c>
    </row>
    <row r="20" spans="2:11" ht="15.75">
      <c r="B20" s="21" t="s">
        <v>53</v>
      </c>
      <c r="C20" s="16">
        <v>15.368</v>
      </c>
      <c r="D20" s="22">
        <v>0.66689999999999994</v>
      </c>
      <c r="E20" s="22">
        <v>1.353</v>
      </c>
      <c r="F20" s="16">
        <v>0</v>
      </c>
      <c r="G20" s="17">
        <f t="shared" si="0"/>
        <v>16.054100000000002</v>
      </c>
      <c r="H20" s="18">
        <v>2545.8200000000002</v>
      </c>
      <c r="I20" s="16">
        <f t="shared" si="1"/>
        <v>6.3060624867429755</v>
      </c>
      <c r="J20" s="19">
        <f t="shared" si="2"/>
        <v>95.726325362368485</v>
      </c>
      <c r="K20" s="20" t="s">
        <v>54</v>
      </c>
    </row>
    <row r="21" spans="2:11" ht="15.75">
      <c r="B21" s="21" t="s">
        <v>55</v>
      </c>
      <c r="C21" s="16">
        <v>5.8979889999999999</v>
      </c>
      <c r="D21" s="22">
        <v>0.18099999999999999</v>
      </c>
      <c r="E21" s="22">
        <v>34.46</v>
      </c>
      <c r="F21" s="16">
        <v>0</v>
      </c>
      <c r="G21" s="17">
        <f t="shared" si="0"/>
        <v>40.176989000000006</v>
      </c>
      <c r="H21" s="18">
        <v>4140</v>
      </c>
      <c r="I21" s="16">
        <f t="shared" si="1"/>
        <v>9.7045867149758465</v>
      </c>
      <c r="J21" s="19">
        <v>0</v>
      </c>
      <c r="K21" s="20" t="s">
        <v>56</v>
      </c>
    </row>
    <row r="22" spans="2:11" ht="15.75">
      <c r="B22" s="21" t="s">
        <v>57</v>
      </c>
      <c r="C22" s="16">
        <v>4.83</v>
      </c>
      <c r="D22" s="22">
        <v>0.11799999999999999</v>
      </c>
      <c r="E22" s="22">
        <v>23.44</v>
      </c>
      <c r="F22" s="16">
        <v>0</v>
      </c>
      <c r="G22" s="17">
        <f t="shared" si="0"/>
        <v>28.152000000000005</v>
      </c>
      <c r="H22" s="18">
        <v>6050</v>
      </c>
      <c r="I22" s="16">
        <f t="shared" si="1"/>
        <v>4.6532231404958679</v>
      </c>
      <c r="J22" s="19">
        <f t="shared" si="2"/>
        <v>17.156862745098035</v>
      </c>
      <c r="K22" s="20" t="s">
        <v>58</v>
      </c>
    </row>
    <row r="23" spans="2:11" ht="15.75">
      <c r="B23" s="21" t="s">
        <v>59</v>
      </c>
      <c r="C23" s="16">
        <v>0</v>
      </c>
      <c r="D23" s="22">
        <v>3.5869999999999997</v>
      </c>
      <c r="E23" s="22">
        <v>4.4130000000000003</v>
      </c>
      <c r="F23" s="16">
        <v>0</v>
      </c>
      <c r="G23" s="17">
        <f t="shared" si="0"/>
        <v>0.82600000000000051</v>
      </c>
      <c r="H23" s="18">
        <v>6370</v>
      </c>
      <c r="I23" s="16">
        <f t="shared" si="1"/>
        <v>0.12967032967032974</v>
      </c>
      <c r="J23" s="19">
        <v>0</v>
      </c>
      <c r="K23" s="20" t="s">
        <v>60</v>
      </c>
    </row>
    <row r="24" spans="2:11" ht="15.75">
      <c r="B24" s="21" t="s">
        <v>61</v>
      </c>
      <c r="C24" s="16">
        <v>1825.9580000000001</v>
      </c>
      <c r="D24" s="22">
        <v>34.409999999999997</v>
      </c>
      <c r="E24" s="22">
        <v>453.54699999999991</v>
      </c>
      <c r="F24" s="16">
        <v>0</v>
      </c>
      <c r="G24" s="17">
        <f t="shared" si="0"/>
        <v>2245.0950000000003</v>
      </c>
      <c r="H24" s="18">
        <v>96279</v>
      </c>
      <c r="I24" s="16">
        <f>G24/H24*1000</f>
        <v>23.318636462780049</v>
      </c>
      <c r="J24" s="19">
        <f t="shared" si="2"/>
        <v>81.330990448065663</v>
      </c>
      <c r="K24" s="20" t="s">
        <v>62</v>
      </c>
    </row>
    <row r="25" spans="2:11" ht="15.75">
      <c r="B25" s="21" t="s">
        <v>63</v>
      </c>
      <c r="C25" s="16">
        <v>2731.6886416949997</v>
      </c>
      <c r="D25" s="22">
        <v>911.07372736699972</v>
      </c>
      <c r="E25" s="22">
        <v>70.897999999999996</v>
      </c>
      <c r="F25" s="16">
        <v>148.50134326400004</v>
      </c>
      <c r="G25" s="17">
        <f t="shared" si="0"/>
        <v>1743.011571064</v>
      </c>
      <c r="H25" s="18">
        <v>35740</v>
      </c>
      <c r="I25" s="16">
        <f>G25/H25*1000</f>
        <v>48.769210158477897</v>
      </c>
      <c r="J25" s="19">
        <f t="shared" si="2"/>
        <v>156.72234694503342</v>
      </c>
      <c r="K25" s="20" t="s">
        <v>64</v>
      </c>
    </row>
    <row r="26" spans="2:11" ht="15.75">
      <c r="B26" s="21" t="s">
        <v>65</v>
      </c>
      <c r="C26" s="16">
        <v>1082.82</v>
      </c>
      <c r="D26" s="22">
        <v>554.33600000000001</v>
      </c>
      <c r="E26" s="22">
        <v>0.20400000000000001</v>
      </c>
      <c r="F26" s="16">
        <v>0</v>
      </c>
      <c r="G26" s="17">
        <f t="shared" si="0"/>
        <v>528.68799999999987</v>
      </c>
      <c r="H26" s="18">
        <v>4420</v>
      </c>
      <c r="I26" s="16">
        <f>G26/H26*1000</f>
        <v>119.61266968325789</v>
      </c>
      <c r="J26" s="19">
        <v>0</v>
      </c>
      <c r="K26" s="20" t="s">
        <v>66</v>
      </c>
    </row>
    <row r="27" spans="2:11" ht="16.5" thickBot="1">
      <c r="B27" s="24" t="s">
        <v>67</v>
      </c>
      <c r="C27" s="16">
        <v>84.150999999999996</v>
      </c>
      <c r="D27" s="25">
        <v>31.988</v>
      </c>
      <c r="E27" s="25">
        <v>0.26300000000000001</v>
      </c>
      <c r="F27" s="26">
        <v>0</v>
      </c>
      <c r="G27" s="17">
        <f t="shared" si="0"/>
        <v>52.426000000000002</v>
      </c>
      <c r="H27" s="27">
        <v>28250</v>
      </c>
      <c r="I27" s="16">
        <f>G27/H27*1000</f>
        <v>1.8557876106194691</v>
      </c>
      <c r="J27" s="19">
        <f t="shared" si="2"/>
        <v>160.51386716514708</v>
      </c>
      <c r="K27" s="28" t="s">
        <v>68</v>
      </c>
    </row>
    <row r="28" spans="2:11" ht="16.5" thickBot="1">
      <c r="B28" s="29" t="s">
        <v>69</v>
      </c>
      <c r="C28" s="30">
        <f t="shared" ref="C28:H28" si="3">SUM(C6:C27)</f>
        <v>6669.077069937428</v>
      </c>
      <c r="D28" s="30">
        <f t="shared" si="3"/>
        <v>1856.4023303081162</v>
      </c>
      <c r="E28" s="30">
        <f t="shared" si="3"/>
        <v>1217.95686473858</v>
      </c>
      <c r="F28" s="30">
        <f t="shared" si="3"/>
        <v>159.16788026400005</v>
      </c>
      <c r="G28" s="30">
        <f t="shared" si="3"/>
        <v>5871.4637241038927</v>
      </c>
      <c r="H28" s="31">
        <f t="shared" si="3"/>
        <v>412767.11300000001</v>
      </c>
      <c r="I28" s="30">
        <f>G28/H28*1000</f>
        <v>14.224640333940297</v>
      </c>
      <c r="J28" s="32">
        <f>C28/G28*100</f>
        <v>113.5845741932991</v>
      </c>
      <c r="K28" s="29" t="s">
        <v>70</v>
      </c>
    </row>
  </sheetData>
  <mergeCells count="2">
    <mergeCell ref="B4:B5"/>
    <mergeCell ref="K4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115 المتاح للاستهلاك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Reema.A</dc:creator>
  <cp:lastModifiedBy>Reema.A</cp:lastModifiedBy>
  <dcterms:created xsi:type="dcterms:W3CDTF">2021-09-06T11:27:03Z</dcterms:created>
  <dcterms:modified xsi:type="dcterms:W3CDTF">2021-09-06T11:28:10Z</dcterms:modified>
</cp:coreProperties>
</file>